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00e\大容量共有フォルダ25\11000370-030財政班\財政本体\財政係\09 公会計\R08\01_各種照会\05 20260817【総務省財務調査課】令和6年度財政状況資料集の作成について（2回目・地方公会計関係）\03 市町回答\○23 丹波市\"/>
    </mc:Choice>
  </mc:AlternateContent>
  <xr:revisionPtr revIDLastSave="0" documentId="13_ncr:1_{5F30C4A4-D259-4E02-985B-B3ED15FFEC64}" xr6:coauthVersionLast="47" xr6:coauthVersionMax="47" xr10:uidLastSave="{00000000-0000-0000-0000-000000000000}"/>
  <bookViews>
    <workbookView xWindow="28680" yWindow="82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9"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C39" i="10"/>
  <c r="CO38" i="10"/>
  <c r="BW38" i="10"/>
  <c r="BE38" i="10"/>
  <c r="AM38" i="10"/>
  <c r="C38" i="10"/>
  <c r="CO37" i="10"/>
  <c r="BW37" i="10"/>
  <c r="BE37" i="10"/>
  <c r="AM37" i="10"/>
  <c r="C37" i="10"/>
  <c r="CO36" i="10"/>
  <c r="BW36" i="10"/>
  <c r="BE36" i="10"/>
  <c r="AM36" i="10"/>
  <c r="C36" i="10"/>
  <c r="CO35" i="10"/>
  <c r="BW35" i="10"/>
  <c r="BE35" i="10"/>
  <c r="CO34" i="10"/>
  <c r="BW34" i="10"/>
  <c r="C34" i="10"/>
  <c r="C35" i="10" l="1"/>
  <c r="U34" i="10"/>
  <c r="U35" i="10" s="1"/>
  <c r="U36" i="10" s="1"/>
  <c r="U37" i="10" s="1"/>
  <c r="U38" i="10" s="1"/>
  <c r="U39"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AM34" i="10"/>
  <c r="AM35" i="10" s="1"/>
</calcChain>
</file>

<file path=xl/sharedStrings.xml><?xml version="1.0" encoding="utf-8"?>
<sst xmlns="http://schemas.openxmlformats.org/spreadsheetml/2006/main" count="1134" uniqueCount="576">
  <si>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</si>
  <si>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</si>
  <si>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</si>
  <si>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</si>
  <si>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</si>
  <si>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</si>
  <si>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</si>
  <si>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</si>
  <si>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</si>
  <si>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</si>
  <si>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</si>
  <si>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</si>
  <si>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</si>
  <si>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</si>
  <si>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</si>
  <si>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</si>
  <si>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</si>
  <si>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</si>
  <si>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</si>
  <si>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</si>
  <si>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</si>
  <si>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</si>
  <si>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</si>
  <si>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</si>
  <si>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</si>
  <si>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</si>
  <si>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</si>
  <si>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</si>
  <si>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</si>
  <si>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</si>
  <si>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</si>
  <si>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</si>
  <si>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</si>
  <si>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</si>
  <si>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</si>
  <si>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</si>
  <si>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</si>
  <si>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</si>
  <si>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</si>
  <si>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</si>
  <si>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</si>
  <si>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</si>
  <si>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</si>
  <si>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</si>
  <si>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</si>
  <si>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</si>
  <si>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</si>
  <si>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</si>
  <si>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</si>
  <si>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</si>
  <si>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</si>
  <si>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</si>
  <si>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</si>
  <si>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</si>
  <si>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</si>
  <si>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</si>
  <si>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</si>
  <si>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</si>
  <si>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</si>
  <si>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</si>
  <si>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</si>
  <si>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</si>
  <si>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</si>
  <si>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</si>
  <si>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</si>
  <si>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</si>
  <si>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</si>
  <si>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</si>
  <si>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</si>
  <si>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</si>
  <si>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</si>
  <si>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</si>
  <si>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</si>
  <si>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</si>
  <si>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</si>
  <si>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</si>
  <si>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</si>
  <si>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</si>
  <si>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</si>
  <si>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</si>
  <si>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</si>
  <si>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</si>
  <si>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</si>
  <si>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</si>
  <si>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</si>
  <si>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</si>
  <si>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</si>
  <si>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</si>
  <si>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</si>
  <si>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</si>
  <si>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</si>
  <si>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</si>
  <si>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</si>
  <si>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</si>
  <si>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丹波市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</si>
  <si>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</si>
  <si>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</si>
  <si>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</si>
  <si>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</si>
  <si>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</si>
  <si>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</si>
  <si>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</si>
  <si>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</si>
  <si>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</si>
  <si>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</si>
  <si>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</si>
  <si>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</si>
  <si>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</si>
  <si>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</si>
  <si>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</si>
  <si>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</si>
  <si>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</si>
  <si>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</si>
  <si>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</si>
  <si>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</si>
  <si>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</si>
  <si>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</si>
  <si>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</si>
  <si>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</si>
  <si>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</si>
  <si>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</si>
  <si>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</si>
  <si>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</si>
  <si>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</si>
  <si>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</si>
  <si>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</si>
  <si>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</si>
  <si>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</si>
  <si>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</si>
  <si>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</si>
  <si>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</si>
  <si>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</si>
  <si>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</si>
  <si>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</si>
  <si>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</si>
  <si>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</si>
  <si>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</si>
  <si>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</si>
  <si>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</si>
  <si>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</si>
  <si>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</si>
  <si>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</si>
  <si>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</si>
  <si>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</si>
  <si>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</si>
  <si>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</si>
  <si>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</si>
  <si>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</si>
  <si>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</si>
  <si>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</si>
  <si>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</si>
  <si>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</si>
  <si>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</si>
  <si>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</si>
  <si>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</si>
  <si>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</si>
  <si>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</si>
  <si>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</si>
  <si>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</si>
  <si>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</si>
  <si>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</si>
  <si>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</si>
  <si>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</si>
  <si>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</si>
  <si>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</si>
  <si>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</si>
  <si>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</si>
  <si>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</si>
  <si>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</si>
  <si>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</si>
  <si>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</si>
  <si>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</si>
  <si>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</si>
  <si>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</si>
  <si>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</si>
  <si>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</si>
  <si>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</si>
  <si>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</si>
  <si>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</si>
  <si>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</si>
  <si>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</si>
  <si>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</si>
  <si>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</si>
  <si>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</si>
  <si>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</si>
  <si>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</si>
  <si>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</si>
  <si>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</si>
  <si>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</si>
  <si>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</si>
  <si>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</si>
  <si>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</si>
  <si>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</si>
  <si>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</si>
  <si>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</si>
  <si>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</si>
  <si>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</si>
  <si>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</si>
  <si>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</si>
  <si>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</si>
  <si>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</si>
  <si>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</si>
  <si>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</si>
  <si>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兵庫県丹波市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</si>
  <si>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</si>
  <si>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</si>
  <si>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</si>
  <si>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</si>
  <si>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</si>
  <si>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</si>
  <si>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</si>
  <si>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</si>
  <si>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</si>
  <si>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</si>
  <si>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</si>
  <si>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</si>
  <si>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</si>
  <si>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</si>
  <si>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</si>
  <si>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</si>
  <si>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</si>
  <si>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</si>
  <si>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</si>
  <si>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</si>
  <si>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</si>
  <si>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</si>
  <si>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</si>
  <si>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</si>
  <si>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</si>
  <si>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</si>
  <si>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</si>
  <si>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</si>
  <si>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</si>
  <si>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</si>
  <si>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</si>
  <si>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</si>
  <si>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</si>
  <si>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</si>
  <si>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</si>
  <si>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</si>
  <si>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</si>
  <si>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</si>
  <si>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</si>
  <si>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</si>
  <si>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</si>
  <si>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</si>
  <si>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</si>
  <si>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</si>
  <si>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</si>
  <si>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</si>
  <si>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</si>
  <si>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</si>
  <si>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</si>
  <si>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</si>
  <si>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</si>
  <si>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</si>
  <si>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</si>
  <si>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</si>
  <si>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</si>
  <si>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</si>
  <si>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</si>
  <si>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</si>
  <si>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</si>
  <si>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</si>
  <si>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</si>
  <si>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</si>
  <si>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</si>
  <si>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</si>
  <si>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</si>
  <si>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</si>
  <si>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</si>
  <si>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</si>
  <si>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</si>
  <si>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</si>
  <si>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</si>
  <si>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</si>
  <si>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</si>
  <si>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</si>
  <si>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</si>
  <si>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</si>
  <si>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</si>
  <si>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</si>
  <si>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</si>
  <si>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</si>
  <si>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</si>
  <si>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</si>
  <si>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</si>
  <si>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</si>
  <si>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</si>
  <si>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</si>
  <si>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</si>
  <si>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</si>
  <si>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</si>
  <si>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</si>
  <si>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</si>
  <si>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</si>
  <si>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</si>
  <si>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</si>
  <si>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</si>
  <si>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</si>
  <si>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</si>
  <si>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</si>
  <si>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</si>
  <si>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</si>
  <si>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</si>
  <si>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</si>
  <si>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</si>
  <si>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</si>
  <si>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</si>
  <si>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</si>
  <si>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</si>
  <si>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</si>
  <si>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</si>
  <si>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</si>
  <si>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</si>
  <si>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</si>
  <si>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</si>
  <si>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</si>
  <si>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</si>
  <si>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</si>
  <si>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</si>
  <si>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</si>
  <si>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</si>
  <si>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</si>
  <si>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</si>
  <si>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</si>
  <si>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</si>
  <si>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</si>
  <si>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</si>
  <si>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</si>
  <si>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</si>
  <si>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その他</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</si>
  <si>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</si>
  <si>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</si>
  <si>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</si>
  <si>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</si>
  <si>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</si>
  <si>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</si>
  <si>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</si>
  <si>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</si>
  <si>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</si>
  <si>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</si>
  <si>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</si>
  <si>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</si>
  <si>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</si>
  <si>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</si>
  <si>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</si>
  <si>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</si>
  <si>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</si>
  <si>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</si>
  <si>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</si>
  <si>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</si>
  <si>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</si>
  <si>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兵庫県丹波市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</si>
  <si>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</si>
  <si>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</si>
  <si>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</si>
  <si>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</si>
  <si>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</si>
  <si>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</si>
  <si>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</si>
  <si>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</si>
  <si>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</si>
  <si>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</si>
  <si>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</si>
  <si>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</si>
  <si>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</si>
  <si>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</si>
  <si>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</si>
  <si>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</si>
  <si>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</si>
  <si>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</si>
  <si>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</si>
  <si>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</si>
  <si>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看護専門学校特別会計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</si>
  <si>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</si>
  <si>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</si>
  <si>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</si>
  <si>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</si>
  <si>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</si>
  <si>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</si>
  <si>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</si>
  <si>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</si>
  <si>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</si>
  <si>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</si>
  <si>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</si>
  <si>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</si>
  <si>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</si>
  <si>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</si>
  <si>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国民健康保険特別会計直診勘定</t>
    <phoneticPr fontId="5"/>
  </si>
  <si>
    <t>介護保険特別会計保険事業勘定</t>
    <phoneticPr fontId="5"/>
  </si>
  <si>
    <t>後期高齢者医療特別会計</t>
    <phoneticPr fontId="5"/>
  </si>
  <si>
    <t>訪問看護ステーション特別会計</t>
    <phoneticPr fontId="5"/>
  </si>
  <si>
    <t>駐車場特別会計</t>
    <phoneticPr fontId="5"/>
  </si>
  <si>
    <t>水道事業会計</t>
    <phoneticPr fontId="5"/>
  </si>
  <si>
    <t>法適用企業</t>
    <phoneticPr fontId="5"/>
  </si>
  <si>
    <t>下水道事業会計</t>
    <phoneticPr fontId="5"/>
  </si>
  <si>
    <t>地方卸売市場特別会計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</si>
  <si>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</si>
  <si>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</si>
  <si>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</si>
  <si>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</si>
  <si>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</si>
  <si>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</si>
  <si>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</si>
  <si>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</si>
  <si>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</si>
  <si>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</si>
  <si>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</si>
  <si>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</si>
  <si>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</si>
  <si>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</si>
  <si>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</si>
  <si>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</si>
  <si>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</si>
  <si>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</si>
  <si>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</si>
  <si>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</si>
  <si>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</si>
  <si>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</si>
  <si>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</si>
  <si>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</si>
  <si>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</si>
  <si>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</si>
  <si>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</si>
  <si>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</si>
  <si>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</si>
  <si>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</si>
  <si>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</si>
  <si>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</si>
  <si>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</si>
  <si>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</si>
  <si>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</si>
  <si>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</si>
  <si>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</si>
  <si>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</si>
  <si>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</si>
  <si>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</si>
  <si>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</si>
  <si>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</si>
  <si>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</si>
  <si>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</si>
  <si>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</si>
  <si>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</si>
  <si>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</si>
  <si>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</si>
  <si>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</si>
  <si>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</si>
  <si>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</si>
  <si>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</si>
  <si>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</si>
  <si>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</si>
  <si>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</si>
  <si>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</si>
  <si>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</si>
  <si>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</si>
  <si>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</si>
  <si>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</si>
  <si>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</si>
  <si>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</si>
  <si>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</si>
  <si>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</si>
  <si>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</si>
  <si>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</si>
  <si>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</si>
  <si>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</si>
  <si>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</si>
  <si>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</si>
  <si>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</si>
  <si>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</si>
  <si>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</si>
  <si>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</si>
  <si>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</si>
  <si>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</si>
  <si>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</si>
  <si>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</si>
  <si>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</si>
  <si>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</si>
  <si>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</si>
  <si>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</si>
  <si>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</si>
  <si>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</si>
  <si>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</si>
  <si>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</si>
  <si>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</si>
  <si>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</si>
  <si>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</si>
  <si>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</si>
  <si>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</si>
  <si>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</si>
  <si>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</si>
  <si>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</si>
  <si>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</si>
  <si>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</si>
  <si>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</si>
  <si>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</si>
  <si>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</si>
  <si>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</si>
  <si>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</si>
  <si>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</si>
  <si>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</si>
  <si>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</si>
  <si>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</si>
  <si>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</si>
  <si>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</si>
  <si>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</si>
  <si>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</si>
  <si>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</si>
  <si>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</si>
  <si>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</si>
  <si>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</si>
  <si>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</si>
  <si>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</si>
  <si>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</si>
  <si>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</si>
  <si>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</si>
  <si>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</si>
  <si>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</si>
  <si>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</si>
  <si>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</si>
  <si>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</si>
  <si>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</si>
  <si>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</si>
  <si>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</si>
  <si>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</si>
  <si>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</si>
  <si>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</si>
  <si>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</si>
  <si>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</si>
  <si>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</si>
  <si>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</si>
  <si>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</si>
  <si>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</si>
  <si>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</si>
  <si>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0.51</t>
  </si>
  <si>
    <t>水道事業会計</t>
  </si>
  <si>
    <t>下水道事業会計</t>
  </si>
  <si>
    <t>一般会計</t>
  </si>
  <si>
    <t>介護保険特別会計保険事業勘定</t>
  </si>
  <si>
    <t>国民健康保険特別会計事業勘定</t>
  </si>
  <si>
    <t>国民健康保険特別会計直診勘定</t>
  </si>
  <si>
    <t>後期高齢者医療特別会計</t>
  </si>
  <si>
    <t>看護専門学校特別会計</t>
  </si>
  <si>
    <t>その他会計（赤字）</t>
  </si>
  <si>
    <t>その他会計（黒字）</t>
  </si>
  <si>
    <t>R02</t>
    <phoneticPr fontId="5"/>
  </si>
  <si>
    <t>R03</t>
    <phoneticPr fontId="5"/>
  </si>
  <si>
    <t>R04</t>
    <phoneticPr fontId="5"/>
  </si>
  <si>
    <t>R05</t>
    <phoneticPr fontId="5"/>
  </si>
  <si>
    <t>R06</t>
    <phoneticPr fontId="5"/>
  </si>
  <si>
    <t>－</t>
    <phoneticPr fontId="2"/>
  </si>
  <si>
    <t>氷上多可衛生事務組合</t>
    <rPh sb="0" eb="2">
      <t>ヒカミ</t>
    </rPh>
    <rPh sb="2" eb="4">
      <t>タカ</t>
    </rPh>
    <rPh sb="4" eb="6">
      <t>エイセイ</t>
    </rPh>
    <rPh sb="6" eb="8">
      <t>ジム</t>
    </rPh>
    <rPh sb="8" eb="10">
      <t>クミアイ</t>
    </rPh>
    <phoneticPr fontId="2"/>
  </si>
  <si>
    <t>兵庫県市町村職員退職手当組合</t>
    <rPh sb="0" eb="3">
      <t>ヒョウゴケン</t>
    </rPh>
    <rPh sb="3" eb="6">
      <t>シチョウソン</t>
    </rPh>
    <rPh sb="6" eb="8">
      <t>ショクイン</t>
    </rPh>
    <rPh sb="8" eb="10">
      <t>タイショク</t>
    </rPh>
    <rPh sb="10" eb="12">
      <t>テアテ</t>
    </rPh>
    <rPh sb="12" eb="14">
      <t>クミアイ</t>
    </rPh>
    <phoneticPr fontId="2"/>
  </si>
  <si>
    <t>兵庫県町議会議員公務災害補償組合</t>
    <rPh sb="0" eb="3">
      <t>ヒョウゴケン</t>
    </rPh>
    <rPh sb="3" eb="6">
      <t>チョウギカイ</t>
    </rPh>
    <rPh sb="6" eb="8">
      <t>ギイン</t>
    </rPh>
    <rPh sb="8" eb="10">
      <t>コウム</t>
    </rPh>
    <rPh sb="10" eb="12">
      <t>サイガイ</t>
    </rPh>
    <rPh sb="12" eb="14">
      <t>ホショウ</t>
    </rPh>
    <rPh sb="14" eb="16">
      <t>クミアイ</t>
    </rPh>
    <phoneticPr fontId="2"/>
  </si>
  <si>
    <t>兵庫県後期高齢者医療広域連合（一般会計）</t>
    <rPh sb="0" eb="3">
      <t>ヒョウゴケン</t>
    </rPh>
    <rPh sb="3" eb="5">
      <t>コウキ</t>
    </rPh>
    <rPh sb="5" eb="8">
      <t>コウレイシャ</t>
    </rPh>
    <rPh sb="8" eb="10">
      <t>イリョウ</t>
    </rPh>
    <rPh sb="10" eb="12">
      <t>コウイキ</t>
    </rPh>
    <rPh sb="12" eb="14">
      <t>レンゴウ</t>
    </rPh>
    <rPh sb="15" eb="17">
      <t>イッパン</t>
    </rPh>
    <rPh sb="17" eb="19">
      <t>カイケイ</t>
    </rPh>
    <phoneticPr fontId="2"/>
  </si>
  <si>
    <t>兵庫県後期高齢者医療広域連合（特別会計）</t>
    <rPh sb="0" eb="3">
      <t>ヒョウゴケン</t>
    </rPh>
    <rPh sb="3" eb="5">
      <t>コウキ</t>
    </rPh>
    <rPh sb="5" eb="8">
      <t>コウレイシャ</t>
    </rPh>
    <rPh sb="8" eb="10">
      <t>イリョウ</t>
    </rPh>
    <rPh sb="10" eb="12">
      <t>コウイキ</t>
    </rPh>
    <rPh sb="12" eb="14">
      <t>レンゴウ</t>
    </rPh>
    <rPh sb="15" eb="17">
      <t>トクベツ</t>
    </rPh>
    <rPh sb="17" eb="19">
      <t>カイケイ</t>
    </rPh>
    <phoneticPr fontId="2"/>
  </si>
  <si>
    <t>－</t>
    <phoneticPr fontId="5"/>
  </si>
  <si>
    <t>（公財）兵庫丹波の森協会</t>
    <rPh sb="1" eb="3">
      <t>コウザイ</t>
    </rPh>
    <rPh sb="4" eb="6">
      <t>ヒョウゴ</t>
    </rPh>
    <rPh sb="6" eb="8">
      <t>タンバ</t>
    </rPh>
    <rPh sb="9" eb="10">
      <t>モリ</t>
    </rPh>
    <rPh sb="10" eb="12">
      <t>キョウカイ</t>
    </rPh>
    <phoneticPr fontId="2"/>
  </si>
  <si>
    <t>（株）タンバンベルグ</t>
    <rPh sb="1" eb="2">
      <t>カブ</t>
    </rPh>
    <phoneticPr fontId="2"/>
  </si>
  <si>
    <t>（株）まちづくり柏原</t>
    <rPh sb="1" eb="2">
      <t>カブ</t>
    </rPh>
    <rPh sb="8" eb="10">
      <t>カイバラ</t>
    </rPh>
    <phoneticPr fontId="2"/>
  </si>
  <si>
    <t>地域振興基金</t>
    <rPh sb="0" eb="2">
      <t>チイキ</t>
    </rPh>
    <rPh sb="2" eb="4">
      <t>シンコウ</t>
    </rPh>
    <rPh sb="4" eb="6">
      <t>キキン</t>
    </rPh>
    <phoneticPr fontId="5"/>
  </si>
  <si>
    <t>庁舎整備事業基金</t>
    <rPh sb="0" eb="2">
      <t>チョウシャ</t>
    </rPh>
    <rPh sb="2" eb="4">
      <t>セイビ</t>
    </rPh>
    <rPh sb="4" eb="6">
      <t>ジギョウ</t>
    </rPh>
    <rPh sb="6" eb="8">
      <t>キキン</t>
    </rPh>
    <phoneticPr fontId="5"/>
  </si>
  <si>
    <t>ふるさと寄附金基金</t>
    <rPh sb="4" eb="7">
      <t>キフキン</t>
    </rPh>
    <rPh sb="7" eb="9">
      <t>キキン</t>
    </rPh>
    <phoneticPr fontId="5"/>
  </si>
  <si>
    <t>学校等整備基金</t>
    <rPh sb="0" eb="2">
      <t>ガッコウ</t>
    </rPh>
    <rPh sb="2" eb="3">
      <t>トウ</t>
    </rPh>
    <rPh sb="3" eb="5">
      <t>セイビ</t>
    </rPh>
    <rPh sb="5" eb="7">
      <t>キキン</t>
    </rPh>
    <phoneticPr fontId="5"/>
  </si>
  <si>
    <t>情報基盤整備基金</t>
    <rPh sb="0" eb="2">
      <t>ジョウホウ</t>
    </rPh>
    <rPh sb="2" eb="4">
      <t>キバン</t>
    </rPh>
    <rPh sb="4" eb="6">
      <t>セイビ</t>
    </rPh>
    <rPh sb="6" eb="8">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</si>
  <si>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</si>
  <si>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</si>
  <si>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地方債の新規発行の抑制などにより、令和元年度から将来負担比率は生じていない状況である。
　有形固定資産減価償却率は類似団体内平均値より低くなっているが、本市では築30年以上を経過する施設が約35％を占めているため、老朽化が進行し、さらなる上昇が見込まれる。今後も、公共施設等総合管理計画に基づき、施設の統廃合や施設自体の必要性を検討するなど保有施設の総量縮減を計画的かつ着実に推進する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</si>
  <si>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</si>
  <si>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</si>
  <si>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</si>
  <si>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</si>
  <si>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</si>
  <si>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</si>
  <si>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及び実質公債費比率ともに、類似団体内平均値を下回っている。引き続き、事業実施の適正化を図ることにより、地方債の新規発行抑制に努め、将来の負担を軽減できるよう適正な財政運営に努めていく必要がある。
　なお、将来負担比率は比率がマイナスとなり、将来負担が生じていないため、「—」で表記している。</t>
    <rPh sb="1" eb="3">
      <t>ショウライ</t>
    </rPh>
    <rPh sb="3" eb="5">
      <t>フタン</t>
    </rPh>
    <rPh sb="5" eb="7">
      <t>ヒリツ</t>
    </rPh>
    <rPh sb="7" eb="8">
      <t>オヨ</t>
    </rPh>
    <rPh sb="9" eb="11">
      <t>ジッシツ</t>
    </rPh>
    <rPh sb="11" eb="14">
      <t>コウサイヒ</t>
    </rPh>
    <rPh sb="14" eb="16">
      <t>ヒリツ</t>
    </rPh>
    <rPh sb="20" eb="22">
      <t>ルイジ</t>
    </rPh>
    <rPh sb="22" eb="24">
      <t>ダンタイ</t>
    </rPh>
    <rPh sb="24" eb="25">
      <t>ナイ</t>
    </rPh>
    <rPh sb="25" eb="28">
      <t>ヘイキンチ</t>
    </rPh>
    <rPh sb="29" eb="31">
      <t>シタマワ</t>
    </rPh>
    <rPh sb="36" eb="37">
      <t>ヒ</t>
    </rPh>
    <rPh sb="38" eb="39">
      <t>ツヅ</t>
    </rPh>
    <rPh sb="41" eb="43">
      <t>ジギョウ</t>
    </rPh>
    <rPh sb="43" eb="45">
      <t>ジッシ</t>
    </rPh>
    <rPh sb="46" eb="49">
      <t>テキセイカ</t>
    </rPh>
    <rPh sb="50" eb="51">
      <t>ハカ</t>
    </rPh>
    <rPh sb="58" eb="61">
      <t>チホウサイ</t>
    </rPh>
    <rPh sb="62" eb="64">
      <t>シンキ</t>
    </rPh>
    <rPh sb="64" eb="66">
      <t>ハッコウ</t>
    </rPh>
    <rPh sb="66" eb="68">
      <t>ヨクセイ</t>
    </rPh>
    <rPh sb="69" eb="70">
      <t>ツト</t>
    </rPh>
    <rPh sb="72" eb="74">
      <t>ショウライ</t>
    </rPh>
    <rPh sb="75" eb="77">
      <t>フタン</t>
    </rPh>
    <rPh sb="78" eb="80">
      <t>ケイゲン</t>
    </rPh>
    <rPh sb="85" eb="87">
      <t>テキセイ</t>
    </rPh>
    <rPh sb="88" eb="90">
      <t>ザイセイ</t>
    </rPh>
    <rPh sb="90" eb="92">
      <t>ウンエイ</t>
    </rPh>
    <rPh sb="93" eb="94">
      <t>ツト</t>
    </rPh>
    <rPh sb="98" eb="100">
      <t>ヒツヨウ</t>
    </rPh>
    <rPh sb="109" eb="111">
      <t>ショウライ</t>
    </rPh>
    <rPh sb="111" eb="113">
      <t>フタン</t>
    </rPh>
    <rPh sb="113" eb="115">
      <t>ヒリツ</t>
    </rPh>
    <rPh sb="116" eb="118">
      <t>ヒリツ</t>
    </rPh>
    <rPh sb="127" eb="129">
      <t>ショウライ</t>
    </rPh>
    <rPh sb="129" eb="131">
      <t>フタン</t>
    </rPh>
    <rPh sb="132" eb="133">
      <t>ショウ</t>
    </rPh>
    <rPh sb="145" eb="147">
      <t>ヒョウキ</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</si>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</sst>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652A01F-89FA-4FC2-A253-06F2A596CD5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63A8-4F27-92DA-1D9ED0C79A5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47325</c:v>
                </c:pt>
                <c:pt idx="1">
                  <c:v>46656</c:v>
                </c:pt>
                <c:pt idx="2">
                  <c:v>95320</c:v>
                </c:pt>
                <c:pt idx="3">
                  <c:v>34223</c:v>
                </c:pt>
                <c:pt idx="4">
                  <c:v>47076</c:v>
                </c:pt>
              </c:numCache>
            </c:numRef>
          </c:val>
          <c:smooth val="0"/>
          <c:extLst>
            <c:ext xmlns:c16="http://schemas.microsoft.com/office/drawing/2014/chart" uri="{C3380CC4-5D6E-409C-BE32-E72D297353CC}">
              <c16:uniqueId val="{00000001-63A8-4F27-92DA-1D9ED0C79A5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7.98</c:v>
                </c:pt>
                <c:pt idx="1">
                  <c:v>9.0500000000000007</c:v>
                </c:pt>
                <c:pt idx="2">
                  <c:v>7.23</c:v>
                </c:pt>
                <c:pt idx="3">
                  <c:v>7.64</c:v>
                </c:pt>
                <c:pt idx="4">
                  <c:v>8.0500000000000007</c:v>
                </c:pt>
              </c:numCache>
            </c:numRef>
          </c:val>
          <c:extLst>
            <c:ext xmlns:c16="http://schemas.microsoft.com/office/drawing/2014/chart" uri="{C3380CC4-5D6E-409C-BE32-E72D297353CC}">
              <c16:uniqueId val="{00000000-0FAE-4478-A61D-57EEB2469B3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26.83</c:v>
                </c:pt>
                <c:pt idx="1">
                  <c:v>25.63</c:v>
                </c:pt>
                <c:pt idx="2">
                  <c:v>24.91</c:v>
                </c:pt>
                <c:pt idx="3">
                  <c:v>23.28</c:v>
                </c:pt>
                <c:pt idx="4">
                  <c:v>23.72</c:v>
                </c:pt>
              </c:numCache>
            </c:numRef>
          </c:val>
          <c:extLst>
            <c:ext xmlns:c16="http://schemas.microsoft.com/office/drawing/2014/chart" uri="{C3380CC4-5D6E-409C-BE32-E72D297353CC}">
              <c16:uniqueId val="{00000001-0FAE-4478-A61D-57EEB2469B3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2.12</c:v>
                </c:pt>
                <c:pt idx="1">
                  <c:v>4.53</c:v>
                </c:pt>
                <c:pt idx="2">
                  <c:v>-0.51</c:v>
                </c:pt>
                <c:pt idx="3">
                  <c:v>4.08</c:v>
                </c:pt>
                <c:pt idx="4">
                  <c:v>4.37</c:v>
                </c:pt>
              </c:numCache>
            </c:numRef>
          </c:val>
          <c:smooth val="0"/>
          <c:extLst>
            <c:ext xmlns:c16="http://schemas.microsoft.com/office/drawing/2014/chart" uri="{C3380CC4-5D6E-409C-BE32-E72D297353CC}">
              <c16:uniqueId val="{00000002-0FAE-4478-A61D-57EEB2469B3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0.01</c:v>
                </c:pt>
                <c:pt idx="2">
                  <c:v>#N/A</c:v>
                </c:pt>
                <c:pt idx="3">
                  <c:v>0.01</c:v>
                </c:pt>
                <c:pt idx="4">
                  <c:v>#N/A</c:v>
                </c:pt>
                <c:pt idx="5">
                  <c:v>0.02</c:v>
                </c:pt>
                <c:pt idx="6">
                  <c:v>#N/A</c:v>
                </c:pt>
                <c:pt idx="7">
                  <c:v>0.01</c:v>
                </c:pt>
                <c:pt idx="8">
                  <c:v>#N/A</c:v>
                </c:pt>
                <c:pt idx="9">
                  <c:v>0.03</c:v>
                </c:pt>
              </c:numCache>
            </c:numRef>
          </c:val>
          <c:extLst>
            <c:ext xmlns:c16="http://schemas.microsoft.com/office/drawing/2014/chart" uri="{C3380CC4-5D6E-409C-BE32-E72D297353CC}">
              <c16:uniqueId val="{00000000-DD97-4D25-A0CF-F5A76BB7F7F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D97-4D25-A0CF-F5A76BB7F7F9}"/>
            </c:ext>
          </c:extLst>
        </c:ser>
        <c:ser>
          <c:idx val="2"/>
          <c:order val="2"/>
          <c:tx>
            <c:strRef>
              <c:f>データシート!$A$29</c:f>
              <c:strCache>
                <c:ptCount val="1"/>
                <c:pt idx="0">
                  <c:v>看護専門学校特別会計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0.06</c:v>
                </c:pt>
                <c:pt idx="2">
                  <c:v>#N/A</c:v>
                </c:pt>
                <c:pt idx="3">
                  <c:v>0.05</c:v>
                </c:pt>
                <c:pt idx="4">
                  <c:v>#N/A</c:v>
                </c:pt>
                <c:pt idx="5">
                  <c:v>0.05</c:v>
                </c:pt>
                <c:pt idx="6">
                  <c:v>#N/A</c:v>
                </c:pt>
                <c:pt idx="7">
                  <c:v>0.05</c:v>
                </c:pt>
                <c:pt idx="8">
                  <c:v>#N/A</c:v>
                </c:pt>
                <c:pt idx="9">
                  <c:v>0.04</c:v>
                </c:pt>
              </c:numCache>
            </c:numRef>
          </c:val>
          <c:extLst>
            <c:ext xmlns:c16="http://schemas.microsoft.com/office/drawing/2014/chart" uri="{C3380CC4-5D6E-409C-BE32-E72D297353CC}">
              <c16:uniqueId val="{00000002-DD97-4D25-A0CF-F5A76BB7F7F9}"/>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0.08</c:v>
                </c:pt>
                <c:pt idx="2">
                  <c:v>#N/A</c:v>
                </c:pt>
                <c:pt idx="3">
                  <c:v>0.11</c:v>
                </c:pt>
                <c:pt idx="4">
                  <c:v>#N/A</c:v>
                </c:pt>
                <c:pt idx="5">
                  <c:v>0.1</c:v>
                </c:pt>
                <c:pt idx="6">
                  <c:v>#N/A</c:v>
                </c:pt>
                <c:pt idx="7">
                  <c:v>0.1</c:v>
                </c:pt>
                <c:pt idx="8">
                  <c:v>#N/A</c:v>
                </c:pt>
                <c:pt idx="9">
                  <c:v>0.13</c:v>
                </c:pt>
              </c:numCache>
            </c:numRef>
          </c:val>
          <c:extLst>
            <c:ext xmlns:c16="http://schemas.microsoft.com/office/drawing/2014/chart" uri="{C3380CC4-5D6E-409C-BE32-E72D297353CC}">
              <c16:uniqueId val="{00000003-DD97-4D25-A0CF-F5A76BB7F7F9}"/>
            </c:ext>
          </c:extLst>
        </c:ser>
        <c:ser>
          <c:idx val="4"/>
          <c:order val="4"/>
          <c:tx>
            <c:strRef>
              <c:f>データシート!$A$31</c:f>
              <c:strCache>
                <c:ptCount val="1"/>
                <c:pt idx="0">
                  <c:v>国民健康保険特別会計直診勘定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0.09</c:v>
                </c:pt>
                <c:pt idx="2">
                  <c:v>#N/A</c:v>
                </c:pt>
                <c:pt idx="3">
                  <c:v>7.0000000000000007E-2</c:v>
                </c:pt>
                <c:pt idx="4">
                  <c:v>#N/A</c:v>
                </c:pt>
                <c:pt idx="5">
                  <c:v>0.11</c:v>
                </c:pt>
                <c:pt idx="6">
                  <c:v>#N/A</c:v>
                </c:pt>
                <c:pt idx="7">
                  <c:v>0.13</c:v>
                </c:pt>
                <c:pt idx="8">
                  <c:v>#N/A</c:v>
                </c:pt>
                <c:pt idx="9">
                  <c:v>0.15</c:v>
                </c:pt>
              </c:numCache>
            </c:numRef>
          </c:val>
          <c:extLst>
            <c:ext xmlns:c16="http://schemas.microsoft.com/office/drawing/2014/chart" uri="{C3380CC4-5D6E-409C-BE32-E72D297353CC}">
              <c16:uniqueId val="{00000004-DD97-4D25-A0CF-F5A76BB7F7F9}"/>
            </c:ext>
          </c:extLst>
        </c:ser>
        <c:ser>
          <c:idx val="5"/>
          <c:order val="5"/>
          <c:tx>
            <c:strRef>
              <c:f>データシート!$A$32</c:f>
              <c:strCache>
                <c:ptCount val="1"/>
                <c:pt idx="0">
                  <c:v>国民健康保険特別会計事業勘定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0.62</c:v>
                </c:pt>
                <c:pt idx="2">
                  <c:v>#N/A</c:v>
                </c:pt>
                <c:pt idx="3">
                  <c:v>0.83</c:v>
                </c:pt>
                <c:pt idx="4">
                  <c:v>#N/A</c:v>
                </c:pt>
                <c:pt idx="5">
                  <c:v>0.66</c:v>
                </c:pt>
                <c:pt idx="6">
                  <c:v>#N/A</c:v>
                </c:pt>
                <c:pt idx="7">
                  <c:v>0.59</c:v>
                </c:pt>
                <c:pt idx="8">
                  <c:v>#N/A</c:v>
                </c:pt>
                <c:pt idx="9">
                  <c:v>0.6</c:v>
                </c:pt>
              </c:numCache>
            </c:numRef>
          </c:val>
          <c:extLst>
            <c:ext xmlns:c16="http://schemas.microsoft.com/office/drawing/2014/chart" uri="{C3380CC4-5D6E-409C-BE32-E72D297353CC}">
              <c16:uniqueId val="{00000005-DD97-4D25-A0CF-F5A76BB7F7F9}"/>
            </c:ext>
          </c:extLst>
        </c:ser>
        <c:ser>
          <c:idx val="6"/>
          <c:order val="6"/>
          <c:tx>
            <c:strRef>
              <c:f>データシート!$A$33</c:f>
              <c:strCache>
                <c:ptCount val="1"/>
                <c:pt idx="0">
                  <c:v>介護保険特別会計保険事業勘定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1.66</c:v>
                </c:pt>
                <c:pt idx="2">
                  <c:v>#N/A</c:v>
                </c:pt>
                <c:pt idx="3">
                  <c:v>2.5</c:v>
                </c:pt>
                <c:pt idx="4">
                  <c:v>#N/A</c:v>
                </c:pt>
                <c:pt idx="5">
                  <c:v>2.4700000000000002</c:v>
                </c:pt>
                <c:pt idx="6">
                  <c:v>#N/A</c:v>
                </c:pt>
                <c:pt idx="7">
                  <c:v>1.83</c:v>
                </c:pt>
                <c:pt idx="8">
                  <c:v>#N/A</c:v>
                </c:pt>
                <c:pt idx="9">
                  <c:v>1.2</c:v>
                </c:pt>
              </c:numCache>
            </c:numRef>
          </c:val>
          <c:extLst>
            <c:ext xmlns:c16="http://schemas.microsoft.com/office/drawing/2014/chart" uri="{C3380CC4-5D6E-409C-BE32-E72D297353CC}">
              <c16:uniqueId val="{00000006-DD97-4D25-A0CF-F5A76BB7F7F9}"/>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7.9</c:v>
                </c:pt>
                <c:pt idx="2">
                  <c:v>#N/A</c:v>
                </c:pt>
                <c:pt idx="3">
                  <c:v>8.99</c:v>
                </c:pt>
                <c:pt idx="4">
                  <c:v>#N/A</c:v>
                </c:pt>
                <c:pt idx="5">
                  <c:v>7.17</c:v>
                </c:pt>
                <c:pt idx="6">
                  <c:v>#N/A</c:v>
                </c:pt>
                <c:pt idx="7">
                  <c:v>7.58</c:v>
                </c:pt>
                <c:pt idx="8">
                  <c:v>#N/A</c:v>
                </c:pt>
                <c:pt idx="9">
                  <c:v>8</c:v>
                </c:pt>
              </c:numCache>
            </c:numRef>
          </c:val>
          <c:extLst>
            <c:ext xmlns:c16="http://schemas.microsoft.com/office/drawing/2014/chart" uri="{C3380CC4-5D6E-409C-BE32-E72D297353CC}">
              <c16:uniqueId val="{00000007-DD97-4D25-A0CF-F5A76BB7F7F9}"/>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15.06</c:v>
                </c:pt>
                <c:pt idx="2">
                  <c:v>#N/A</c:v>
                </c:pt>
                <c:pt idx="3">
                  <c:v>13.77</c:v>
                </c:pt>
                <c:pt idx="4">
                  <c:v>#N/A</c:v>
                </c:pt>
                <c:pt idx="5">
                  <c:v>13.39</c:v>
                </c:pt>
                <c:pt idx="6">
                  <c:v>#N/A</c:v>
                </c:pt>
                <c:pt idx="7">
                  <c:v>12.64</c:v>
                </c:pt>
                <c:pt idx="8">
                  <c:v>#N/A</c:v>
                </c:pt>
                <c:pt idx="9">
                  <c:v>11.81</c:v>
                </c:pt>
              </c:numCache>
            </c:numRef>
          </c:val>
          <c:extLst>
            <c:ext xmlns:c16="http://schemas.microsoft.com/office/drawing/2014/chart" uri="{C3380CC4-5D6E-409C-BE32-E72D297353CC}">
              <c16:uniqueId val="{00000008-DD97-4D25-A0CF-F5A76BB7F7F9}"/>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17.71</c:v>
                </c:pt>
                <c:pt idx="2">
                  <c:v>#N/A</c:v>
                </c:pt>
                <c:pt idx="3">
                  <c:v>17.829999999999998</c:v>
                </c:pt>
                <c:pt idx="4">
                  <c:v>#N/A</c:v>
                </c:pt>
                <c:pt idx="5">
                  <c:v>18.2</c:v>
                </c:pt>
                <c:pt idx="6">
                  <c:v>#N/A</c:v>
                </c:pt>
                <c:pt idx="7">
                  <c:v>17.559999999999999</c:v>
                </c:pt>
                <c:pt idx="8">
                  <c:v>#N/A</c:v>
                </c:pt>
                <c:pt idx="9">
                  <c:v>17.149999999999999</c:v>
                </c:pt>
              </c:numCache>
            </c:numRef>
          </c:val>
          <c:extLst>
            <c:ext xmlns:c16="http://schemas.microsoft.com/office/drawing/2014/chart" uri="{C3380CC4-5D6E-409C-BE32-E72D297353CC}">
              <c16:uniqueId val="{00000009-DD97-4D25-A0CF-F5A76BB7F7F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5203</c:v>
                </c:pt>
                <c:pt idx="5">
                  <c:v>4915</c:v>
                </c:pt>
                <c:pt idx="8">
                  <c:v>4652</c:v>
                </c:pt>
                <c:pt idx="11">
                  <c:v>4566</c:v>
                </c:pt>
                <c:pt idx="14">
                  <c:v>4326</c:v>
                </c:pt>
              </c:numCache>
            </c:numRef>
          </c:val>
          <c:extLst>
            <c:ext xmlns:c16="http://schemas.microsoft.com/office/drawing/2014/chart" uri="{C3380CC4-5D6E-409C-BE32-E72D297353CC}">
              <c16:uniqueId val="{00000000-37EB-4BB6-85E5-D4232DFD641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7EB-4BB6-85E5-D4232DFD641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2-37EB-4BB6-85E5-D4232DFD641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16</c:v>
                </c:pt>
                <c:pt idx="3">
                  <c:v>23</c:v>
                </c:pt>
                <c:pt idx="6">
                  <c:v>23</c:v>
                </c:pt>
                <c:pt idx="9">
                  <c:v>23</c:v>
                </c:pt>
                <c:pt idx="12">
                  <c:v>23</c:v>
                </c:pt>
              </c:numCache>
            </c:numRef>
          </c:val>
          <c:extLst>
            <c:ext xmlns:c16="http://schemas.microsoft.com/office/drawing/2014/chart" uri="{C3380CC4-5D6E-409C-BE32-E72D297353CC}">
              <c16:uniqueId val="{00000003-37EB-4BB6-85E5-D4232DFD641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1507</c:v>
                </c:pt>
                <c:pt idx="3">
                  <c:v>1561</c:v>
                </c:pt>
                <c:pt idx="6">
                  <c:v>1283</c:v>
                </c:pt>
                <c:pt idx="9">
                  <c:v>1261</c:v>
                </c:pt>
                <c:pt idx="12">
                  <c:v>1197</c:v>
                </c:pt>
              </c:numCache>
            </c:numRef>
          </c:val>
          <c:extLst>
            <c:ext xmlns:c16="http://schemas.microsoft.com/office/drawing/2014/chart" uri="{C3380CC4-5D6E-409C-BE32-E72D297353CC}">
              <c16:uniqueId val="{00000004-37EB-4BB6-85E5-D4232DFD641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7EB-4BB6-85E5-D4232DFD641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7EB-4BB6-85E5-D4232DFD641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4521</c:v>
                </c:pt>
                <c:pt idx="3">
                  <c:v>4531</c:v>
                </c:pt>
                <c:pt idx="6">
                  <c:v>4477</c:v>
                </c:pt>
                <c:pt idx="9">
                  <c:v>4340</c:v>
                </c:pt>
                <c:pt idx="12">
                  <c:v>4019</c:v>
                </c:pt>
              </c:numCache>
            </c:numRef>
          </c:val>
          <c:extLst>
            <c:ext xmlns:c16="http://schemas.microsoft.com/office/drawing/2014/chart" uri="{C3380CC4-5D6E-409C-BE32-E72D297353CC}">
              <c16:uniqueId val="{00000007-37EB-4BB6-85E5-D4232DFD641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842</c:v>
                </c:pt>
                <c:pt idx="2">
                  <c:v>#N/A</c:v>
                </c:pt>
                <c:pt idx="3">
                  <c:v>#N/A</c:v>
                </c:pt>
                <c:pt idx="4">
                  <c:v>1200</c:v>
                </c:pt>
                <c:pt idx="5">
                  <c:v>#N/A</c:v>
                </c:pt>
                <c:pt idx="6">
                  <c:v>#N/A</c:v>
                </c:pt>
                <c:pt idx="7">
                  <c:v>1131</c:v>
                </c:pt>
                <c:pt idx="8">
                  <c:v>#N/A</c:v>
                </c:pt>
                <c:pt idx="9">
                  <c:v>#N/A</c:v>
                </c:pt>
                <c:pt idx="10">
                  <c:v>1058</c:v>
                </c:pt>
                <c:pt idx="11">
                  <c:v>#N/A</c:v>
                </c:pt>
                <c:pt idx="12">
                  <c:v>#N/A</c:v>
                </c:pt>
                <c:pt idx="13">
                  <c:v>913</c:v>
                </c:pt>
                <c:pt idx="14">
                  <c:v>#N/A</c:v>
                </c:pt>
              </c:numCache>
            </c:numRef>
          </c:val>
          <c:smooth val="0"/>
          <c:extLst>
            <c:ext xmlns:c16="http://schemas.microsoft.com/office/drawing/2014/chart" uri="{C3380CC4-5D6E-409C-BE32-E72D297353CC}">
              <c16:uniqueId val="{00000008-37EB-4BB6-85E5-D4232DFD641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46030</c:v>
                </c:pt>
                <c:pt idx="5">
                  <c:v>43564</c:v>
                </c:pt>
                <c:pt idx="8">
                  <c:v>41329</c:v>
                </c:pt>
                <c:pt idx="11">
                  <c:v>38631</c:v>
                </c:pt>
                <c:pt idx="14">
                  <c:v>35535</c:v>
                </c:pt>
              </c:numCache>
            </c:numRef>
          </c:val>
          <c:extLst>
            <c:ext xmlns:c16="http://schemas.microsoft.com/office/drawing/2014/chart" uri="{C3380CC4-5D6E-409C-BE32-E72D297353CC}">
              <c16:uniqueId val="{00000000-C07E-4007-9D49-59A9881725A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484</c:v>
                </c:pt>
                <c:pt idx="5">
                  <c:v>394</c:v>
                </c:pt>
                <c:pt idx="8">
                  <c:v>299</c:v>
                </c:pt>
                <c:pt idx="11">
                  <c:v>291</c:v>
                </c:pt>
                <c:pt idx="14">
                  <c:v>236</c:v>
                </c:pt>
              </c:numCache>
            </c:numRef>
          </c:val>
          <c:extLst>
            <c:ext xmlns:c16="http://schemas.microsoft.com/office/drawing/2014/chart" uri="{C3380CC4-5D6E-409C-BE32-E72D297353CC}">
              <c16:uniqueId val="{00000001-C07E-4007-9D49-59A9881725A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14938</c:v>
                </c:pt>
                <c:pt idx="5">
                  <c:v>16155</c:v>
                </c:pt>
                <c:pt idx="8">
                  <c:v>17442</c:v>
                </c:pt>
                <c:pt idx="11">
                  <c:v>17205</c:v>
                </c:pt>
                <c:pt idx="14">
                  <c:v>17464</c:v>
                </c:pt>
              </c:numCache>
            </c:numRef>
          </c:val>
          <c:extLst>
            <c:ext xmlns:c16="http://schemas.microsoft.com/office/drawing/2014/chart" uri="{C3380CC4-5D6E-409C-BE32-E72D297353CC}">
              <c16:uniqueId val="{00000002-C07E-4007-9D49-59A9881725A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07E-4007-9D49-59A9881725A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07E-4007-9D49-59A9881725A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07E-4007-9D49-59A9881725A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4801</c:v>
                </c:pt>
                <c:pt idx="3">
                  <c:v>4731</c:v>
                </c:pt>
                <c:pt idx="6">
                  <c:v>4586</c:v>
                </c:pt>
                <c:pt idx="9">
                  <c:v>4493</c:v>
                </c:pt>
                <c:pt idx="12">
                  <c:v>4629</c:v>
                </c:pt>
              </c:numCache>
            </c:numRef>
          </c:val>
          <c:extLst>
            <c:ext xmlns:c16="http://schemas.microsoft.com/office/drawing/2014/chart" uri="{C3380CC4-5D6E-409C-BE32-E72D297353CC}">
              <c16:uniqueId val="{00000006-C07E-4007-9D49-59A9881725A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292</c:v>
                </c:pt>
                <c:pt idx="3">
                  <c:v>274</c:v>
                </c:pt>
                <c:pt idx="6">
                  <c:v>253</c:v>
                </c:pt>
                <c:pt idx="9">
                  <c:v>232</c:v>
                </c:pt>
                <c:pt idx="12">
                  <c:v>205</c:v>
                </c:pt>
              </c:numCache>
            </c:numRef>
          </c:val>
          <c:extLst>
            <c:ext xmlns:c16="http://schemas.microsoft.com/office/drawing/2014/chart" uri="{C3380CC4-5D6E-409C-BE32-E72D297353CC}">
              <c16:uniqueId val="{00000007-C07E-4007-9D49-59A9881725A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18681</c:v>
                </c:pt>
                <c:pt idx="3">
                  <c:v>17352</c:v>
                </c:pt>
                <c:pt idx="6">
                  <c:v>15641</c:v>
                </c:pt>
                <c:pt idx="9">
                  <c:v>14583</c:v>
                </c:pt>
                <c:pt idx="12">
                  <c:v>13662</c:v>
                </c:pt>
              </c:numCache>
            </c:numRef>
          </c:val>
          <c:extLst>
            <c:ext xmlns:c16="http://schemas.microsoft.com/office/drawing/2014/chart" uri="{C3380CC4-5D6E-409C-BE32-E72D297353CC}">
              <c16:uniqueId val="{00000008-C07E-4007-9D49-59A9881725A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9-C07E-4007-9D49-59A9881725A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35586</c:v>
                </c:pt>
                <c:pt idx="3">
                  <c:v>33179</c:v>
                </c:pt>
                <c:pt idx="6">
                  <c:v>31670</c:v>
                </c:pt>
                <c:pt idx="9">
                  <c:v>27909</c:v>
                </c:pt>
                <c:pt idx="12">
                  <c:v>25345</c:v>
                </c:pt>
              </c:numCache>
            </c:numRef>
          </c:val>
          <c:extLst>
            <c:ext xmlns:c16="http://schemas.microsoft.com/office/drawing/2014/chart" uri="{C3380CC4-5D6E-409C-BE32-E72D297353CC}">
              <c16:uniqueId val="{0000000A-C07E-4007-9D49-59A9881725A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07E-4007-9D49-59A9881725A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5182</c:v>
                </c:pt>
                <c:pt idx="1">
                  <c:v>4880</c:v>
                </c:pt>
                <c:pt idx="2">
                  <c:v>5046</c:v>
                </c:pt>
              </c:numCache>
            </c:numRef>
          </c:val>
          <c:extLst>
            <c:ext xmlns:c16="http://schemas.microsoft.com/office/drawing/2014/chart" uri="{C3380CC4-5D6E-409C-BE32-E72D297353CC}">
              <c16:uniqueId val="{00000000-4576-4D81-BA25-1861D442156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1208</c:v>
                </c:pt>
                <c:pt idx="1">
                  <c:v>1305</c:v>
                </c:pt>
                <c:pt idx="2">
                  <c:v>1059</c:v>
                </c:pt>
              </c:numCache>
            </c:numRef>
          </c:val>
          <c:extLst>
            <c:ext xmlns:c16="http://schemas.microsoft.com/office/drawing/2014/chart" uri="{C3380CC4-5D6E-409C-BE32-E72D297353CC}">
              <c16:uniqueId val="{00000001-4576-4D81-BA25-1861D442156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10940</c:v>
                </c:pt>
                <c:pt idx="1">
                  <c:v>10611</c:v>
                </c:pt>
                <c:pt idx="2">
                  <c:v>10684</c:v>
                </c:pt>
              </c:numCache>
            </c:numRef>
          </c:val>
          <c:extLst>
            <c:ext xmlns:c16="http://schemas.microsoft.com/office/drawing/2014/chart" uri="{C3380CC4-5D6E-409C-BE32-E72D297353CC}">
              <c16:uniqueId val="{00000002-4576-4D81-BA25-1861D442156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{4BFCEBA3-3901-43F7-9F5F-DB501AB48283}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92A-4E71-A59D-45320820A66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{DB9907B5-50D1-4387-A432-22FB8FF59024}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92A-4E71-A59D-45320820A66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{E034F941-C4B1-4129-AA85-FB4E26F7FAC9}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92A-4E71-A59D-45320820A66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{C5C6DF97-E01A-45CC-ABBA-3DB6C0D2C122}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92A-4E71-A59D-45320820A66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{0B7F261D-2FFE-45EF-880D-B433A1F8AA5E}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92A-4E71-A59D-45320820A66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{3849D696-AA18-4246-B604-8C982F02205A}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92A-4E71-A59D-45320820A66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{57696192-C89A-4DEB-B274-CADA18F3B057}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92A-4E71-A59D-45320820A66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{87DE0F62-B1D2-4CEC-9123-4A04621F0D9E}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92A-4E71-A59D-45320820A66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{BDCF149E-A884-429C-B238-99A06FF91380}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92A-4E71-A59D-45320820A66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59.8</c:v>
                </c:pt>
                <c:pt idx="8">
                  <c:v>61.6</c:v>
                </c:pt>
                <c:pt idx="16">
                  <c:v>62.2</c:v>
                </c:pt>
                <c:pt idx="24">
                  <c:v>63.2</c:v>
                </c:pt>
                <c:pt idx="32">
                  <c:v>64.099999999999994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992A-4E71-A59D-45320820A66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{E87F1F82-6291-451F-82BD-DFD9C7B9EE3C}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92A-4E71-A59D-45320820A66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{807CD9BE-C926-47D1-8384-4E04FD4AA84D}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92A-4E71-A59D-45320820A66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{884F52CA-F0CC-4991-8017-6F0E5B872D8E}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92A-4E71-A59D-45320820A66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{CE9FF70D-015A-40EE-A81A-73891DCB615C}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92A-4E71-A59D-45320820A66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{5123ABAB-0F69-4B98-9378-6EF69C7CEFC6}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92A-4E71-A59D-45320820A66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{69C09102-F0BB-4D04-9092-4ED3C341D4D7}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92A-4E71-A59D-45320820A66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{428CA049-8E5D-4299-844D-55F04129A8A8}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92A-4E71-A59D-45320820A66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{5152A9D6-DD34-41EB-8647-A119296C6A7A}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92A-4E71-A59D-45320820A66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{48EC0755-89E2-446F-8BFC-B8AE26F8B798}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92A-4E71-A59D-45320820A66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992A-4E71-A59D-45320820A666}"/>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{78A25783-9796-4F57-89FD-1EDB11537B2F}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423-4667-9130-DD716899BE9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{2E9E48F1-2715-4AE1-84DA-0124AB8E9CB1}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423-4667-9130-DD716899BE9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{BE50D90A-9307-4E99-BC63-C8F23D183E81}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423-4667-9130-DD716899BE9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{C7D28184-B536-499B-B418-512F5B306BDB}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423-4667-9130-DD716899BE9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{57612147-24AC-448F-9F2D-73355CC4DB76}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423-4667-9130-DD716899BE9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{59A3F43F-0D01-4656-A3A1-DE3EAD283662}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423-4667-9130-DD716899BE9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{40CE4480-DF7E-45B7-A0D1-CD1206E3A2AD}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423-4667-9130-DD716899BE9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{88DF2362-E025-4476-9B09-687995CE0BA9}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423-4667-9130-DD716899BE9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{2F3B18CA-2E90-472C-8FF6-9EA9CA78948E}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423-4667-9130-DD716899BE9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5.7</c:v>
                </c:pt>
                <c:pt idx="8">
                  <c:v>6.1</c:v>
                </c:pt>
                <c:pt idx="16">
                  <c:v>6.5</c:v>
                </c:pt>
                <c:pt idx="24">
                  <c:v>6.8</c:v>
                </c:pt>
                <c:pt idx="32">
                  <c:v>6.2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B423-4667-9130-DD716899BE9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{0F03C7A1-DF99-40B3-BE76-F30258C543FA}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423-4667-9130-DD716899BE9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{BF6533F5-847F-4E6D-9E47-64A57BF13EF1}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423-4667-9130-DD716899BE9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{A6F48711-CE8D-4EAB-B7F1-D80A803B918E}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423-4667-9130-DD716899BE9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{06FEA876-C385-4629-AC25-CBC3D603F2D0}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423-4667-9130-DD716899BE9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{1280BE92-812A-4572-A69A-DD1ABABDA86B}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423-4667-9130-DD716899BE9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{BA5BFA0D-685C-423C-B65F-3106F3CC6AF6}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423-4667-9130-DD716899BE9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{676C3821-75DA-4862-9B39-7E653882A40B}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423-4667-9130-DD716899BE9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{D3F429C8-19EB-41C8-A71B-2B36C7D95CC6}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423-4667-9130-DD716899BE9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{22C9588C-FF98-4F08-B6B9-9481A209BC9D}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423-4667-9130-DD716899BE9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B423-4667-9130-DD716899BE9E}"/>
            </c:ext>
          </c:extLst>
        </c:ser>
        <c:dLbls>
          <c:showLegendKey val="0"/>
          <c:showVal val="1"/>
          <c:showCatName val="0"/>
          <c:showSerName val="0"/>
          <c:showPercent val="0"/>
          <c:showBubbleSize val="0"/>
        </c:dLbls>
        <c:axId val="84219776"/>
        <c:axId val="84234240"/>
      </c:scatterChart>
      <c:valAx>
        <c:axId val="84219776"/>
        <c:scaling>
          <c:orientation val="maxMin"/>
          <c:max val="6.8"/>
          <c:min val="6.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兵庫県丹波市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60,033
58,669
493.21
38,856,918
36,917,510
1,712,152
21,278,025
25,344,553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近年は</a:t>
          </a:r>
          <a:r>
            <a:rPr kumimoji="1" lang="en-US" altLang="ja-JP" sz="1200">
              <a:latin typeface="ＭＳ Ｐゴシック" panose="020B0600070205080204" pitchFamily="50" charset="-128"/>
              <a:ea typeface="ＭＳ Ｐゴシック" panose="020B0600070205080204" pitchFamily="50" charset="-128"/>
            </a:rPr>
            <a:t>0.4</a:t>
          </a:r>
          <a:r>
            <a:rPr kumimoji="1" lang="ja-JP" altLang="en-US" sz="1200">
              <a:latin typeface="ＭＳ Ｐゴシック" panose="020B0600070205080204" pitchFamily="50" charset="-128"/>
              <a:ea typeface="ＭＳ Ｐゴシック" panose="020B0600070205080204" pitchFamily="50" charset="-128"/>
            </a:rPr>
            <a:t>台で推移し、全国平均、兵庫県平均よりも低い値となっており、類似団体内でも下位に位置している。</a:t>
          </a:r>
        </a:p>
        <a:p>
          <a:r>
            <a:rPr kumimoji="1" lang="ja-JP" altLang="en-US" sz="1200">
              <a:latin typeface="ＭＳ Ｐゴシック" panose="020B0600070205080204" pitchFamily="50" charset="-128"/>
              <a:ea typeface="ＭＳ Ｐゴシック" panose="020B0600070205080204" pitchFamily="50" charset="-128"/>
            </a:rPr>
            <a:t>　平成</a:t>
          </a:r>
          <a:r>
            <a:rPr kumimoji="1" lang="en-US" altLang="ja-JP" sz="1200">
              <a:latin typeface="ＭＳ Ｐゴシック" panose="020B0600070205080204" pitchFamily="50" charset="-128"/>
              <a:ea typeface="ＭＳ Ｐゴシック" panose="020B0600070205080204" pitchFamily="50" charset="-128"/>
            </a:rPr>
            <a:t>22</a:t>
          </a:r>
          <a:r>
            <a:rPr kumimoji="1" lang="ja-JP" altLang="en-US" sz="1200">
              <a:latin typeface="ＭＳ Ｐゴシック" panose="020B0600070205080204" pitchFamily="50" charset="-128"/>
              <a:ea typeface="ＭＳ Ｐゴシック" panose="020B0600070205080204" pitchFamily="50" charset="-128"/>
            </a:rPr>
            <a:t>年度に制定した第２次行政改革大綱、平成</a:t>
          </a:r>
          <a:r>
            <a:rPr kumimoji="1" lang="en-US" altLang="ja-JP" sz="1200">
              <a:latin typeface="ＭＳ Ｐゴシック" panose="020B0600070205080204" pitchFamily="50" charset="-128"/>
              <a:ea typeface="ＭＳ Ｐゴシック" panose="020B0600070205080204" pitchFamily="50" charset="-128"/>
            </a:rPr>
            <a:t>27</a:t>
          </a:r>
          <a:r>
            <a:rPr kumimoji="1" lang="ja-JP" altLang="en-US" sz="1200">
              <a:latin typeface="ＭＳ Ｐゴシック" panose="020B0600070205080204" pitchFamily="50" charset="-128"/>
              <a:ea typeface="ＭＳ Ｐゴシック" panose="020B0600070205080204" pitchFamily="50" charset="-128"/>
            </a:rPr>
            <a:t>年度に策定した第３次行政改革プランに基づき、定員管理化による人件費の抑制や、効果的・効率的な行政サービスを維持するため、徹底した事務事業の見直しによる経常経費の削減、補助金に終期を設定するなどの見直し、市税徴収強化の取り組みを通じて、財政基盤の強化と健全化に努めている。しかし、現時点で大きな効果は表れていない。今後も施策、予算を見直し、数値の改善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57855</xdr:rowOff>
    </xdr:from>
    <xdr:to>
      <xdr:col>23</xdr:col>
      <xdr:colOff>133350</xdr:colOff>
      <xdr:row>44</xdr:row>
      <xdr:rowOff>71261</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601655"/>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71261</xdr:rowOff>
    </xdr:from>
    <xdr:to>
      <xdr:col>19</xdr:col>
      <xdr:colOff>133350</xdr:colOff>
      <xdr:row>44</xdr:row>
      <xdr:rowOff>71261</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6150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71261</xdr:rowOff>
    </xdr:from>
    <xdr:to>
      <xdr:col>15</xdr:col>
      <xdr:colOff>82550</xdr:colOff>
      <xdr:row>44</xdr:row>
      <xdr:rowOff>71261</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6150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57855</xdr:rowOff>
    </xdr:from>
    <xdr:to>
      <xdr:col>11</xdr:col>
      <xdr:colOff>31750</xdr:colOff>
      <xdr:row>44</xdr:row>
      <xdr:rowOff>71261</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60165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7055</xdr:rowOff>
    </xdr:from>
    <xdr:to>
      <xdr:col>23</xdr:col>
      <xdr:colOff>184150</xdr:colOff>
      <xdr:row>44</xdr:row>
      <xdr:rowOff>108655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55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150582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522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20461</xdr:rowOff>
    </xdr:from>
    <xdr:to>
      <xdr:col>19</xdr:col>
      <xdr:colOff>184150</xdr:colOff>
      <xdr:row>44</xdr:row>
      <xdr:rowOff>122061</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56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106838</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6506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20461</xdr:rowOff>
    </xdr:from>
    <xdr:to>
      <xdr:col>15</xdr:col>
      <xdr:colOff>133350</xdr:colOff>
      <xdr:row>44</xdr:row>
      <xdr:rowOff>122061</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56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106838</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650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20461</xdr:rowOff>
    </xdr:from>
    <xdr:to>
      <xdr:col>11</xdr:col>
      <xdr:colOff>82550</xdr:colOff>
      <xdr:row>44</xdr:row>
      <xdr:rowOff>122061</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56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106838</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650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7055</xdr:rowOff>
    </xdr:from>
    <xdr:to>
      <xdr:col>7</xdr:col>
      <xdr:colOff>31750</xdr:colOff>
      <xdr:row>44</xdr:row>
      <xdr:rowOff>108655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55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93432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637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地方特例交付金、普通交付税等の経常一般財源収入が増額となった一方、人件費、物件費等の経常経費の増額に伴い経常経費充当一般財源等が増額となったことにより、前年度から</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ポイント悪化し、</a:t>
          </a:r>
          <a:r>
            <a:rPr kumimoji="1" lang="en-US" altLang="ja-JP" sz="1300">
              <a:latin typeface="ＭＳ Ｐゴシック" panose="020B0600070205080204" pitchFamily="50" charset="-128"/>
              <a:ea typeface="ＭＳ Ｐゴシック" panose="020B0600070205080204" pitchFamily="50" charset="-128"/>
            </a:rPr>
            <a:t>92.7%</a:t>
          </a:r>
          <a:r>
            <a:rPr kumimoji="1" lang="ja-JP" altLang="en-US" sz="1300">
              <a:latin typeface="ＭＳ Ｐゴシック" panose="020B0600070205080204" pitchFamily="50" charset="-128"/>
              <a:ea typeface="ＭＳ Ｐゴシック" panose="020B0600070205080204" pitchFamily="50" charset="-128"/>
            </a:rPr>
            <a:t>となっている。</a:t>
          </a:r>
        </a:p>
        <a:p>
          <a:r>
            <a:rPr kumimoji="1" lang="ja-JP" altLang="en-US" sz="1300">
              <a:latin typeface="ＭＳ Ｐゴシック" panose="020B0600070205080204" pitchFamily="50" charset="-128"/>
              <a:ea typeface="ＭＳ Ｐゴシック" panose="020B0600070205080204" pitchFamily="50" charset="-128"/>
            </a:rPr>
            <a:t>　今後も経常一般財源収入の増加が見込みにくいことから、経常経費を削減し、経常経費充当一般財源の増加を抑制する必要がある。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47943</xdr:rowOff>
    </xdr:from>
    <xdr:to>
      <xdr:col>23</xdr:col>
      <xdr:colOff>133350</xdr:colOff>
      <xdr:row>63</xdr:row>
      <xdr:rowOff>156528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849293"/>
          <a:ext cx="8382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83837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85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47943</xdr:rowOff>
    </xdr:from>
    <xdr:to>
      <xdr:col>19</xdr:col>
      <xdr:colOff>133350</xdr:colOff>
      <xdr:row>63</xdr:row>
      <xdr:rowOff>132397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0849293"/>
          <a:ext cx="889000" cy="84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167974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969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167640</xdr:rowOff>
    </xdr:from>
    <xdr:to>
      <xdr:col>15</xdr:col>
      <xdr:colOff>82550</xdr:colOff>
      <xdr:row>63</xdr:row>
      <xdr:rowOff>132397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626090"/>
          <a:ext cx="889000" cy="307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114952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57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167640</xdr:rowOff>
    </xdr:from>
    <xdr:to>
      <xdr:col>11</xdr:col>
      <xdr:colOff>31750</xdr:colOff>
      <xdr:row>63</xdr:row>
      <xdr:rowOff>90170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626090"/>
          <a:ext cx="889000" cy="26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37799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667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137812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105728</xdr:rowOff>
    </xdr:from>
    <xdr:to>
      <xdr:col>23</xdr:col>
      <xdr:colOff>184150</xdr:colOff>
      <xdr:row>64</xdr:row>
      <xdr:rowOff>35878</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907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122255</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752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168593</xdr:rowOff>
    </xdr:from>
    <xdr:to>
      <xdr:col>19</xdr:col>
      <xdr:colOff>184150</xdr:colOff>
      <xdr:row>63</xdr:row>
      <xdr:rowOff>98743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798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108920</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5673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81597</xdr:rowOff>
    </xdr:from>
    <xdr:to>
      <xdr:col>15</xdr:col>
      <xdr:colOff>133350</xdr:colOff>
      <xdr:row>64</xdr:row>
      <xdr:rowOff>11747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88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167974</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969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116840</xdr:rowOff>
    </xdr:from>
    <xdr:to>
      <xdr:col>11</xdr:col>
      <xdr:colOff>82550</xdr:colOff>
      <xdr:row>62</xdr:row>
      <xdr:rowOff>46990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57167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34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39370</xdr:rowOff>
    </xdr:from>
    <xdr:to>
      <xdr:col>7</xdr:col>
      <xdr:colOff>31750</xdr:colOff>
      <xdr:row>63</xdr:row>
      <xdr:rowOff>140970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151147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60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[197,909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人件費については、人事院勧告に基づく給与改定等により、前年度対比</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ポイント増加となっている。この傾向は今後も続くことが見込まれ、類似団体内平均値を</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ポイント上回る結果であるため、今後も引き続き人口減少を踏まえつつ、定員適正化計画に基づき適正な定員管理を行い、抑制を図る必要がある。</a:t>
          </a:r>
        </a:p>
        <a:p>
          <a:r>
            <a:rPr kumimoji="1" lang="ja-JP" altLang="en-US" sz="1300">
              <a:latin typeface="ＭＳ Ｐゴシック" panose="020B0600070205080204" pitchFamily="50" charset="-128"/>
              <a:ea typeface="ＭＳ Ｐゴシック" panose="020B0600070205080204" pitchFamily="50" charset="-128"/>
            </a:rPr>
            <a:t>　物件費については、需用費や委託料の増加により、前年度対比２億</a:t>
          </a:r>
          <a:r>
            <a:rPr kumimoji="1" lang="en-US" altLang="ja-JP" sz="1300">
              <a:latin typeface="ＭＳ Ｐゴシック" panose="020B0600070205080204" pitchFamily="50" charset="-128"/>
              <a:ea typeface="ＭＳ Ｐゴシック" panose="020B0600070205080204" pitchFamily="50" charset="-128"/>
            </a:rPr>
            <a:t>9,444</a:t>
          </a:r>
          <a:r>
            <a:rPr kumimoji="1" lang="ja-JP" altLang="en-US" sz="1300">
              <a:latin typeface="ＭＳ Ｐゴシック" panose="020B0600070205080204" pitchFamily="50" charset="-128"/>
              <a:ea typeface="ＭＳ Ｐゴシック" panose="020B0600070205080204" pitchFamily="50" charset="-128"/>
            </a:rPr>
            <a:t>万円の増額となっているため、行政サービスの適正化を進めることで抑制を図る必要がある。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61033</xdr:rowOff>
    </xdr:from>
    <xdr:to>
      <xdr:col>23</xdr:col>
      <xdr:colOff>133350</xdr:colOff>
      <xdr:row>85</xdr:row>
      <xdr:rowOff>14931</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462833"/>
          <a:ext cx="838200" cy="125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20099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78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164671</xdr:rowOff>
    </xdr:from>
    <xdr:to>
      <xdr:col>19</xdr:col>
      <xdr:colOff>133350</xdr:colOff>
      <xdr:row>84</xdr:row>
      <xdr:rowOff>61033</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395021"/>
          <a:ext cx="889000" cy="67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32841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920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152316</xdr:rowOff>
    </xdr:from>
    <xdr:to>
      <xdr:col>15</xdr:col>
      <xdr:colOff>82550</xdr:colOff>
      <xdr:row>83</xdr:row>
      <xdr:rowOff>164671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382666"/>
          <a:ext cx="889000" cy="12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35624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923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101402</xdr:rowOff>
    </xdr:from>
    <xdr:to>
      <xdr:col>11</xdr:col>
      <xdr:colOff>31750</xdr:colOff>
      <xdr:row>83</xdr:row>
      <xdr:rowOff>152316</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331752"/>
          <a:ext cx="889000" cy="50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165144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81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110569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2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135581</xdr:rowOff>
    </xdr:from>
    <xdr:to>
      <xdr:col>23</xdr:col>
      <xdr:colOff>184150</xdr:colOff>
      <xdr:row>85</xdr:row>
      <xdr:rowOff>65731</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537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107658</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509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10233</xdr:rowOff>
    </xdr:from>
    <xdr:to>
      <xdr:col>19</xdr:col>
      <xdr:colOff>184150</xdr:colOff>
      <xdr:row>84</xdr:row>
      <xdr:rowOff>111833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41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96610</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4984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113871</xdr:rowOff>
    </xdr:from>
    <xdr:to>
      <xdr:col>15</xdr:col>
      <xdr:colOff>133350</xdr:colOff>
      <xdr:row>84</xdr:row>
      <xdr:rowOff>44021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34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28798</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430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101516</xdr:rowOff>
    </xdr:from>
    <xdr:to>
      <xdr:col>11</xdr:col>
      <xdr:colOff>82550</xdr:colOff>
      <xdr:row>84</xdr:row>
      <xdr:rowOff>31666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331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16443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418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50602</xdr:rowOff>
    </xdr:from>
    <xdr:to>
      <xdr:col>7</xdr:col>
      <xdr:colOff>31750</xdr:colOff>
      <xdr:row>83</xdr:row>
      <xdr:rowOff>152202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28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136979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367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人事院勧告に準拠し給与改定を行っているが、類似団体の平均を下回っている。　</a:t>
          </a:r>
        </a:p>
        <a:p>
          <a:r>
            <a:rPr kumimoji="1" lang="ja-JP" altLang="en-US" sz="1300">
              <a:latin typeface="ＭＳ Ｐゴシック" panose="020B0600070205080204" pitchFamily="50" charset="-128"/>
              <a:ea typeface="ＭＳ Ｐゴシック" panose="020B0600070205080204" pitchFamily="50" charset="-128"/>
            </a:rPr>
            <a:t>　今後も人事院勧告に対応し、給与の適正化を図る必要がある。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99786</xdr:rowOff>
    </xdr:from>
    <xdr:to>
      <xdr:col>81</xdr:col>
      <xdr:colOff>44450</xdr:colOff>
      <xdr:row>84</xdr:row>
      <xdr:rowOff>117021</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501586"/>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5641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50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99786</xdr:rowOff>
    </xdr:from>
    <xdr:to>
      <xdr:col>77</xdr:col>
      <xdr:colOff>44450</xdr:colOff>
      <xdr:row>84</xdr:row>
      <xdr:rowOff>151493</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501586"/>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151493</xdr:rowOff>
    </xdr:from>
    <xdr:to>
      <xdr:col>72</xdr:col>
      <xdr:colOff>203200</xdr:colOff>
      <xdr:row>85</xdr:row>
      <xdr:rowOff>14514</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55329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14514</xdr:rowOff>
    </xdr:from>
    <xdr:to>
      <xdr:col>68</xdr:col>
      <xdr:colOff>152400</xdr:colOff>
      <xdr:row>85</xdr:row>
      <xdr:rowOff>83457</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587764"/>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66221</xdr:rowOff>
    </xdr:from>
    <xdr:to>
      <xdr:col>81</xdr:col>
      <xdr:colOff>95250</xdr:colOff>
      <xdr:row>84</xdr:row>
      <xdr:rowOff>167821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46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82748</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313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48986</xdr:rowOff>
    </xdr:from>
    <xdr:to>
      <xdr:col>77</xdr:col>
      <xdr:colOff>95250</xdr:colOff>
      <xdr:row>84</xdr:row>
      <xdr:rowOff>150586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160763</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2196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100693</xdr:rowOff>
    </xdr:from>
    <xdr:to>
      <xdr:col>73</xdr:col>
      <xdr:colOff>44450</xdr:colOff>
      <xdr:row>85</xdr:row>
      <xdr:rowOff>30843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41020</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27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135164</xdr:rowOff>
    </xdr:from>
    <xdr:to>
      <xdr:col>68</xdr:col>
      <xdr:colOff>203200</xdr:colOff>
      <xdr:row>85</xdr:row>
      <xdr:rowOff>65314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5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75491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30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32657</xdr:rowOff>
    </xdr:from>
    <xdr:to>
      <xdr:col>64</xdr:col>
      <xdr:colOff>152400</xdr:colOff>
      <xdr:row>85</xdr:row>
      <xdr:rowOff>134257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144434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37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定員適正化計画に基づき、平成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月の合併以降取り組んできた職員数の削減が目標とした</a:t>
          </a:r>
          <a:r>
            <a:rPr kumimoji="1" lang="en-US" altLang="ja-JP" sz="1300">
              <a:latin typeface="ＭＳ Ｐゴシック" panose="020B0600070205080204" pitchFamily="50" charset="-128"/>
              <a:ea typeface="ＭＳ Ｐゴシック" panose="020B0600070205080204" pitchFamily="50" charset="-128"/>
            </a:rPr>
            <a:t>630</a:t>
          </a:r>
          <a:r>
            <a:rPr kumimoji="1" lang="ja-JP" altLang="en-US" sz="1300">
              <a:latin typeface="ＭＳ Ｐゴシック" panose="020B0600070205080204" pitchFamily="50" charset="-128"/>
              <a:ea typeface="ＭＳ Ｐゴシック" panose="020B0600070205080204" pitchFamily="50" charset="-128"/>
            </a:rPr>
            <a:t>人に達した。</a:t>
          </a:r>
        </a:p>
        <a:p>
          <a:r>
            <a:rPr kumimoji="1" lang="ja-JP" altLang="en-US" sz="1300">
              <a:latin typeface="ＭＳ Ｐゴシック" panose="020B0600070205080204" pitchFamily="50" charset="-128"/>
              <a:ea typeface="ＭＳ Ｐゴシック" panose="020B0600070205080204" pitchFamily="50" charset="-128"/>
            </a:rPr>
            <a:t>　一方で人口減少がすすんでおり、結果として人口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人当たりの職員数が増となっている。引き続き、人口減少もふまえつつ、定員適正化計画に基づき適正な定員管理を行う。</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3991</xdr:rowOff>
    </xdr:from>
    <xdr:to>
      <xdr:col>81</xdr:col>
      <xdr:colOff>44450</xdr:colOff>
      <xdr:row>63</xdr:row>
      <xdr:rowOff>21227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805341"/>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79936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66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153035</xdr:rowOff>
    </xdr:from>
    <xdr:to>
      <xdr:col>77</xdr:col>
      <xdr:colOff>44450</xdr:colOff>
      <xdr:row>63</xdr:row>
      <xdr:rowOff>3991</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782935"/>
          <a:ext cx="889000" cy="2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154503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70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153035</xdr:rowOff>
    </xdr:from>
    <xdr:to>
      <xdr:col>72</xdr:col>
      <xdr:colOff>203200</xdr:colOff>
      <xdr:row>62</xdr:row>
      <xdr:rowOff>159929</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782935"/>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152780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6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140970</xdr:rowOff>
    </xdr:from>
    <xdr:to>
      <xdr:col>68</xdr:col>
      <xdr:colOff>152400</xdr:colOff>
      <xdr:row>62</xdr:row>
      <xdr:rowOff>159929</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770870"/>
          <a:ext cx="889000" cy="1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138992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5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106243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22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141877</xdr:rowOff>
    </xdr:from>
    <xdr:to>
      <xdr:col>81</xdr:col>
      <xdr:colOff>95250</xdr:colOff>
      <xdr:row>63</xdr:row>
      <xdr:rowOff>72027</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77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113954</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743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124641</xdr:rowOff>
    </xdr:from>
    <xdr:to>
      <xdr:col>77</xdr:col>
      <xdr:colOff>95250</xdr:colOff>
      <xdr:row>63</xdr:row>
      <xdr:rowOff>54791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754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39568</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8409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102235</xdr:rowOff>
    </xdr:from>
    <xdr:to>
      <xdr:col>73</xdr:col>
      <xdr:colOff>44450</xdr:colOff>
      <xdr:row>63</xdr:row>
      <xdr:rowOff>32385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73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17162</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818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109129</xdr:rowOff>
    </xdr:from>
    <xdr:to>
      <xdr:col>68</xdr:col>
      <xdr:colOff>203200</xdr:colOff>
      <xdr:row>63</xdr:row>
      <xdr:rowOff>39279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739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24056</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825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90170</xdr:rowOff>
    </xdr:from>
    <xdr:to>
      <xdr:col>64</xdr:col>
      <xdr:colOff>152400</xdr:colOff>
      <xdr:row>63</xdr:row>
      <xdr:rowOff>20320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5097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ポイント改善し、</a:t>
          </a:r>
          <a:r>
            <a:rPr kumimoji="1" lang="en-US" altLang="ja-JP" sz="1300">
              <a:latin typeface="ＭＳ Ｐゴシック" panose="020B0600070205080204" pitchFamily="50" charset="-128"/>
              <a:ea typeface="ＭＳ Ｐゴシック" panose="020B0600070205080204" pitchFamily="50" charset="-128"/>
            </a:rPr>
            <a:t>6.2</a:t>
          </a:r>
          <a:r>
            <a:rPr kumimoji="1" lang="ja-JP" altLang="en-US" sz="1300">
              <a:latin typeface="ＭＳ Ｐゴシック" panose="020B0600070205080204" pitchFamily="50" charset="-128"/>
              <a:ea typeface="ＭＳ Ｐゴシック" panose="020B0600070205080204" pitchFamily="50" charset="-128"/>
            </a:rPr>
            <a:t>％となっている。全国平均、兵庫県平均よりも高い値となっているが、類似団体内平均よりも</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ポイント低い値となっている。また、令和６年度の単年度比率は</a:t>
          </a:r>
          <a:r>
            <a:rPr kumimoji="1" lang="en-US" altLang="ja-JP" sz="1300">
              <a:latin typeface="ＭＳ Ｐゴシック" panose="020B0600070205080204" pitchFamily="50" charset="-128"/>
              <a:ea typeface="ＭＳ Ｐゴシック" panose="020B0600070205080204" pitchFamily="50" charset="-128"/>
            </a:rPr>
            <a:t>5.3</a:t>
          </a:r>
          <a:r>
            <a:rPr kumimoji="1" lang="ja-JP" altLang="en-US" sz="1300">
              <a:latin typeface="ＭＳ Ｐゴシック" panose="020B0600070205080204" pitchFamily="50" charset="-128"/>
              <a:ea typeface="ＭＳ Ｐゴシック" panose="020B0600070205080204" pitchFamily="50" charset="-128"/>
            </a:rPr>
            <a:t>％となっており、前年度の単年度比率から</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ポイント改善している。主な要因としては、一般会計における公債費の減少があげられる。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今後も、市債残高の推移や公債費の動向を十分に管理するとともに、特別会計にかかる公債費繰出額や公債費に準ずる債務負担行為等も管理を徹底し、実質公債費比率を抑制する必要がある。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52070</xdr:rowOff>
    </xdr:from>
    <xdr:to>
      <xdr:col>81</xdr:col>
      <xdr:colOff>44450</xdr:colOff>
      <xdr:row>41</xdr:row>
      <xdr:rowOff>100330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08152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168927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76200</xdr:rowOff>
    </xdr:from>
    <xdr:to>
      <xdr:col>77</xdr:col>
      <xdr:colOff>44450</xdr:colOff>
      <xdr:row>41</xdr:row>
      <xdr:rowOff>100330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10565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153264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83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44027</xdr:rowOff>
    </xdr:from>
    <xdr:to>
      <xdr:col>72</xdr:col>
      <xdr:colOff>203200</xdr:colOff>
      <xdr:row>41</xdr:row>
      <xdr:rowOff>76200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073477"/>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11854</xdr:rowOff>
    </xdr:from>
    <xdr:to>
      <xdr:col>68</xdr:col>
      <xdr:colOff>152400</xdr:colOff>
      <xdr:row>41</xdr:row>
      <xdr:rowOff>44027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7041304"/>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1270</xdr:rowOff>
    </xdr:from>
    <xdr:to>
      <xdr:col>81</xdr:col>
      <xdr:colOff>95250</xdr:colOff>
      <xdr:row>41</xdr:row>
      <xdr:rowOff>102870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17797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87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49530</xdr:rowOff>
    </xdr:from>
    <xdr:to>
      <xdr:col>77</xdr:col>
      <xdr:colOff>95250</xdr:colOff>
      <xdr:row>41</xdr:row>
      <xdr:rowOff>151130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25400</xdr:rowOff>
    </xdr:from>
    <xdr:to>
      <xdr:col>73</xdr:col>
      <xdr:colOff>44450</xdr:colOff>
      <xdr:row>41</xdr:row>
      <xdr:rowOff>127000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137177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164677</xdr:rowOff>
    </xdr:from>
    <xdr:to>
      <xdr:col>68</xdr:col>
      <xdr:colOff>203200</xdr:colOff>
      <xdr:row>41</xdr:row>
      <xdr:rowOff>94827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02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105004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791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132504</xdr:rowOff>
    </xdr:from>
    <xdr:to>
      <xdr:col>64</xdr:col>
      <xdr:colOff>152400</xdr:colOff>
      <xdr:row>41</xdr:row>
      <xdr:rowOff>62654</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99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72831</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将来負担比率は、公債費充当可能財源等が将来負担額を上回るため、該当しない。前年度から</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ポイント改善し、△</a:t>
          </a:r>
          <a:r>
            <a:rPr kumimoji="1" lang="en-US" altLang="ja-JP" sz="1300">
              <a:latin typeface="ＭＳ Ｐゴシック" panose="020B0600070205080204" pitchFamily="50" charset="-128"/>
              <a:ea typeface="ＭＳ Ｐゴシック" panose="020B0600070205080204" pitchFamily="50" charset="-128"/>
            </a:rPr>
            <a:t>55.2</a:t>
          </a:r>
          <a:r>
            <a:rPr kumimoji="1" lang="ja-JP" altLang="en-US" sz="1300">
              <a:latin typeface="ＭＳ Ｐゴシック" panose="020B0600070205080204" pitchFamily="50" charset="-128"/>
              <a:ea typeface="ＭＳ Ｐゴシック" panose="020B0600070205080204" pitchFamily="50" charset="-128"/>
            </a:rPr>
            <a:t>％となっている。改善の主な要因として、地方債現在高が約</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6,000</a:t>
          </a:r>
          <a:r>
            <a:rPr kumimoji="1" lang="ja-JP" altLang="en-US" sz="1300">
              <a:latin typeface="ＭＳ Ｐゴシック" panose="020B0600070205080204" pitchFamily="50" charset="-128"/>
              <a:ea typeface="ＭＳ Ｐゴシック" panose="020B0600070205080204" pitchFamily="50" charset="-128"/>
            </a:rPr>
            <a:t>万円減少したことがあげられる。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今後も、事業実施の適正化を図り、地方債の新規発行額を抑制することや継続的な地方債の繰上償還を実施することで、地方債現在高の累増の抑制に努める。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89817</xdr:rowOff>
    </xdr:from>
    <xdr:to>
      <xdr:col>73</xdr:col>
      <xdr:colOff>44450</xdr:colOff>
      <xdr:row>15</xdr:row>
      <xdr:rowOff>19967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160867</xdr:rowOff>
    </xdr:from>
    <xdr:to>
      <xdr:col>68</xdr:col>
      <xdr:colOff>203200</xdr:colOff>
      <xdr:row>15</xdr:row>
      <xdr:rowOff>91017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42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兵庫県丹波市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60,033
58,669
493.21
38,856,918
36,917,510
1,712,152
21,278,025
25,344,553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人事院勧告に基づく給与改定等により人件費の占める割合が引き続き増加している。この傾向は今後も続くことが見込まれるため、物価指数の状況等を踏まえつつ、引き続き人件費の抑制を図る必要がある。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83566</xdr:rowOff>
    </xdr:from>
    <xdr:to>
      <xdr:col>24</xdr:col>
      <xdr:colOff>25400</xdr:colOff>
      <xdr:row>37</xdr:row>
      <xdr:rowOff>165862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27216"/>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56134</xdr:rowOff>
    </xdr:from>
    <xdr:to>
      <xdr:col>19</xdr:col>
      <xdr:colOff>187325</xdr:colOff>
      <xdr:row>37</xdr:row>
      <xdr:rowOff>83566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9978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19558</xdr:rowOff>
    </xdr:from>
    <xdr:to>
      <xdr:col>15</xdr:col>
      <xdr:colOff>98425</xdr:colOff>
      <xdr:row>37</xdr:row>
      <xdr:rowOff>56134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6320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19558</xdr:rowOff>
    </xdr:from>
    <xdr:to>
      <xdr:col>11</xdr:col>
      <xdr:colOff>9525</xdr:colOff>
      <xdr:row>37</xdr:row>
      <xdr:rowOff>83566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6320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139971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115062</xdr:rowOff>
    </xdr:from>
    <xdr:to>
      <xdr:col>24</xdr:col>
      <xdr:colOff>76200</xdr:colOff>
      <xdr:row>38</xdr:row>
      <xdr:rowOff>45212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87139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32766</xdr:rowOff>
    </xdr:from>
    <xdr:to>
      <xdr:col>20</xdr:col>
      <xdr:colOff>38100</xdr:colOff>
      <xdr:row>37</xdr:row>
      <xdr:rowOff>134366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119143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62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5334</xdr:rowOff>
    </xdr:from>
    <xdr:to>
      <xdr:col>15</xdr:col>
      <xdr:colOff>149225</xdr:colOff>
      <xdr:row>37</xdr:row>
      <xdr:rowOff>106934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91711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140208</xdr:rowOff>
    </xdr:from>
    <xdr:to>
      <xdr:col>11</xdr:col>
      <xdr:colOff>60325</xdr:colOff>
      <xdr:row>37</xdr:row>
      <xdr:rowOff>70358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55135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32766</xdr:rowOff>
    </xdr:from>
    <xdr:to>
      <xdr:col>6</xdr:col>
      <xdr:colOff>171450</xdr:colOff>
      <xdr:row>37</xdr:row>
      <xdr:rowOff>134366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119143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ポイント改善し、</a:t>
          </a:r>
          <a:r>
            <a:rPr kumimoji="1" lang="en-US" altLang="ja-JP" sz="1300">
              <a:latin typeface="ＭＳ Ｐゴシック" panose="020B0600070205080204" pitchFamily="50" charset="-128"/>
              <a:ea typeface="ＭＳ Ｐゴシック" panose="020B0600070205080204" pitchFamily="50" charset="-128"/>
            </a:rPr>
            <a:t>14.3</a:t>
          </a:r>
          <a:r>
            <a:rPr kumimoji="1" lang="ja-JP" altLang="en-US" sz="1300">
              <a:latin typeface="ＭＳ Ｐゴシック" panose="020B0600070205080204" pitchFamily="50" charset="-128"/>
              <a:ea typeface="ＭＳ Ｐゴシック" panose="020B0600070205080204" pitchFamily="50" charset="-128"/>
            </a:rPr>
            <a:t>％となっている。主な要因として、廃棄物処理施設の運営委託料の増加、市立小学校における需用費の増額等があげられる。今後は、事務の効率化を図り、経費の節減に取り組む必要 がある。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58420</xdr:rowOff>
    </xdr:from>
    <xdr:to>
      <xdr:col>82</xdr:col>
      <xdr:colOff>107950</xdr:colOff>
      <xdr:row>14</xdr:row>
      <xdr:rowOff>149860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45872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59707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631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58420</xdr:rowOff>
    </xdr:from>
    <xdr:to>
      <xdr:col>78</xdr:col>
      <xdr:colOff>69850</xdr:colOff>
      <xdr:row>14</xdr:row>
      <xdr:rowOff>96520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4587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166387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73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168910</xdr:rowOff>
    </xdr:from>
    <xdr:to>
      <xdr:col>73</xdr:col>
      <xdr:colOff>180975</xdr:colOff>
      <xdr:row>14</xdr:row>
      <xdr:rowOff>96520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39776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168910</xdr:rowOff>
    </xdr:from>
    <xdr:to>
      <xdr:col>69</xdr:col>
      <xdr:colOff>92075</xdr:colOff>
      <xdr:row>14</xdr:row>
      <xdr:rowOff>20320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3977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29227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6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113047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8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99060</xdr:rowOff>
    </xdr:from>
    <xdr:to>
      <xdr:col>82</xdr:col>
      <xdr:colOff>158750</xdr:colOff>
      <xdr:row>15</xdr:row>
      <xdr:rowOff>29210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115587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34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7620</xdr:rowOff>
    </xdr:from>
    <xdr:to>
      <xdr:col>78</xdr:col>
      <xdr:colOff>120650</xdr:colOff>
      <xdr:row>14</xdr:row>
      <xdr:rowOff>109220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40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119397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176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45720</xdr:rowOff>
    </xdr:from>
    <xdr:to>
      <xdr:col>74</xdr:col>
      <xdr:colOff>31750</xdr:colOff>
      <xdr:row>14</xdr:row>
      <xdr:rowOff>147320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44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157497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21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118110</xdr:rowOff>
    </xdr:from>
    <xdr:to>
      <xdr:col>69</xdr:col>
      <xdr:colOff>142875</xdr:colOff>
      <xdr:row>14</xdr:row>
      <xdr:rowOff>48260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34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58437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11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140970</xdr:rowOff>
    </xdr:from>
    <xdr:to>
      <xdr:col>65</xdr:col>
      <xdr:colOff>53975</xdr:colOff>
      <xdr:row>14</xdr:row>
      <xdr:rowOff>71120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36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81297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13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ポイント悪化し、</a:t>
          </a:r>
          <a:r>
            <a:rPr kumimoji="1" lang="en-US" altLang="ja-JP" sz="1300">
              <a:latin typeface="ＭＳ Ｐゴシック" panose="020B0600070205080204" pitchFamily="50" charset="-128"/>
              <a:ea typeface="ＭＳ Ｐゴシック" panose="020B0600070205080204" pitchFamily="50" charset="-128"/>
            </a:rPr>
            <a:t>8.2</a:t>
          </a:r>
          <a:r>
            <a:rPr kumimoji="1" lang="ja-JP" altLang="en-US" sz="1300">
              <a:latin typeface="ＭＳ Ｐゴシック" panose="020B0600070205080204" pitchFamily="50" charset="-128"/>
              <a:ea typeface="ＭＳ Ｐゴシック" panose="020B0600070205080204" pitchFamily="50" charset="-128"/>
            </a:rPr>
            <a:t>％となっている。近年は、類似団体内、全国、兵庫県いずれの平均よりも低い水準で推移しているが、上昇傾向にあるため、歯止めをかけるよう努める。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25400</xdr:rowOff>
    </xdr:from>
    <xdr:to>
      <xdr:col>24</xdr:col>
      <xdr:colOff>25400</xdr:colOff>
      <xdr:row>61</xdr:row>
      <xdr:rowOff>44450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28370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16527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44450</xdr:rowOff>
    </xdr:from>
    <xdr:to>
      <xdr:col>24</xdr:col>
      <xdr:colOff>114300</xdr:colOff>
      <xdr:row>61</xdr:row>
      <xdr:rowOff>44450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111777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25400</xdr:rowOff>
    </xdr:from>
    <xdr:to>
      <xdr:col>24</xdr:col>
      <xdr:colOff>114300</xdr:colOff>
      <xdr:row>54</xdr:row>
      <xdr:rowOff>25400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283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63500</xdr:rowOff>
    </xdr:from>
    <xdr:to>
      <xdr:col>24</xdr:col>
      <xdr:colOff>25400</xdr:colOff>
      <xdr:row>54</xdr:row>
      <xdr:rowOff>101600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3218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86377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68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114300</xdr:rowOff>
    </xdr:from>
    <xdr:to>
      <xdr:col>24</xdr:col>
      <xdr:colOff>76200</xdr:colOff>
      <xdr:row>57</xdr:row>
      <xdr:rowOff>44450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xdr:rowOff>
    </xdr:from>
    <xdr:to>
      <xdr:col>19</xdr:col>
      <xdr:colOff>187325</xdr:colOff>
      <xdr:row>54</xdr:row>
      <xdr:rowOff>63500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2710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63500</xdr:rowOff>
    </xdr:from>
    <xdr:to>
      <xdr:col>20</xdr:col>
      <xdr:colOff>38100</xdr:colOff>
      <xdr:row>56</xdr:row>
      <xdr:rowOff>165100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66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149877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751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120650</xdr:rowOff>
    </xdr:from>
    <xdr:to>
      <xdr:col>15</xdr:col>
      <xdr:colOff>98425</xdr:colOff>
      <xdr:row>54</xdr:row>
      <xdr:rowOff>12700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2075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146050</xdr:rowOff>
    </xdr:from>
    <xdr:to>
      <xdr:col>15</xdr:col>
      <xdr:colOff>149225</xdr:colOff>
      <xdr:row>56</xdr:row>
      <xdr:rowOff>76200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57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60977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120650</xdr:rowOff>
    </xdr:from>
    <xdr:to>
      <xdr:col>11</xdr:col>
      <xdr:colOff>9525</xdr:colOff>
      <xdr:row>54</xdr:row>
      <xdr:rowOff>25400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2075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82550</xdr:rowOff>
    </xdr:from>
    <xdr:to>
      <xdr:col>11</xdr:col>
      <xdr:colOff>60325</xdr:colOff>
      <xdr:row>56</xdr:row>
      <xdr:rowOff>12700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51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168927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158750</xdr:rowOff>
    </xdr:from>
    <xdr:to>
      <xdr:col>6</xdr:col>
      <xdr:colOff>171450</xdr:colOff>
      <xdr:row>56</xdr:row>
      <xdr:rowOff>88900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8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73677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50800</xdr:rowOff>
    </xdr:from>
    <xdr:to>
      <xdr:col>24</xdr:col>
      <xdr:colOff>76200</xdr:colOff>
      <xdr:row>54</xdr:row>
      <xdr:rowOff>152400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30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130827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12700</xdr:rowOff>
    </xdr:from>
    <xdr:to>
      <xdr:col>20</xdr:col>
      <xdr:colOff>38100</xdr:colOff>
      <xdr:row>54</xdr:row>
      <xdr:rowOff>114300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27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124477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039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133350</xdr:rowOff>
    </xdr:from>
    <xdr:to>
      <xdr:col>15</xdr:col>
      <xdr:colOff>149225</xdr:colOff>
      <xdr:row>54</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73677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69850</xdr:rowOff>
    </xdr:from>
    <xdr:to>
      <xdr:col>11</xdr:col>
      <xdr:colOff>60325</xdr:colOff>
      <xdr:row>54</xdr:row>
      <xdr:rowOff>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15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892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146050</xdr:rowOff>
    </xdr:from>
    <xdr:to>
      <xdr:col>6</xdr:col>
      <xdr:colOff>171450</xdr:colOff>
      <xdr:row>54</xdr:row>
      <xdr:rowOff>76200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23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86377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00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前年度と同率の</a:t>
          </a:r>
          <a:r>
            <a:rPr kumimoji="1" lang="en-US" altLang="ja-JP" sz="1300">
              <a:latin typeface="ＭＳ Ｐゴシック" panose="020B0600070205080204" pitchFamily="50" charset="-128"/>
              <a:ea typeface="ＭＳ Ｐゴシック" panose="020B0600070205080204" pitchFamily="50" charset="-128"/>
            </a:rPr>
            <a:t>14.2</a:t>
          </a:r>
          <a:r>
            <a:rPr kumimoji="1" lang="ja-JP" altLang="en-US" sz="1300">
              <a:latin typeface="ＭＳ Ｐゴシック" panose="020B0600070205080204" pitchFamily="50" charset="-128"/>
              <a:ea typeface="ＭＳ Ｐゴシック" panose="020B0600070205080204" pitchFamily="50" charset="-128"/>
            </a:rPr>
            <a:t>％となっている。比率は悪化していないが、近年は、類似団体内、全国、兵庫県いずれの平均よりも高い水準で推移しているため、経費の節減に努める。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129722</xdr:rowOff>
    </xdr:from>
    <xdr:to>
      <xdr:col>82</xdr:col>
      <xdr:colOff>107950</xdr:colOff>
      <xdr:row>59</xdr:row>
      <xdr:rowOff>129722</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2452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129722</xdr:rowOff>
    </xdr:from>
    <xdr:to>
      <xdr:col>78</xdr:col>
      <xdr:colOff>69850</xdr:colOff>
      <xdr:row>59</xdr:row>
      <xdr:rowOff>140607</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102452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31750</xdr:rowOff>
    </xdr:from>
    <xdr:to>
      <xdr:col>73</xdr:col>
      <xdr:colOff>180975</xdr:colOff>
      <xdr:row>59</xdr:row>
      <xdr:rowOff>140607</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147300"/>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31750</xdr:rowOff>
    </xdr:from>
    <xdr:to>
      <xdr:col>69</xdr:col>
      <xdr:colOff>92075</xdr:colOff>
      <xdr:row>59</xdr:row>
      <xdr:rowOff>129722</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1473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122662</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78922</xdr:rowOff>
    </xdr:from>
    <xdr:to>
      <xdr:col>82</xdr:col>
      <xdr:colOff>158750</xdr:colOff>
      <xdr:row>60</xdr:row>
      <xdr:rowOff>9072</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19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50999</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166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78922</xdr:rowOff>
    </xdr:from>
    <xdr:to>
      <xdr:col>78</xdr:col>
      <xdr:colOff>120650</xdr:colOff>
      <xdr:row>60</xdr:row>
      <xdr:rowOff>9072</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19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165299</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280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89807</xdr:rowOff>
    </xdr:from>
    <xdr:to>
      <xdr:col>74</xdr:col>
      <xdr:colOff>31750</xdr:colOff>
      <xdr:row>60</xdr:row>
      <xdr:rowOff>19957</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20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4734</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29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152400</xdr:rowOff>
    </xdr:from>
    <xdr:to>
      <xdr:col>69</xdr:col>
      <xdr:colOff>142875</xdr:colOff>
      <xdr:row>59</xdr:row>
      <xdr:rowOff>82550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67327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78922</xdr:rowOff>
    </xdr:from>
    <xdr:to>
      <xdr:col>65</xdr:col>
      <xdr:colOff>53975</xdr:colOff>
      <xdr:row>60</xdr:row>
      <xdr:rowOff>9072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19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165299</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28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ポイント悪化し、</a:t>
          </a:r>
          <a:r>
            <a:rPr kumimoji="1" lang="en-US" altLang="ja-JP" sz="1300">
              <a:latin typeface="ＭＳ Ｐゴシック" panose="020B0600070205080204" pitchFamily="50" charset="-128"/>
              <a:ea typeface="ＭＳ Ｐゴシック" panose="020B0600070205080204" pitchFamily="50" charset="-128"/>
            </a:rPr>
            <a:t>10.5</a:t>
          </a:r>
          <a:r>
            <a:rPr kumimoji="1" lang="ja-JP" altLang="en-US" sz="1300">
              <a:latin typeface="ＭＳ Ｐゴシック" panose="020B0600070205080204" pitchFamily="50" charset="-128"/>
              <a:ea typeface="ＭＳ Ｐゴシック" panose="020B0600070205080204" pitchFamily="50" charset="-128"/>
            </a:rPr>
            <a:t>％となっている。比率の悪化は小幅となっているが、下水道事業への繰出金が増加しているため、経費の節減によって一般会計の負担を減らしていくように努める。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30988</xdr:rowOff>
    </xdr:from>
    <xdr:to>
      <xdr:col>82</xdr:col>
      <xdr:colOff>107950</xdr:colOff>
      <xdr:row>36</xdr:row>
      <xdr:rowOff>35560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20318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75709</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247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30988</xdr:rowOff>
    </xdr:from>
    <xdr:to>
      <xdr:col>78</xdr:col>
      <xdr:colOff>69850</xdr:colOff>
      <xdr:row>36</xdr:row>
      <xdr:rowOff>85852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20318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44704</xdr:rowOff>
    </xdr:from>
    <xdr:to>
      <xdr:col>73</xdr:col>
      <xdr:colOff>180975</xdr:colOff>
      <xdr:row>36</xdr:row>
      <xdr:rowOff>85852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21690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40132</xdr:rowOff>
    </xdr:from>
    <xdr:to>
      <xdr:col>69</xdr:col>
      <xdr:colOff>92075</xdr:colOff>
      <xdr:row>36</xdr:row>
      <xdr:rowOff>44704</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2123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156210</xdr:rowOff>
    </xdr:from>
    <xdr:to>
      <xdr:col>82</xdr:col>
      <xdr:colOff>158750</xdr:colOff>
      <xdr:row>36</xdr:row>
      <xdr:rowOff>86360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1287</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151638</xdr:rowOff>
    </xdr:from>
    <xdr:to>
      <xdr:col>78</xdr:col>
      <xdr:colOff>120650</xdr:colOff>
      <xdr:row>36</xdr:row>
      <xdr:rowOff>81788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91965</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921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35052</xdr:rowOff>
    </xdr:from>
    <xdr:to>
      <xdr:col>74</xdr:col>
      <xdr:colOff>31750</xdr:colOff>
      <xdr:row>36</xdr:row>
      <xdr:rowOff>136652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146829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165354</xdr:rowOff>
    </xdr:from>
    <xdr:to>
      <xdr:col>69</xdr:col>
      <xdr:colOff>142875</xdr:colOff>
      <xdr:row>36</xdr:row>
      <xdr:rowOff>95504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105681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93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160782</xdr:rowOff>
    </xdr:from>
    <xdr:to>
      <xdr:col>65</xdr:col>
      <xdr:colOff>53975</xdr:colOff>
      <xdr:row>36</xdr:row>
      <xdr:rowOff>90932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101109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ポイント改善し、</a:t>
          </a:r>
          <a:r>
            <a:rPr kumimoji="1" lang="en-US" altLang="ja-JP" sz="1300">
              <a:latin typeface="ＭＳ Ｐゴシック" panose="020B0600070205080204" pitchFamily="50" charset="-128"/>
              <a:ea typeface="ＭＳ Ｐゴシック" panose="020B0600070205080204" pitchFamily="50" charset="-128"/>
            </a:rPr>
            <a:t>18.4</a:t>
          </a:r>
          <a:r>
            <a:rPr kumimoji="1" lang="ja-JP" altLang="en-US" sz="1300">
              <a:latin typeface="ＭＳ Ｐゴシック" panose="020B0600070205080204" pitchFamily="50" charset="-128"/>
              <a:ea typeface="ＭＳ Ｐゴシック" panose="020B0600070205080204" pitchFamily="50" charset="-128"/>
            </a:rPr>
            <a:t>％となっている。近年は、類似団体内、全国、兵庫県いずれの平均よりも高い水準で推移しているため、事業実施の適正化を図り、地方債の新規発行額を抑制することや継続的な地方債の繰上償還を実施することで、公債費負担の圧縮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9" name="公債費グラフ枠">
          <a:extLst>
            <a:ext uri="{FF2B5EF4-FFF2-40B4-BE49-F238E27FC236}">
              <a16:creationId xmlns:a16="http://schemas.microsoft.com/office/drawing/2014/main" id="{00000000-0008-0000-0400-000067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1" name="公債費最小値テキスト">
          <a:extLst>
            <a:ext uri="{FF2B5EF4-FFF2-40B4-BE49-F238E27FC236}">
              <a16:creationId xmlns:a16="http://schemas.microsoft.com/office/drawing/2014/main" id="{00000000-0008-0000-0400-000069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3" name="公債費最大値テキスト">
          <a:extLst>
            <a:ext uri="{FF2B5EF4-FFF2-40B4-BE49-F238E27FC236}">
              <a16:creationId xmlns:a16="http://schemas.microsoft.com/office/drawing/2014/main" id="{00000000-0008-0000-0400-00006B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53848</xdr:rowOff>
    </xdr:from>
    <xdr:to>
      <xdr:col>24</xdr:col>
      <xdr:colOff>25400</xdr:colOff>
      <xdr:row>78</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987800" y="13426948"/>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17290</xdr:rowOff>
    </xdr:from>
    <xdr:ext cx="762000" cy="259045"/>
    <xdr:sp macro="" textlink="">
      <xdr:nvSpPr>
        <xdr:cNvPr id="366" name="公債費平均値テキスト">
          <a:extLst>
            <a:ext uri="{FF2B5EF4-FFF2-40B4-BE49-F238E27FC236}">
              <a16:creationId xmlns:a16="http://schemas.microsoft.com/office/drawing/2014/main" id="{00000000-0008-0000-0400-00006E010000}"/>
            </a:ext>
          </a:extLst>
        </xdr:cNvPr>
        <xdr:cNvSpPr txBox="1"/>
      </xdr:nvSpPr>
      <xdr:spPr>
        <a:xfrm>
          <a:off x="4914900" y="13047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127000</xdr:rowOff>
    </xdr:from>
    <xdr:to>
      <xdr:col>19</xdr:col>
      <xdr:colOff>187325</xdr:colOff>
      <xdr:row>78</xdr:row>
      <xdr:rowOff>154432</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098800" y="1350010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3606800" y="1301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127000</xdr:rowOff>
    </xdr:from>
    <xdr:to>
      <xdr:col>15</xdr:col>
      <xdr:colOff>98425</xdr:colOff>
      <xdr:row>78</xdr:row>
      <xdr:rowOff>154432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2209800" y="1350010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127000</xdr:rowOff>
    </xdr:from>
    <xdr:to>
      <xdr:col>11</xdr:col>
      <xdr:colOff>9525</xdr:colOff>
      <xdr:row>79</xdr:row>
      <xdr:rowOff>14987</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1320800" y="13500100"/>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149114</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939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3048</xdr:rowOff>
    </xdr:from>
    <xdr:to>
      <xdr:col>24</xdr:col>
      <xdr:colOff>76200</xdr:colOff>
      <xdr:row>78</xdr:row>
      <xdr:rowOff>104648</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4775200" y="13376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146575</xdr:rowOff>
    </xdr:from>
    <xdr:ext cx="762000" cy="259045"/>
    <xdr:sp macro="" textlink="">
      <xdr:nvSpPr>
        <xdr:cNvPr id="385" name="公債費該当値テキスト">
          <a:extLst>
            <a:ext uri="{FF2B5EF4-FFF2-40B4-BE49-F238E27FC236}">
              <a16:creationId xmlns:a16="http://schemas.microsoft.com/office/drawing/2014/main" id="{00000000-0008-0000-0400-000081010000}"/>
            </a:ext>
          </a:extLst>
        </xdr:cNvPr>
        <xdr:cNvSpPr txBox="1"/>
      </xdr:nvSpPr>
      <xdr:spPr>
        <a:xfrm>
          <a:off x="4914900" y="1334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76200</xdr:rowOff>
    </xdr:from>
    <xdr:to>
      <xdr:col>20</xdr:col>
      <xdr:colOff>38100</xdr:colOff>
      <xdr:row>79</xdr:row>
      <xdr:rowOff>6350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937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162577</xdr:rowOff>
    </xdr:from>
    <xdr:ext cx="7366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606800" y="1353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103632</xdr:rowOff>
    </xdr:from>
    <xdr:to>
      <xdr:col>15</xdr:col>
      <xdr:colOff>149225</xdr:colOff>
      <xdr:row>79</xdr:row>
      <xdr:rowOff>33782</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048000" y="1347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18559</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717800" y="13563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76200</xdr:rowOff>
    </xdr:from>
    <xdr:to>
      <xdr:col>11</xdr:col>
      <xdr:colOff>60325</xdr:colOff>
      <xdr:row>79</xdr:row>
      <xdr:rowOff>6350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2159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162577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828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135637</xdr:rowOff>
    </xdr:from>
    <xdr:to>
      <xdr:col>6</xdr:col>
      <xdr:colOff>171450</xdr:colOff>
      <xdr:row>79</xdr:row>
      <xdr:rowOff>65787</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1270000" y="1350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50564</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939800" y="13595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前年度から</a:t>
          </a:r>
          <a:r>
            <a:rPr kumimoji="1" lang="en-US" altLang="ja-JP" sz="1300">
              <a:latin typeface="ＭＳ Ｐゴシック" panose="020B0600070205080204" pitchFamily="50" charset="-128"/>
              <a:ea typeface="ＭＳ Ｐゴシック" panose="020B0600070205080204" pitchFamily="50" charset="-128"/>
            </a:rPr>
            <a:t>3.4</a:t>
          </a:r>
          <a:r>
            <a:rPr kumimoji="1" lang="ja-JP" altLang="en-US" sz="1300">
              <a:latin typeface="ＭＳ Ｐゴシック" panose="020B0600070205080204" pitchFamily="50" charset="-128"/>
              <a:ea typeface="ＭＳ Ｐゴシック" panose="020B0600070205080204" pitchFamily="50" charset="-128"/>
            </a:rPr>
            <a:t>ポイント悪化し、</a:t>
          </a:r>
          <a:r>
            <a:rPr kumimoji="1" lang="en-US" altLang="ja-JP" sz="1300">
              <a:latin typeface="ＭＳ Ｐゴシック" panose="020B0600070205080204" pitchFamily="50" charset="-128"/>
              <a:ea typeface="ＭＳ Ｐゴシック" panose="020B0600070205080204" pitchFamily="50" charset="-128"/>
            </a:rPr>
            <a:t>74.3</a:t>
          </a:r>
          <a:r>
            <a:rPr kumimoji="1" lang="ja-JP" altLang="en-US" sz="1300">
              <a:latin typeface="ＭＳ Ｐゴシック" panose="020B0600070205080204" pitchFamily="50" charset="-128"/>
              <a:ea typeface="ＭＳ Ｐゴシック" panose="020B0600070205080204" pitchFamily="50" charset="-128"/>
            </a:rPr>
            <a:t>％となっている。近年は、類似団体内、全国、兵庫県いずれの平均よりも低い水準で推移しているが、人件費の占める割合が増加傾向にあり、後も増加が見込まれるため、引き続き、定員適正化計画に基づき適正な定員管理を行い、抑制を図る必要がある。</a:t>
          </a:r>
        </a:p>
      </xdr:txBody>
    </xdr:sp>
    <xdr:clientData/>
  </xdr:twoCellAnchor>
  <xdr:oneCellAnchor>
    <xdr:from>
      <xdr:col>62</xdr:col>
      <xdr:colOff>6350</xdr:colOff>
      <xdr:row>69</xdr:row>
      <xdr:rowOff>107950</xdr:rowOff>
    </xdr:from>
    <xdr:ext cx="298543" cy="225703"/>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6" name="公債費以外グラフ枠">
          <a:extLst>
            <a:ext uri="{FF2B5EF4-FFF2-40B4-BE49-F238E27FC236}">
              <a16:creationId xmlns:a16="http://schemas.microsoft.com/office/drawing/2014/main" id="{00000000-0008-0000-0400-0000A0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24130</xdr:rowOff>
    </xdr:from>
    <xdr:to>
      <xdr:col>82</xdr:col>
      <xdr:colOff>107950</xdr:colOff>
      <xdr:row>80</xdr:row>
      <xdr:rowOff>58420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flipV="1">
          <a:off x="16510000" y="12711430"/>
          <a:ext cx="0" cy="1062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30497</xdr:rowOff>
    </xdr:from>
    <xdr:ext cx="762000" cy="259045"/>
    <xdr:sp macro="" textlink="">
      <xdr:nvSpPr>
        <xdr:cNvPr id="418" name="公債費以外最小値テキスト">
          <a:extLst>
            <a:ext uri="{FF2B5EF4-FFF2-40B4-BE49-F238E27FC236}">
              <a16:creationId xmlns:a16="http://schemas.microsoft.com/office/drawing/2014/main" id="{00000000-0008-0000-0400-0000A2010000}"/>
            </a:ext>
          </a:extLst>
        </xdr:cNvPr>
        <xdr:cNvSpPr txBox="1"/>
      </xdr:nvSpPr>
      <xdr:spPr>
        <a:xfrm>
          <a:off x="16598900" y="1374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58420</xdr:rowOff>
    </xdr:from>
    <xdr:to>
      <xdr:col>82</xdr:col>
      <xdr:colOff>196850</xdr:colOff>
      <xdr:row>80</xdr:row>
      <xdr:rowOff>58420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6421100" y="1377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110507</xdr:rowOff>
    </xdr:from>
    <xdr:ext cx="762000" cy="259045"/>
    <xdr:sp macro="" textlink="">
      <xdr:nvSpPr>
        <xdr:cNvPr id="420" name="公債費以外最大値テキスト">
          <a:extLst>
            <a:ext uri="{FF2B5EF4-FFF2-40B4-BE49-F238E27FC236}">
              <a16:creationId xmlns:a16="http://schemas.microsoft.com/office/drawing/2014/main" id="{00000000-0008-0000-0400-0000A4010000}"/>
            </a:ext>
          </a:extLst>
        </xdr:cNvPr>
        <xdr:cNvSpPr txBox="1"/>
      </xdr:nvSpPr>
      <xdr:spPr>
        <a:xfrm>
          <a:off x="16598900" y="12454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24130</xdr:rowOff>
    </xdr:from>
    <xdr:to>
      <xdr:col>82</xdr:col>
      <xdr:colOff>196850</xdr:colOff>
      <xdr:row>74</xdr:row>
      <xdr:rowOff>24130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2711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64135</xdr:rowOff>
    </xdr:from>
    <xdr:to>
      <xdr:col>82</xdr:col>
      <xdr:colOff>107950</xdr:colOff>
      <xdr:row>75</xdr:row>
      <xdr:rowOff>86995</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5671800" y="12751435"/>
          <a:ext cx="8382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59707</xdr:rowOff>
    </xdr:from>
    <xdr:ext cx="762000" cy="259045"/>
    <xdr:sp macro="" textlink="">
      <xdr:nvSpPr>
        <xdr:cNvPr id="423" name="公債費以外平均値テキスト">
          <a:extLst>
            <a:ext uri="{FF2B5EF4-FFF2-40B4-BE49-F238E27FC236}">
              <a16:creationId xmlns:a16="http://schemas.microsoft.com/office/drawing/2014/main" id="{00000000-0008-0000-0400-0000A7010000}"/>
            </a:ext>
          </a:extLst>
        </xdr:cNvPr>
        <xdr:cNvSpPr txBox="1"/>
      </xdr:nvSpPr>
      <xdr:spPr>
        <a:xfrm>
          <a:off x="16598900" y="13089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87630</xdr:rowOff>
    </xdr:from>
    <xdr:to>
      <xdr:col>82</xdr:col>
      <xdr:colOff>158750</xdr:colOff>
      <xdr:row>77</xdr:row>
      <xdr:rowOff>17780</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64592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64135</xdr:rowOff>
    </xdr:from>
    <xdr:to>
      <xdr:col>78</xdr:col>
      <xdr:colOff>69850</xdr:colOff>
      <xdr:row>74</xdr:row>
      <xdr:rowOff>109855</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4782800" y="1275143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1905</xdr:rowOff>
    </xdr:from>
    <xdr:to>
      <xdr:col>78</xdr:col>
      <xdr:colOff>120650</xdr:colOff>
      <xdr:row>76</xdr:row>
      <xdr:rowOff>103505</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5621000" y="13032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88282</xdr:rowOff>
    </xdr:from>
    <xdr:ext cx="736600" cy="259045"/>
    <xdr:sp macro=""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5290800" y="13118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24130</xdr:rowOff>
    </xdr:from>
    <xdr:to>
      <xdr:col>73</xdr:col>
      <xdr:colOff>180975</xdr:colOff>
      <xdr:row>74</xdr:row>
      <xdr:rowOff>109855</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3893800" y="12539980"/>
          <a:ext cx="889000" cy="257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99060</xdr:rowOff>
    </xdr:from>
    <xdr:to>
      <xdr:col>74</xdr:col>
      <xdr:colOff>31750</xdr:colOff>
      <xdr:row>76</xdr:row>
      <xdr:rowOff>29211</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4732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13988</xdr:rowOff>
    </xdr:from>
    <xdr:ext cx="762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4401800" y="13044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24130</xdr:rowOff>
    </xdr:from>
    <xdr:to>
      <xdr:col>69</xdr:col>
      <xdr:colOff>92075</xdr:colOff>
      <xdr:row>74</xdr:row>
      <xdr:rowOff>29845</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3004800" y="12539980"/>
          <a:ext cx="889000" cy="177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76200</xdr:rowOff>
    </xdr:from>
    <xdr:to>
      <xdr:col>69</xdr:col>
      <xdr:colOff>142875</xdr:colOff>
      <xdr:row>75</xdr:row>
      <xdr:rowOff>6350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3843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162577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3512800" y="1284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156211</xdr:rowOff>
    </xdr:from>
    <xdr:to>
      <xdr:col>65</xdr:col>
      <xdr:colOff>53975</xdr:colOff>
      <xdr:row>76</xdr:row>
      <xdr:rowOff>86361</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2954000" y="1301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71138</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2623800" y="1310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36195</xdr:rowOff>
    </xdr:from>
    <xdr:to>
      <xdr:col>82</xdr:col>
      <xdr:colOff>158750</xdr:colOff>
      <xdr:row>75</xdr:row>
      <xdr:rowOff>137795</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6459200" y="1289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52722</xdr:rowOff>
    </xdr:from>
    <xdr:ext cx="762000" cy="259045"/>
    <xdr:sp macro="" textlink="">
      <xdr:nvSpPr>
        <xdr:cNvPr id="442" name="公債費以外該当値テキスト">
          <a:extLst>
            <a:ext uri="{FF2B5EF4-FFF2-40B4-BE49-F238E27FC236}">
              <a16:creationId xmlns:a16="http://schemas.microsoft.com/office/drawing/2014/main" id="{00000000-0008-0000-0400-0000BA010000}"/>
            </a:ext>
          </a:extLst>
        </xdr:cNvPr>
        <xdr:cNvSpPr txBox="1"/>
      </xdr:nvSpPr>
      <xdr:spPr>
        <a:xfrm>
          <a:off x="16598900" y="12740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13335</xdr:rowOff>
    </xdr:from>
    <xdr:to>
      <xdr:col>78</xdr:col>
      <xdr:colOff>120650</xdr:colOff>
      <xdr:row>74</xdr:row>
      <xdr:rowOff>114935</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5621000" y="1270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125112</xdr:rowOff>
    </xdr:from>
    <xdr:ext cx="7366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290800" y="124695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59055</xdr:rowOff>
    </xdr:from>
    <xdr:to>
      <xdr:col>74</xdr:col>
      <xdr:colOff>31750</xdr:colOff>
      <xdr:row>74</xdr:row>
      <xdr:rowOff>160655</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4732000" y="1274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170832</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401800" y="1251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144780</xdr:rowOff>
    </xdr:from>
    <xdr:to>
      <xdr:col>69</xdr:col>
      <xdr:colOff>142875</xdr:colOff>
      <xdr:row>73</xdr:row>
      <xdr:rowOff>74930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3843000" y="1248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85107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512800" y="1225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150495</xdr:rowOff>
    </xdr:from>
    <xdr:to>
      <xdr:col>65</xdr:col>
      <xdr:colOff>53975</xdr:colOff>
      <xdr:row>74</xdr:row>
      <xdr:rowOff>80645</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2954000" y="1266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90822</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623800" y="1243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兵庫県丹波市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11652</xdr:rowOff>
    </xdr:from>
    <xdr:to>
      <xdr:col>29</xdr:col>
      <xdr:colOff>127000</xdr:colOff>
      <xdr:row>17</xdr:row>
      <xdr:rowOff>4928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02477"/>
          <a:ext cx="647700" cy="1647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153528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44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4928</xdr:rowOff>
    </xdr:from>
    <xdr:to>
      <xdr:col>26</xdr:col>
      <xdr:colOff>50800</xdr:colOff>
      <xdr:row>17</xdr:row>
      <xdr:rowOff>81204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67203"/>
          <a:ext cx="698500" cy="762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46220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79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81204</xdr:rowOff>
    </xdr:from>
    <xdr:to>
      <xdr:col>22</xdr:col>
      <xdr:colOff>114300</xdr:colOff>
      <xdr:row>17</xdr:row>
      <xdr:rowOff>95320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043479"/>
          <a:ext cx="698500" cy="141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81157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21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95320</xdr:rowOff>
    </xdr:from>
    <xdr:to>
      <xdr:col>18</xdr:col>
      <xdr:colOff>177800</xdr:colOff>
      <xdr:row>17</xdr:row>
      <xdr:rowOff>136239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57595"/>
          <a:ext cx="698500" cy="409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2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123982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57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132302</xdr:rowOff>
    </xdr:from>
    <xdr:to>
      <xdr:col>29</xdr:col>
      <xdr:colOff>177800</xdr:colOff>
      <xdr:row>16</xdr:row>
      <xdr:rowOff>62452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516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148829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596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125578</xdr:rowOff>
    </xdr:from>
    <xdr:to>
      <xdr:col>26</xdr:col>
      <xdr:colOff>101600</xdr:colOff>
      <xdr:row>17</xdr:row>
      <xdr:rowOff>55728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164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65905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852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30404</xdr:rowOff>
    </xdr:from>
    <xdr:to>
      <xdr:col>22</xdr:col>
      <xdr:colOff>165100</xdr:colOff>
      <xdr:row>17</xdr:row>
      <xdr:rowOff>132004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926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142181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61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44520</xdr:rowOff>
    </xdr:from>
    <xdr:to>
      <xdr:col>19</xdr:col>
      <xdr:colOff>38100</xdr:colOff>
      <xdr:row>17</xdr:row>
      <xdr:rowOff>146120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067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156297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75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85439</xdr:rowOff>
    </xdr:from>
    <xdr:to>
      <xdr:col>15</xdr:col>
      <xdr:colOff>101600</xdr:colOff>
      <xdr:row>18</xdr:row>
      <xdr:rowOff>15589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477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25766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16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106720</xdr:rowOff>
    </xdr:from>
    <xdr:to>
      <xdr:col>29</xdr:col>
      <xdr:colOff>127000</xdr:colOff>
      <xdr:row>35</xdr:row>
      <xdr:rowOff>177194</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717070"/>
          <a:ext cx="647700" cy="704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161971</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72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75336</xdr:rowOff>
    </xdr:from>
    <xdr:to>
      <xdr:col>26</xdr:col>
      <xdr:colOff>50800</xdr:colOff>
      <xdr:row>35</xdr:row>
      <xdr:rowOff>106720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685686"/>
          <a:ext cx="698500" cy="313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203072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3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47153</xdr:rowOff>
    </xdr:from>
    <xdr:to>
      <xdr:col>22</xdr:col>
      <xdr:colOff>114300</xdr:colOff>
      <xdr:row>35</xdr:row>
      <xdr:rowOff>75336</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657503"/>
          <a:ext cx="698500" cy="281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210877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2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47153</xdr:rowOff>
    </xdr:from>
    <xdr:to>
      <xdr:col>18</xdr:col>
      <xdr:colOff>177800</xdr:colOff>
      <xdr:row>35</xdr:row>
      <xdr:rowOff>238883</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657503"/>
          <a:ext cx="698500" cy="1917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224365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4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282461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9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126394</xdr:rowOff>
    </xdr:from>
    <xdr:to>
      <xdr:col>29</xdr:col>
      <xdr:colOff>177800</xdr:colOff>
      <xdr:row>35</xdr:row>
      <xdr:rowOff>227994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7367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314371</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581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55920</xdr:rowOff>
    </xdr:from>
    <xdr:to>
      <xdr:col>26</xdr:col>
      <xdr:colOff>101600</xdr:colOff>
      <xdr:row>35</xdr:row>
      <xdr:rowOff>157520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6662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167697</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435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24536</xdr:rowOff>
    </xdr:from>
    <xdr:to>
      <xdr:col>22</xdr:col>
      <xdr:colOff>165100</xdr:colOff>
      <xdr:row>35</xdr:row>
      <xdr:rowOff>126136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6348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136313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403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339253</xdr:rowOff>
    </xdr:from>
    <xdr:to>
      <xdr:col>19</xdr:col>
      <xdr:colOff>38100</xdr:colOff>
      <xdr:row>35</xdr:row>
      <xdr:rowOff>97953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6067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108130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375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188083</xdr:rowOff>
    </xdr:from>
    <xdr:to>
      <xdr:col>15</xdr:col>
      <xdr:colOff>101600</xdr:colOff>
      <xdr:row>35</xdr:row>
      <xdr:rowOff>289683</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7984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299860</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567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兵庫県丹波市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60,033
58,669
493.21
38,856,918
36,917,510
1,712,152
21,278,025
25,344,553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34658</xdr:rowOff>
    </xdr:from>
    <xdr:to>
      <xdr:col>24</xdr:col>
      <xdr:colOff>63500</xdr:colOff>
      <xdr:row>34</xdr:row>
      <xdr:rowOff>17415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692508"/>
          <a:ext cx="838200" cy="154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4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17415</xdr:rowOff>
    </xdr:from>
    <xdr:to>
      <xdr:col>19</xdr:col>
      <xdr:colOff>177800</xdr:colOff>
      <xdr:row>34</xdr:row>
      <xdr:rowOff>91318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846715"/>
          <a:ext cx="889000" cy="73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102858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27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91318</xdr:rowOff>
    </xdr:from>
    <xdr:to>
      <xdr:col>15</xdr:col>
      <xdr:colOff>50800</xdr:colOff>
      <xdr:row>34</xdr:row>
      <xdr:rowOff>101409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920618"/>
          <a:ext cx="889000" cy="10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108981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28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101409</xdr:rowOff>
    </xdr:from>
    <xdr:to>
      <xdr:col>10</xdr:col>
      <xdr:colOff>114300</xdr:colOff>
      <xdr:row>34</xdr:row>
      <xdr:rowOff>139210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930709"/>
          <a:ext cx="889000" cy="37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127008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299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155550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327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155308</xdr:rowOff>
    </xdr:from>
    <xdr:to>
      <xdr:col>24</xdr:col>
      <xdr:colOff>114300</xdr:colOff>
      <xdr:row>33</xdr:row>
      <xdr:rowOff>85458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64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6735</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493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138065</xdr:rowOff>
    </xdr:from>
    <xdr:to>
      <xdr:col>20</xdr:col>
      <xdr:colOff>38100</xdr:colOff>
      <xdr:row>34</xdr:row>
      <xdr:rowOff>68215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79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84742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571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40518</xdr:rowOff>
    </xdr:from>
    <xdr:to>
      <xdr:col>15</xdr:col>
      <xdr:colOff>101600</xdr:colOff>
      <xdr:row>34</xdr:row>
      <xdr:rowOff>142118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869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158645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645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50609</xdr:rowOff>
    </xdr:from>
    <xdr:to>
      <xdr:col>10</xdr:col>
      <xdr:colOff>165100</xdr:colOff>
      <xdr:row>34</xdr:row>
      <xdr:rowOff>152209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879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168736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655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88410</xdr:rowOff>
    </xdr:from>
    <xdr:to>
      <xdr:col>6</xdr:col>
      <xdr:colOff>38100</xdr:colOff>
      <xdr:row>35</xdr:row>
      <xdr:rowOff>18560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91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35087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692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113726</xdr:rowOff>
    </xdr:from>
    <xdr:to>
      <xdr:col>24</xdr:col>
      <xdr:colOff>63500</xdr:colOff>
      <xdr:row>56</xdr:row>
      <xdr:rowOff>9061</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543476"/>
          <a:ext cx="838200" cy="66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34996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636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9061</xdr:rowOff>
    </xdr:from>
    <xdr:to>
      <xdr:col>19</xdr:col>
      <xdr:colOff>177800</xdr:colOff>
      <xdr:row>56</xdr:row>
      <xdr:rowOff>63554</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908300" y="9610261"/>
          <a:ext cx="889000" cy="5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17514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79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38245</xdr:rowOff>
    </xdr:from>
    <xdr:to>
      <xdr:col>15</xdr:col>
      <xdr:colOff>50800</xdr:colOff>
      <xdr:row>56</xdr:row>
      <xdr:rowOff>63554</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a:off x="2019300" y="9639445"/>
          <a:ext cx="889000" cy="25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3831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77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38245</xdr:rowOff>
    </xdr:from>
    <xdr:to>
      <xdr:col>10</xdr:col>
      <xdr:colOff>114300</xdr:colOff>
      <xdr:row>56</xdr:row>
      <xdr:rowOff>112137</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639445"/>
          <a:ext cx="889000" cy="73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49224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82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93137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86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62926</xdr:rowOff>
    </xdr:from>
    <xdr:to>
      <xdr:col>24</xdr:col>
      <xdr:colOff>114300</xdr:colOff>
      <xdr:row>55</xdr:row>
      <xdr:rowOff>164526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492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85803</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344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129711</xdr:rowOff>
    </xdr:from>
    <xdr:to>
      <xdr:col>20</xdr:col>
      <xdr:colOff>38100</xdr:colOff>
      <xdr:row>56</xdr:row>
      <xdr:rowOff>59861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559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76388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33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12754</xdr:rowOff>
    </xdr:from>
    <xdr:to>
      <xdr:col>15</xdr:col>
      <xdr:colOff>101600</xdr:colOff>
      <xdr:row>56</xdr:row>
      <xdr:rowOff>114354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61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130881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389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158895</xdr:rowOff>
    </xdr:from>
    <xdr:to>
      <xdr:col>10</xdr:col>
      <xdr:colOff>165100</xdr:colOff>
      <xdr:row>56</xdr:row>
      <xdr:rowOff>89045</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58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105572</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363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61337</xdr:rowOff>
    </xdr:from>
    <xdr:to>
      <xdr:col>6</xdr:col>
      <xdr:colOff>38100</xdr:colOff>
      <xdr:row>56</xdr:row>
      <xdr:rowOff>162937</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662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8014</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437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93827</xdr:rowOff>
    </xdr:from>
    <xdr:to>
      <xdr:col>24</xdr:col>
      <xdr:colOff>63500</xdr:colOff>
      <xdr:row>77</xdr:row>
      <xdr:rowOff>122174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295477"/>
          <a:ext cx="838200" cy="28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86262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287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101791</xdr:rowOff>
    </xdr:from>
    <xdr:to>
      <xdr:col>19</xdr:col>
      <xdr:colOff>177800</xdr:colOff>
      <xdr:row>77</xdr:row>
      <xdr:rowOff>122174</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3303441"/>
          <a:ext cx="889000" cy="20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62031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435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101791</xdr:rowOff>
    </xdr:from>
    <xdr:to>
      <xdr:col>15</xdr:col>
      <xdr:colOff>50800</xdr:colOff>
      <xdr:row>78</xdr:row>
      <xdr:rowOff>49822</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303441"/>
          <a:ext cx="889000" cy="119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35513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40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124155</xdr:rowOff>
    </xdr:from>
    <xdr:to>
      <xdr:col>10</xdr:col>
      <xdr:colOff>114300</xdr:colOff>
      <xdr:row>78</xdr:row>
      <xdr:rowOff>49822</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325805"/>
          <a:ext cx="889000" cy="97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71938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44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43027</xdr:rowOff>
    </xdr:from>
    <xdr:to>
      <xdr:col>24</xdr:col>
      <xdr:colOff>114300</xdr:colOff>
      <xdr:row>77</xdr:row>
      <xdr:rowOff>144627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24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65904</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096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71374</xdr:rowOff>
    </xdr:from>
    <xdr:to>
      <xdr:col>20</xdr:col>
      <xdr:colOff>38100</xdr:colOff>
      <xdr:row>78</xdr:row>
      <xdr:rowOff>1524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273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18051</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048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50991</xdr:rowOff>
    </xdr:from>
    <xdr:to>
      <xdr:col>15</xdr:col>
      <xdr:colOff>101600</xdr:colOff>
      <xdr:row>77</xdr:row>
      <xdr:rowOff>152591</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252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169118</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027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170472</xdr:rowOff>
    </xdr:from>
    <xdr:to>
      <xdr:col>10</xdr:col>
      <xdr:colOff>165100</xdr:colOff>
      <xdr:row>78</xdr:row>
      <xdr:rowOff>100622</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372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91749</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464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73355</xdr:rowOff>
    </xdr:from>
    <xdr:to>
      <xdr:col>6</xdr:col>
      <xdr:colOff>38100</xdr:colOff>
      <xdr:row>78</xdr:row>
      <xdr:rowOff>3505</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27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20032</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050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44005</xdr:rowOff>
    </xdr:from>
    <xdr:to>
      <xdr:col>24</xdr:col>
      <xdr:colOff>63500</xdr:colOff>
      <xdr:row>96</xdr:row>
      <xdr:rowOff>31102</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331755"/>
          <a:ext cx="838200" cy="158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152964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097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31102</xdr:rowOff>
    </xdr:from>
    <xdr:to>
      <xdr:col>19</xdr:col>
      <xdr:colOff>177800</xdr:colOff>
      <xdr:row>96</xdr:row>
      <xdr:rowOff>132626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490302"/>
          <a:ext cx="889000" cy="10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25976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14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132131</xdr:rowOff>
    </xdr:from>
    <xdr:to>
      <xdr:col>15</xdr:col>
      <xdr:colOff>50800</xdr:colOff>
      <xdr:row>96</xdr:row>
      <xdr:rowOff>132626</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419881"/>
          <a:ext cx="889000" cy="171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128185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24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132131</xdr:rowOff>
    </xdr:from>
    <xdr:to>
      <xdr:col>10</xdr:col>
      <xdr:colOff>114300</xdr:colOff>
      <xdr:row>97</xdr:row>
      <xdr:rowOff>105981</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419881"/>
          <a:ext cx="889000" cy="316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147871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092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104945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39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164655</xdr:rowOff>
    </xdr:from>
    <xdr:to>
      <xdr:col>24</xdr:col>
      <xdr:colOff>114300</xdr:colOff>
      <xdr:row>95</xdr:row>
      <xdr:rowOff>94805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28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143082</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259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151752</xdr:rowOff>
    </xdr:from>
    <xdr:to>
      <xdr:col>20</xdr:col>
      <xdr:colOff>38100</xdr:colOff>
      <xdr:row>96</xdr:row>
      <xdr:rowOff>81902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439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73029</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6532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81826</xdr:rowOff>
    </xdr:from>
    <xdr:to>
      <xdr:col>15</xdr:col>
      <xdr:colOff>101600</xdr:colOff>
      <xdr:row>97</xdr:row>
      <xdr:rowOff>11976</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541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3103</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633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81331</xdr:rowOff>
    </xdr:from>
    <xdr:to>
      <xdr:col>10</xdr:col>
      <xdr:colOff>165100</xdr:colOff>
      <xdr:row>96</xdr:row>
      <xdr:rowOff>11481</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36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2608</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6461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55181</xdr:rowOff>
    </xdr:from>
    <xdr:to>
      <xdr:col>6</xdr:col>
      <xdr:colOff>38100</xdr:colOff>
      <xdr:row>97</xdr:row>
      <xdr:rowOff>156781</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68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147908</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778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150223</xdr:rowOff>
    </xdr:from>
    <xdr:to>
      <xdr:col>54</xdr:col>
      <xdr:colOff>189865</xdr:colOff>
      <xdr:row>38</xdr:row>
      <xdr:rowOff>33554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5808073"/>
          <a:ext cx="1270" cy="740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37381</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552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33554</xdr:rowOff>
    </xdr:from>
    <xdr:to>
      <xdr:col>55</xdr:col>
      <xdr:colOff>88900</xdr:colOff>
      <xdr:row>38</xdr:row>
      <xdr:rowOff>33554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548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96900</xdr:rowOff>
    </xdr:from>
    <xdr:ext cx="599010"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583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150223</xdr:rowOff>
    </xdr:from>
    <xdr:to>
      <xdr:col>55</xdr:col>
      <xdr:colOff>88900</xdr:colOff>
      <xdr:row>33</xdr:row>
      <xdr:rowOff>150223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5808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112420</xdr:rowOff>
    </xdr:from>
    <xdr:to>
      <xdr:col>55</xdr:col>
      <xdr:colOff>0</xdr:colOff>
      <xdr:row>35</xdr:row>
      <xdr:rowOff>137566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639300" y="6113170"/>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50</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172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21623</xdr:rowOff>
    </xdr:from>
    <xdr:to>
      <xdr:col>55</xdr:col>
      <xdr:colOff>50800</xdr:colOff>
      <xdr:row>36</xdr:row>
      <xdr:rowOff>123223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19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84821</xdr:rowOff>
    </xdr:from>
    <xdr:to>
      <xdr:col>50</xdr:col>
      <xdr:colOff>114300</xdr:colOff>
      <xdr:row>35</xdr:row>
      <xdr:rowOff>112420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8750300" y="6085571"/>
          <a:ext cx="889000" cy="27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13896</xdr:rowOff>
    </xdr:from>
    <xdr:to>
      <xdr:col>50</xdr:col>
      <xdr:colOff>165100</xdr:colOff>
      <xdr:row>36</xdr:row>
      <xdr:rowOff>115496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1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106623</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6278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84821</xdr:rowOff>
    </xdr:from>
    <xdr:to>
      <xdr:col>45</xdr:col>
      <xdr:colOff>177800</xdr:colOff>
      <xdr:row>35</xdr:row>
      <xdr:rowOff>100807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085571"/>
          <a:ext cx="889000" cy="15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11976</xdr:rowOff>
    </xdr:from>
    <xdr:to>
      <xdr:col>46</xdr:col>
      <xdr:colOff>38100</xdr:colOff>
      <xdr:row>36</xdr:row>
      <xdr:rowOff>113576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18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104703</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27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4011</xdr:rowOff>
    </xdr:from>
    <xdr:to>
      <xdr:col>41</xdr:col>
      <xdr:colOff>50800</xdr:colOff>
      <xdr:row>35</xdr:row>
      <xdr:rowOff>100807</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318961"/>
          <a:ext cx="889000" cy="782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36154</xdr:rowOff>
    </xdr:from>
    <xdr:to>
      <xdr:col>41</xdr:col>
      <xdr:colOff>101600</xdr:colOff>
      <xdr:row>36</xdr:row>
      <xdr:rowOff>137754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20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128881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63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127633</xdr:rowOff>
    </xdr:from>
    <xdr:to>
      <xdr:col>36</xdr:col>
      <xdr:colOff>165100</xdr:colOff>
      <xdr:row>32</xdr:row>
      <xdr:rowOff>57783</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442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48910</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535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86766</xdr:rowOff>
    </xdr:from>
    <xdr:to>
      <xdr:col>55</xdr:col>
      <xdr:colOff>50800</xdr:colOff>
      <xdr:row>36</xdr:row>
      <xdr:rowOff>16916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087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109643</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5938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61620</xdr:rowOff>
    </xdr:from>
    <xdr:to>
      <xdr:col>50</xdr:col>
      <xdr:colOff>165100</xdr:colOff>
      <xdr:row>35</xdr:row>
      <xdr:rowOff>163220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0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8297</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583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34021</xdr:rowOff>
    </xdr:from>
    <xdr:to>
      <xdr:col>46</xdr:col>
      <xdr:colOff>38100</xdr:colOff>
      <xdr:row>35</xdr:row>
      <xdr:rowOff>135621</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034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152148</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5809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50007</xdr:rowOff>
    </xdr:from>
    <xdr:to>
      <xdr:col>41</xdr:col>
      <xdr:colOff>101600</xdr:colOff>
      <xdr:row>35</xdr:row>
      <xdr:rowOff>151607</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050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168134</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5825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124661</xdr:rowOff>
    </xdr:from>
    <xdr:to>
      <xdr:col>36</xdr:col>
      <xdr:colOff>165100</xdr:colOff>
      <xdr:row>31</xdr:row>
      <xdr:rowOff>54811</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26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71338</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5043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171116</xdr:rowOff>
    </xdr:from>
    <xdr:to>
      <xdr:col>55</xdr:col>
      <xdr:colOff>0</xdr:colOff>
      <xdr:row>58</xdr:row>
      <xdr:rowOff>38088</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9772316"/>
          <a:ext cx="838200" cy="209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128677</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386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69161</xdr:rowOff>
    </xdr:from>
    <xdr:to>
      <xdr:col>50</xdr:col>
      <xdr:colOff>114300</xdr:colOff>
      <xdr:row>58</xdr:row>
      <xdr:rowOff>38088</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8750300" y="8984561"/>
          <a:ext cx="889000" cy="997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145207</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40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69161</xdr:rowOff>
    </xdr:from>
    <xdr:to>
      <xdr:col>45</xdr:col>
      <xdr:colOff>177800</xdr:colOff>
      <xdr:row>57</xdr:row>
      <xdr:rowOff>6524</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7861300" y="8984561"/>
          <a:ext cx="889000" cy="794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99723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70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167050</xdr:rowOff>
    </xdr:from>
    <xdr:to>
      <xdr:col>41</xdr:col>
      <xdr:colOff>50800</xdr:colOff>
      <xdr:row>57</xdr:row>
      <xdr:rowOff>6524</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9768250"/>
          <a:ext cx="889000" cy="10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121711</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38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448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136618</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22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120316</xdr:rowOff>
    </xdr:from>
    <xdr:to>
      <xdr:col>55</xdr:col>
      <xdr:colOff>50800</xdr:colOff>
      <xdr:row>57</xdr:row>
      <xdr:rowOff>50466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721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98743</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699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158738</xdr:rowOff>
    </xdr:from>
    <xdr:to>
      <xdr:col>50</xdr:col>
      <xdr:colOff>165100</xdr:colOff>
      <xdr:row>58</xdr:row>
      <xdr:rowOff>88888</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93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80015</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10024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18361</xdr:rowOff>
    </xdr:from>
    <xdr:to>
      <xdr:col>46</xdr:col>
      <xdr:colOff>38100</xdr:colOff>
      <xdr:row>52</xdr:row>
      <xdr:rowOff>119961</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893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50</xdr:row>
      <xdr:rowOff>136488</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8708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127174</xdr:rowOff>
    </xdr:from>
    <xdr:to>
      <xdr:col>41</xdr:col>
      <xdr:colOff>101600</xdr:colOff>
      <xdr:row>57</xdr:row>
      <xdr:rowOff>57324</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728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48451</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821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116250</xdr:rowOff>
    </xdr:from>
    <xdr:to>
      <xdr:col>36</xdr:col>
      <xdr:colOff>165100</xdr:colOff>
      <xdr:row>57</xdr:row>
      <xdr:rowOff>46400</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71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37527</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81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19296</xdr:rowOff>
    </xdr:from>
    <xdr:to>
      <xdr:col>55</xdr:col>
      <xdr:colOff>0</xdr:colOff>
      <xdr:row>77</xdr:row>
      <xdr:rowOff>117937</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9639300" y="13220946"/>
          <a:ext cx="838200" cy="98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19344</xdr:rowOff>
    </xdr:from>
    <xdr:ext cx="469744" cy="259045"/>
    <xdr:sp macro=""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528300" y="13220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90802</xdr:rowOff>
    </xdr:from>
    <xdr:to>
      <xdr:col>50</xdr:col>
      <xdr:colOff>114300</xdr:colOff>
      <xdr:row>77</xdr:row>
      <xdr:rowOff>117937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8750300" y="13292452"/>
          <a:ext cx="889000" cy="27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152826</xdr:rowOff>
    </xdr:from>
    <xdr:ext cx="469744"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04428" y="1301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90802</xdr:rowOff>
    </xdr:from>
    <xdr:to>
      <xdr:col>45</xdr:col>
      <xdr:colOff>177800</xdr:colOff>
      <xdr:row>77</xdr:row>
      <xdr:rowOff>98575</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7861300" y="13292452"/>
          <a:ext cx="889000" cy="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56262</xdr:rowOff>
    </xdr:from>
    <xdr:to>
      <xdr:col>41</xdr:col>
      <xdr:colOff>50800</xdr:colOff>
      <xdr:row>77</xdr:row>
      <xdr:rowOff>98575</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6972300" y="13257912"/>
          <a:ext cx="889000" cy="42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125989</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5111" y="128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139946</xdr:rowOff>
    </xdr:from>
    <xdr:to>
      <xdr:col>55</xdr:col>
      <xdr:colOff>50800</xdr:colOff>
      <xdr:row>77</xdr:row>
      <xdr:rowOff>70096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10426700" y="13170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162823</xdr:rowOff>
    </xdr:from>
    <xdr:ext cx="534377" cy="259045"/>
    <xdr:sp macro=""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528300" y="1302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67137</xdr:rowOff>
    </xdr:from>
    <xdr:to>
      <xdr:col>50</xdr:col>
      <xdr:colOff>165100</xdr:colOff>
      <xdr:row>77</xdr:row>
      <xdr:rowOff>168737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588500" y="1326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159864</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404428" y="13361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40002</xdr:rowOff>
    </xdr:from>
    <xdr:to>
      <xdr:col>46</xdr:col>
      <xdr:colOff>38100</xdr:colOff>
      <xdr:row>77</xdr:row>
      <xdr:rowOff>141602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699500" y="1324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132729</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515428" y="13334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47775</xdr:rowOff>
    </xdr:from>
    <xdr:to>
      <xdr:col>41</xdr:col>
      <xdr:colOff>101600</xdr:colOff>
      <xdr:row>77</xdr:row>
      <xdr:rowOff>149375</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810500" y="1324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140502</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626428" y="13342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5462</xdr:rowOff>
    </xdr:from>
    <xdr:to>
      <xdr:col>36</xdr:col>
      <xdr:colOff>165100</xdr:colOff>
      <xdr:row>77</xdr:row>
      <xdr:rowOff>107062</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921500" y="1320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98189</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05111" y="1329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97637</xdr:rowOff>
    </xdr:from>
    <xdr:to>
      <xdr:col>55</xdr:col>
      <xdr:colOff>0</xdr:colOff>
      <xdr:row>97</xdr:row>
      <xdr:rowOff>79628</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556837"/>
          <a:ext cx="838200" cy="153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98551</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214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149219</xdr:rowOff>
    </xdr:from>
    <xdr:to>
      <xdr:col>50</xdr:col>
      <xdr:colOff>114300</xdr:colOff>
      <xdr:row>97</xdr:row>
      <xdr:rowOff>79628</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8750300" y="15922619"/>
          <a:ext cx="889000" cy="787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124044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24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149219</xdr:rowOff>
    </xdr:from>
    <xdr:to>
      <xdr:col>45</xdr:col>
      <xdr:colOff>177800</xdr:colOff>
      <xdr:row>96</xdr:row>
      <xdr:rowOff>83790</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5922619"/>
          <a:ext cx="889000" cy="620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105830</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56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83790</xdr:rowOff>
    </xdr:from>
    <xdr:to>
      <xdr:col>41</xdr:col>
      <xdr:colOff>50800</xdr:colOff>
      <xdr:row>96</xdr:row>
      <xdr:rowOff>109900</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6972300" y="16542990"/>
          <a:ext cx="889000" cy="26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127564</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58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82701</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19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46837</xdr:rowOff>
    </xdr:from>
    <xdr:to>
      <xdr:col>55</xdr:col>
      <xdr:colOff>50800</xdr:colOff>
      <xdr:row>96</xdr:row>
      <xdr:rowOff>148437</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50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25264</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484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28828</xdr:rowOff>
    </xdr:from>
    <xdr:to>
      <xdr:col>50</xdr:col>
      <xdr:colOff>165100</xdr:colOff>
      <xdr:row>97</xdr:row>
      <xdr:rowOff>130428</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659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121555</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75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98419</xdr:rowOff>
    </xdr:from>
    <xdr:to>
      <xdr:col>46</xdr:col>
      <xdr:colOff>38100</xdr:colOff>
      <xdr:row>93</xdr:row>
      <xdr:rowOff>28569</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5871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45096</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564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32990</xdr:rowOff>
    </xdr:from>
    <xdr:to>
      <xdr:col>41</xdr:col>
      <xdr:colOff>101600</xdr:colOff>
      <xdr:row>96</xdr:row>
      <xdr:rowOff>134590</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49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151117</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26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59100</xdr:rowOff>
    </xdr:from>
    <xdr:to>
      <xdr:col>36</xdr:col>
      <xdr:colOff>165100</xdr:colOff>
      <xdr:row>96</xdr:row>
      <xdr:rowOff>160700</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51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151827</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611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91237</xdr:rowOff>
    </xdr:from>
    <xdr:to>
      <xdr:col>85</xdr:col>
      <xdr:colOff>127000</xdr:colOff>
      <xdr:row>38</xdr:row>
      <xdr:rowOff>135813</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5481300" y="6606337"/>
          <a:ext cx="838200" cy="44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91237</xdr:rowOff>
    </xdr:from>
    <xdr:to>
      <xdr:col>81</xdr:col>
      <xdr:colOff>50800</xdr:colOff>
      <xdr:row>38</xdr:row>
      <xdr:rowOff>122144</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4592300" y="6606337"/>
          <a:ext cx="889000" cy="30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122144</xdr:rowOff>
    </xdr:from>
    <xdr:to>
      <xdr:col>76</xdr:col>
      <xdr:colOff>114300</xdr:colOff>
      <xdr:row>38</xdr:row>
      <xdr:rowOff>139105</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3703300" y="6637244"/>
          <a:ext cx="889000" cy="16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63942</xdr:rowOff>
    </xdr:from>
    <xdr:to>
      <xdr:col>71</xdr:col>
      <xdr:colOff>177800</xdr:colOff>
      <xdr:row>38</xdr:row>
      <xdr:rowOff>139105</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579042"/>
          <a:ext cx="889000" cy="75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85013</xdr:rowOff>
    </xdr:from>
    <xdr:to>
      <xdr:col>85</xdr:col>
      <xdr:colOff>177800</xdr:colOff>
      <xdr:row>39</xdr:row>
      <xdr:rowOff>15163</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600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171390</xdr:rowOff>
    </xdr:from>
    <xdr:ext cx="313932"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5150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40437</xdr:rowOff>
    </xdr:from>
    <xdr:to>
      <xdr:col>81</xdr:col>
      <xdr:colOff>101600</xdr:colOff>
      <xdr:row>38</xdr:row>
      <xdr:rowOff>142037</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555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133164</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246428" y="6648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71344</xdr:rowOff>
    </xdr:from>
    <xdr:to>
      <xdr:col>76</xdr:col>
      <xdr:colOff>165100</xdr:colOff>
      <xdr:row>39</xdr:row>
      <xdr:rowOff>1494</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586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164071</xdr:rowOff>
    </xdr:from>
    <xdr:ext cx="378565"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03017" y="66791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88305</xdr:rowOff>
    </xdr:from>
    <xdr:to>
      <xdr:col>72</xdr:col>
      <xdr:colOff>38100</xdr:colOff>
      <xdr:row>39</xdr:row>
      <xdr:rowOff>18455</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60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9582</xdr:rowOff>
    </xdr:from>
    <xdr:ext cx="313932"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46333" y="669613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13142</xdr:rowOff>
    </xdr:from>
    <xdr:to>
      <xdr:col>67</xdr:col>
      <xdr:colOff>101600</xdr:colOff>
      <xdr:row>38</xdr:row>
      <xdr:rowOff>114742</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528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105869</xdr:rowOff>
    </xdr:from>
    <xdr:ext cx="469744"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579428" y="662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22493</xdr:rowOff>
    </xdr:from>
    <xdr:to>
      <xdr:col>85</xdr:col>
      <xdr:colOff>127000</xdr:colOff>
      <xdr:row>72</xdr:row>
      <xdr:rowOff>28143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2195443"/>
          <a:ext cx="838200" cy="177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25853</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84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22493</xdr:rowOff>
    </xdr:from>
    <xdr:to>
      <xdr:col>81</xdr:col>
      <xdr:colOff>50800</xdr:colOff>
      <xdr:row>71</xdr:row>
      <xdr:rowOff>113933</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2195443"/>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98220</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95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113933</xdr:rowOff>
    </xdr:from>
    <xdr:to>
      <xdr:col>76</xdr:col>
      <xdr:colOff>114300</xdr:colOff>
      <xdr:row>71</xdr:row>
      <xdr:rowOff>115077</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2286883"/>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121130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97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115077</xdr:rowOff>
    </xdr:from>
    <xdr:to>
      <xdr:col>71</xdr:col>
      <xdr:colOff>177800</xdr:colOff>
      <xdr:row>72</xdr:row>
      <xdr:rowOff>131618</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2288027"/>
          <a:ext cx="889000" cy="187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116606</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97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6830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303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148793</xdr:rowOff>
    </xdr:from>
    <xdr:to>
      <xdr:col>85</xdr:col>
      <xdr:colOff>177800</xdr:colOff>
      <xdr:row>72</xdr:row>
      <xdr:rowOff>78943</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321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220</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173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70</xdr:row>
      <xdr:rowOff>143143</xdr:rowOff>
    </xdr:from>
    <xdr:to>
      <xdr:col>81</xdr:col>
      <xdr:colOff>101600</xdr:colOff>
      <xdr:row>71</xdr:row>
      <xdr:rowOff>73293</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144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69</xdr:row>
      <xdr:rowOff>89820</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1919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63133</xdr:rowOff>
    </xdr:from>
    <xdr:to>
      <xdr:col>76</xdr:col>
      <xdr:colOff>165100</xdr:colOff>
      <xdr:row>71</xdr:row>
      <xdr:rowOff>164733</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236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70</xdr:row>
      <xdr:rowOff>9810</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2011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71</xdr:row>
      <xdr:rowOff>64277</xdr:rowOff>
    </xdr:from>
    <xdr:to>
      <xdr:col>72</xdr:col>
      <xdr:colOff>38100</xdr:colOff>
      <xdr:row>71</xdr:row>
      <xdr:rowOff>165877</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2237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70</xdr:row>
      <xdr:rowOff>10954</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2012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80818</xdr:rowOff>
    </xdr:from>
    <xdr:to>
      <xdr:col>67</xdr:col>
      <xdr:colOff>101600</xdr:colOff>
      <xdr:row>73</xdr:row>
      <xdr:rowOff>10968</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2425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27495</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2200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149861</xdr:rowOff>
    </xdr:from>
    <xdr:to>
      <xdr:col>85</xdr:col>
      <xdr:colOff>127000</xdr:colOff>
      <xdr:row>97</xdr:row>
      <xdr:rowOff>137846</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609061"/>
          <a:ext cx="838200" cy="1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10532</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41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86182</xdr:rowOff>
    </xdr:from>
    <xdr:to>
      <xdr:col>81</xdr:col>
      <xdr:colOff>50800</xdr:colOff>
      <xdr:row>97</xdr:row>
      <xdr:rowOff>137846</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545382"/>
          <a:ext cx="889000" cy="223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86182</xdr:rowOff>
    </xdr:from>
    <xdr:to>
      <xdr:col>76</xdr:col>
      <xdr:colOff>114300</xdr:colOff>
      <xdr:row>97</xdr:row>
      <xdr:rowOff>23292</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545382"/>
          <a:ext cx="889000" cy="108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105529</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736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23292</xdr:rowOff>
    </xdr:from>
    <xdr:to>
      <xdr:col>71</xdr:col>
      <xdr:colOff>177800</xdr:colOff>
      <xdr:row>98</xdr:row>
      <xdr:rowOff>7201</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653942"/>
          <a:ext cx="889000" cy="155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93933</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724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70083</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2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99061</xdr:rowOff>
    </xdr:from>
    <xdr:to>
      <xdr:col>85</xdr:col>
      <xdr:colOff>177800</xdr:colOff>
      <xdr:row>97</xdr:row>
      <xdr:rowOff>29211</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558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121938</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409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87046</xdr:rowOff>
    </xdr:from>
    <xdr:to>
      <xdr:col>81</xdr:col>
      <xdr:colOff>101600</xdr:colOff>
      <xdr:row>98</xdr:row>
      <xdr:rowOff>17196</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17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8323</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810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35382</xdr:rowOff>
    </xdr:from>
    <xdr:to>
      <xdr:col>76</xdr:col>
      <xdr:colOff>165100</xdr:colOff>
      <xdr:row>96</xdr:row>
      <xdr:rowOff>136982</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494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153509</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269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143942</xdr:rowOff>
    </xdr:from>
    <xdr:to>
      <xdr:col>72</xdr:col>
      <xdr:colOff>38100</xdr:colOff>
      <xdr:row>97</xdr:row>
      <xdr:rowOff>74092</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603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90619</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37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127851</xdr:rowOff>
    </xdr:from>
    <xdr:to>
      <xdr:col>67</xdr:col>
      <xdr:colOff>101600</xdr:colOff>
      <xdr:row>98</xdr:row>
      <xdr:rowOff>58001</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5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49128</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851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52512</xdr:rowOff>
    </xdr:from>
    <xdr:to>
      <xdr:col>116</xdr:col>
      <xdr:colOff>63500</xdr:colOff>
      <xdr:row>38</xdr:row>
      <xdr:rowOff>17536</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1323300" y="6396162"/>
          <a:ext cx="838200" cy="136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129333</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301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52512</xdr:rowOff>
    </xdr:from>
    <xdr:to>
      <xdr:col>111</xdr:col>
      <xdr:colOff>177800</xdr:colOff>
      <xdr:row>37</xdr:row>
      <xdr:rowOff>54981</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0434300" y="6396162"/>
          <a:ext cx="889000" cy="2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20144</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535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54981</xdr:rowOff>
    </xdr:from>
    <xdr:to>
      <xdr:col>107</xdr:col>
      <xdr:colOff>50800</xdr:colOff>
      <xdr:row>37</xdr:row>
      <xdr:rowOff>81590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19545300" y="6398631"/>
          <a:ext cx="889000" cy="26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22155</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53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130465</xdr:rowOff>
    </xdr:from>
    <xdr:to>
      <xdr:col>102</xdr:col>
      <xdr:colOff>114300</xdr:colOff>
      <xdr:row>37</xdr:row>
      <xdr:rowOff>81590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8656300" y="6302665"/>
          <a:ext cx="889000" cy="122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18498</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533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13835</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528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138186</xdr:rowOff>
    </xdr:from>
    <xdr:to>
      <xdr:col>116</xdr:col>
      <xdr:colOff>114300</xdr:colOff>
      <xdr:row>38</xdr:row>
      <xdr:rowOff>68336</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481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84883</xdr:rowOff>
    </xdr:from>
    <xdr:ext cx="469744"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428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1712</xdr:rowOff>
    </xdr:from>
    <xdr:to>
      <xdr:col>112</xdr:col>
      <xdr:colOff>38100</xdr:colOff>
      <xdr:row>37</xdr:row>
      <xdr:rowOff>103312</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345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119839</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088428" y="6120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4181</xdr:rowOff>
    </xdr:from>
    <xdr:to>
      <xdr:col>107</xdr:col>
      <xdr:colOff>101600</xdr:colOff>
      <xdr:row>37</xdr:row>
      <xdr:rowOff>105781</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347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122308</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199428" y="6123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30790</xdr:rowOff>
    </xdr:from>
    <xdr:to>
      <xdr:col>102</xdr:col>
      <xdr:colOff>165100</xdr:colOff>
      <xdr:row>37</xdr:row>
      <xdr:rowOff>132390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374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148917</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310428" y="6149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79665</xdr:rowOff>
    </xdr:from>
    <xdr:to>
      <xdr:col>98</xdr:col>
      <xdr:colOff>38100</xdr:colOff>
      <xdr:row>37</xdr:row>
      <xdr:rowOff>9815</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25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26342</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421428" y="6027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76560</xdr:rowOff>
    </xdr:from>
    <xdr:to>
      <xdr:col>116</xdr:col>
      <xdr:colOff>63500</xdr:colOff>
      <xdr:row>57</xdr:row>
      <xdr:rowOff>79166</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9849210"/>
          <a:ext cx="838200" cy="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55486</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828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79166</xdr:rowOff>
    </xdr:from>
    <xdr:to>
      <xdr:col>111</xdr:col>
      <xdr:colOff>177800</xdr:colOff>
      <xdr:row>57</xdr:row>
      <xdr:rowOff>82230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9851816"/>
          <a:ext cx="889000" cy="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147703</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920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108976</xdr:rowOff>
    </xdr:from>
    <xdr:to>
      <xdr:col>107</xdr:col>
      <xdr:colOff>50800</xdr:colOff>
      <xdr:row>57</xdr:row>
      <xdr:rowOff>82230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9710176"/>
          <a:ext cx="889000" cy="144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150354</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923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108976</xdr:rowOff>
    </xdr:from>
    <xdr:to>
      <xdr:col>102</xdr:col>
      <xdr:colOff>114300</xdr:colOff>
      <xdr:row>56</xdr:row>
      <xdr:rowOff>110119</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9710176"/>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146971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91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120088</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892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25760</xdr:rowOff>
    </xdr:from>
    <xdr:to>
      <xdr:col>116</xdr:col>
      <xdr:colOff>114300</xdr:colOff>
      <xdr:row>57</xdr:row>
      <xdr:rowOff>127360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79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48637</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64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28366</xdr:rowOff>
    </xdr:from>
    <xdr:to>
      <xdr:col>112</xdr:col>
      <xdr:colOff>38100</xdr:colOff>
      <xdr:row>57</xdr:row>
      <xdr:rowOff>129966</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801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146493</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9576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31430</xdr:rowOff>
    </xdr:from>
    <xdr:to>
      <xdr:col>107</xdr:col>
      <xdr:colOff>101600</xdr:colOff>
      <xdr:row>57</xdr:row>
      <xdr:rowOff>133030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80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149557</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957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58176</xdr:rowOff>
    </xdr:from>
    <xdr:to>
      <xdr:col>102</xdr:col>
      <xdr:colOff>165100</xdr:colOff>
      <xdr:row>56</xdr:row>
      <xdr:rowOff>159776</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659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4853</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9434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59319</xdr:rowOff>
    </xdr:from>
    <xdr:to>
      <xdr:col>98</xdr:col>
      <xdr:colOff>38100</xdr:colOff>
      <xdr:row>56</xdr:row>
      <xdr:rowOff>160919</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660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5996</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9435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96951</xdr:rowOff>
    </xdr:from>
    <xdr:to>
      <xdr:col>116</xdr:col>
      <xdr:colOff>63500</xdr:colOff>
      <xdr:row>74</xdr:row>
      <xdr:rowOff>145278</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784251"/>
          <a:ext cx="838200" cy="48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144868</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3003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145278</xdr:rowOff>
    </xdr:from>
    <xdr:to>
      <xdr:col>111</xdr:col>
      <xdr:colOff>177800</xdr:colOff>
      <xdr:row>74</xdr:row>
      <xdr:rowOff>147267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832578"/>
          <a:ext cx="889000" cy="1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112132</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314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147267</xdr:rowOff>
    </xdr:from>
    <xdr:to>
      <xdr:col>107</xdr:col>
      <xdr:colOff>50800</xdr:colOff>
      <xdr:row>74</xdr:row>
      <xdr:rowOff>151953</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834567"/>
          <a:ext cx="889000" cy="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143817</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151953</xdr:rowOff>
    </xdr:from>
    <xdr:to>
      <xdr:col>102</xdr:col>
      <xdr:colOff>114300</xdr:colOff>
      <xdr:row>75</xdr:row>
      <xdr:rowOff>38864</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839253"/>
          <a:ext cx="889000" cy="58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155224</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318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14772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321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46151</xdr:rowOff>
    </xdr:from>
    <xdr:to>
      <xdr:col>116</xdr:col>
      <xdr:colOff>114300</xdr:colOff>
      <xdr:row>74</xdr:row>
      <xdr:rowOff>147751</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733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69028</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584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94478</xdr:rowOff>
    </xdr:from>
    <xdr:to>
      <xdr:col>112</xdr:col>
      <xdr:colOff>38100</xdr:colOff>
      <xdr:row>75</xdr:row>
      <xdr:rowOff>24628</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781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41155</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557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96467</xdr:rowOff>
    </xdr:from>
    <xdr:to>
      <xdr:col>107</xdr:col>
      <xdr:colOff>101600</xdr:colOff>
      <xdr:row>75</xdr:row>
      <xdr:rowOff>26617</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78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43144</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558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101153</xdr:rowOff>
    </xdr:from>
    <xdr:to>
      <xdr:col>102</xdr:col>
      <xdr:colOff>165100</xdr:colOff>
      <xdr:row>75</xdr:row>
      <xdr:rowOff>31303</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788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47830</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563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159514</xdr:rowOff>
    </xdr:from>
    <xdr:to>
      <xdr:col>98</xdr:col>
      <xdr:colOff>38100</xdr:colOff>
      <xdr:row>75</xdr:row>
      <xdr:rowOff>89664</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84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106191</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622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614,954</a:t>
          </a:r>
          <a:r>
            <a:rPr kumimoji="1" lang="ja-JP" altLang="en-US" sz="1300">
              <a:latin typeface="ＭＳ Ｐゴシック" panose="020B0600070205080204" pitchFamily="50" charset="-128"/>
              <a:ea typeface="ＭＳ Ｐゴシック" panose="020B0600070205080204" pitchFamily="50" charset="-128"/>
            </a:rPr>
            <a:t>円となっている。</a:t>
          </a:r>
        </a:p>
        <a:p>
          <a:r>
            <a:rPr kumimoji="1" lang="ja-JP" altLang="en-US" sz="1300">
              <a:latin typeface="ＭＳ Ｐゴシック" panose="020B0600070205080204" pitchFamily="50" charset="-128"/>
              <a:ea typeface="ＭＳ Ｐゴシック" panose="020B0600070205080204" pitchFamily="50" charset="-128"/>
            </a:rPr>
            <a:t>　普通建設事業費の増額等により、全体としては前年度対比</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9,985</a:t>
          </a:r>
          <a:r>
            <a:rPr kumimoji="1" lang="ja-JP" altLang="en-US" sz="1300">
              <a:latin typeface="ＭＳ Ｐゴシック" panose="020B0600070205080204" pitchFamily="50" charset="-128"/>
              <a:ea typeface="ＭＳ Ｐゴシック" panose="020B0600070205080204" pitchFamily="50" charset="-128"/>
            </a:rPr>
            <a:t>万９千円の増額となっている。</a:t>
          </a:r>
        </a:p>
        <a:p>
          <a:r>
            <a:rPr kumimoji="1" lang="ja-JP" altLang="en-US" sz="1300">
              <a:latin typeface="ＭＳ Ｐゴシック" panose="020B0600070205080204" pitchFamily="50" charset="-128"/>
              <a:ea typeface="ＭＳ Ｐゴシック" panose="020B0600070205080204" pitchFamily="50" charset="-128"/>
            </a:rPr>
            <a:t>　普通建設事業費が増額となった主な要因としては、山南中央公園移転整備事業（繰越分）、小学校施設整備事業（繰越分）、市島複合施設整備事業（繰越分）、道路保全事業等の増額があげられます。</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兵庫県丹波市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60,033
58,669
493.21
38,856,918
36,917,510
1,712,152
21,278,025
25,344,553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146558</xdr:rowOff>
    </xdr:from>
    <xdr:to>
      <xdr:col>24</xdr:col>
      <xdr:colOff>63500</xdr:colOff>
      <xdr:row>35</xdr:row>
      <xdr:rowOff>254</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5975858"/>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146880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6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146558</xdr:rowOff>
    </xdr:from>
    <xdr:to>
      <xdr:col>19</xdr:col>
      <xdr:colOff>177800</xdr:colOff>
      <xdr:row>35</xdr:row>
      <xdr:rowOff>21742</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975858"/>
          <a:ext cx="889000" cy="46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140479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141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155245</xdr:rowOff>
    </xdr:from>
    <xdr:to>
      <xdr:col>15</xdr:col>
      <xdr:colOff>50800</xdr:colOff>
      <xdr:row>35</xdr:row>
      <xdr:rowOff>21742</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5813095"/>
          <a:ext cx="889000" cy="209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151452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5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155245</xdr:rowOff>
    </xdr:from>
    <xdr:to>
      <xdr:col>10</xdr:col>
      <xdr:colOff>114300</xdr:colOff>
      <xdr:row>35</xdr:row>
      <xdr:rowOff>67919</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813095"/>
          <a:ext cx="889000" cy="255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160596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6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168368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6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120904</xdr:rowOff>
    </xdr:from>
    <xdr:to>
      <xdr:col>24</xdr:col>
      <xdr:colOff>114300</xdr:colOff>
      <xdr:row>35</xdr:row>
      <xdr:rowOff>51054</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950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143781</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801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95758</xdr:rowOff>
    </xdr:from>
    <xdr:to>
      <xdr:col>20</xdr:col>
      <xdr:colOff>38100</xdr:colOff>
      <xdr:row>35</xdr:row>
      <xdr:rowOff>25908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925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42435</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700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142392</xdr:rowOff>
    </xdr:from>
    <xdr:to>
      <xdr:col>15</xdr:col>
      <xdr:colOff>101600</xdr:colOff>
      <xdr:row>35</xdr:row>
      <xdr:rowOff>72542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971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89069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746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104445</xdr:rowOff>
    </xdr:from>
    <xdr:to>
      <xdr:col>10</xdr:col>
      <xdr:colOff>165100</xdr:colOff>
      <xdr:row>34</xdr:row>
      <xdr:rowOff>34595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76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51122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53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17119</xdr:rowOff>
    </xdr:from>
    <xdr:to>
      <xdr:col>6</xdr:col>
      <xdr:colOff>38100</xdr:colOff>
      <xdr:row>35</xdr:row>
      <xdr:rowOff>118719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017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135246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793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61785</xdr:rowOff>
    </xdr:from>
    <xdr:to>
      <xdr:col>24</xdr:col>
      <xdr:colOff>63500</xdr:colOff>
      <xdr:row>56</xdr:row>
      <xdr:rowOff>19494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491535"/>
          <a:ext cx="838200" cy="129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46996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76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92730</xdr:rowOff>
    </xdr:from>
    <xdr:to>
      <xdr:col>19</xdr:col>
      <xdr:colOff>177800</xdr:colOff>
      <xdr:row>56</xdr:row>
      <xdr:rowOff>19494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522480"/>
          <a:ext cx="889000" cy="9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92730</xdr:rowOff>
    </xdr:from>
    <xdr:to>
      <xdr:col>15</xdr:col>
      <xdr:colOff>50800</xdr:colOff>
      <xdr:row>56</xdr:row>
      <xdr:rowOff>10046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522480"/>
          <a:ext cx="889000" cy="88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34500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635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11966</xdr:rowOff>
    </xdr:from>
    <xdr:to>
      <xdr:col>10</xdr:col>
      <xdr:colOff>114300</xdr:colOff>
      <xdr:row>56</xdr:row>
      <xdr:rowOff>10046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927366"/>
          <a:ext cx="889000" cy="683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71338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2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37314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609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10985</xdr:rowOff>
    </xdr:from>
    <xdr:to>
      <xdr:col>24</xdr:col>
      <xdr:colOff>114300</xdr:colOff>
      <xdr:row>55</xdr:row>
      <xdr:rowOff>112585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440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33862</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29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140144</xdr:rowOff>
    </xdr:from>
    <xdr:to>
      <xdr:col>20</xdr:col>
      <xdr:colOff>38100</xdr:colOff>
      <xdr:row>56</xdr:row>
      <xdr:rowOff>70294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569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61421</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662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41930</xdr:rowOff>
    </xdr:from>
    <xdr:to>
      <xdr:col>15</xdr:col>
      <xdr:colOff>101600</xdr:colOff>
      <xdr:row>55</xdr:row>
      <xdr:rowOff>143530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47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160057</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246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130696</xdr:rowOff>
    </xdr:from>
    <xdr:to>
      <xdr:col>10</xdr:col>
      <xdr:colOff>165100</xdr:colOff>
      <xdr:row>56</xdr:row>
      <xdr:rowOff>60846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56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51973</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653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132616</xdr:rowOff>
    </xdr:from>
    <xdr:to>
      <xdr:col>6</xdr:col>
      <xdr:colOff>38100</xdr:colOff>
      <xdr:row>52</xdr:row>
      <xdr:rowOff>62766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87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53893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969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14612</xdr:rowOff>
    </xdr:from>
    <xdr:to>
      <xdr:col>24</xdr:col>
      <xdr:colOff>63500</xdr:colOff>
      <xdr:row>75</xdr:row>
      <xdr:rowOff>66069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701912"/>
          <a:ext cx="838200" cy="222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120918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8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66069</xdr:rowOff>
    </xdr:from>
    <xdr:to>
      <xdr:col>19</xdr:col>
      <xdr:colOff>177800</xdr:colOff>
      <xdr:row>75</xdr:row>
      <xdr:rowOff>139504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924819"/>
          <a:ext cx="889000" cy="7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25460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55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8985</xdr:rowOff>
    </xdr:from>
    <xdr:to>
      <xdr:col>15</xdr:col>
      <xdr:colOff>50800</xdr:colOff>
      <xdr:row>75</xdr:row>
      <xdr:rowOff>139504</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867735"/>
          <a:ext cx="889000" cy="130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136985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167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8985</xdr:rowOff>
    </xdr:from>
    <xdr:to>
      <xdr:col>10</xdr:col>
      <xdr:colOff>114300</xdr:colOff>
      <xdr:row>76</xdr:row>
      <xdr:rowOff>145056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867735"/>
          <a:ext cx="889000" cy="307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46079</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076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153247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54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135262</xdr:rowOff>
    </xdr:from>
    <xdr:to>
      <xdr:col>24</xdr:col>
      <xdr:colOff>114300</xdr:colOff>
      <xdr:row>74</xdr:row>
      <xdr:rowOff>65412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651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158139</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502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15269</xdr:rowOff>
    </xdr:from>
    <xdr:to>
      <xdr:col>20</xdr:col>
      <xdr:colOff>38100</xdr:colOff>
      <xdr:row>75</xdr:row>
      <xdr:rowOff>116869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87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133396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649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88704</xdr:rowOff>
    </xdr:from>
    <xdr:to>
      <xdr:col>15</xdr:col>
      <xdr:colOff>101600</xdr:colOff>
      <xdr:row>76</xdr:row>
      <xdr:rowOff>18855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94745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35381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722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129635</xdr:rowOff>
    </xdr:from>
    <xdr:to>
      <xdr:col>10</xdr:col>
      <xdr:colOff>165100</xdr:colOff>
      <xdr:row>75</xdr:row>
      <xdr:rowOff>59785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816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76312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592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94256</xdr:rowOff>
    </xdr:from>
    <xdr:to>
      <xdr:col>6</xdr:col>
      <xdr:colOff>38100</xdr:colOff>
      <xdr:row>77</xdr:row>
      <xdr:rowOff>24406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2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40932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899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75197</xdr:rowOff>
    </xdr:from>
    <xdr:to>
      <xdr:col>24</xdr:col>
      <xdr:colOff>63500</xdr:colOff>
      <xdr:row>95</xdr:row>
      <xdr:rowOff>116554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362947"/>
          <a:ext cx="838200" cy="41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27379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486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96989</xdr:rowOff>
    </xdr:from>
    <xdr:to>
      <xdr:col>19</xdr:col>
      <xdr:colOff>177800</xdr:colOff>
      <xdr:row>95</xdr:row>
      <xdr:rowOff>75197</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213289"/>
          <a:ext cx="889000" cy="149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138192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59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96989</xdr:rowOff>
    </xdr:from>
    <xdr:to>
      <xdr:col>15</xdr:col>
      <xdr:colOff>50800</xdr:colOff>
      <xdr:row>95</xdr:row>
      <xdr:rowOff>26867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213289"/>
          <a:ext cx="889000" cy="101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73252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53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26867</xdr:rowOff>
    </xdr:from>
    <xdr:to>
      <xdr:col>10</xdr:col>
      <xdr:colOff>114300</xdr:colOff>
      <xdr:row>95</xdr:row>
      <xdr:rowOff>159302</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314617"/>
          <a:ext cx="889000" cy="132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55002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51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153261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61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65754</xdr:rowOff>
    </xdr:from>
    <xdr:to>
      <xdr:col>24</xdr:col>
      <xdr:colOff>114300</xdr:colOff>
      <xdr:row>95</xdr:row>
      <xdr:rowOff>167354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35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88631</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204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24397</xdr:rowOff>
    </xdr:from>
    <xdr:to>
      <xdr:col>20</xdr:col>
      <xdr:colOff>38100</xdr:colOff>
      <xdr:row>95</xdr:row>
      <xdr:rowOff>125997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312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142524</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087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46189</xdr:rowOff>
    </xdr:from>
    <xdr:to>
      <xdr:col>15</xdr:col>
      <xdr:colOff>101600</xdr:colOff>
      <xdr:row>94</xdr:row>
      <xdr:rowOff>147789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162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164316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5937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147517</xdr:rowOff>
    </xdr:from>
    <xdr:to>
      <xdr:col>10</xdr:col>
      <xdr:colOff>165100</xdr:colOff>
      <xdr:row>95</xdr:row>
      <xdr:rowOff>77667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263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94194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039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108502</xdr:rowOff>
    </xdr:from>
    <xdr:to>
      <xdr:col>6</xdr:col>
      <xdr:colOff>38100</xdr:colOff>
      <xdr:row>96</xdr:row>
      <xdr:rowOff>38652</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39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55179</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17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16365</xdr:rowOff>
    </xdr:from>
    <xdr:to>
      <xdr:col>55</xdr:col>
      <xdr:colOff>0</xdr:colOff>
      <xdr:row>39</xdr:row>
      <xdr:rowOff>34327</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702915"/>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16365</xdr:rowOff>
    </xdr:from>
    <xdr:to>
      <xdr:col>50</xdr:col>
      <xdr:colOff>114300</xdr:colOff>
      <xdr:row>39</xdr:row>
      <xdr:rowOff>35089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702915"/>
          <a:ext cx="889000" cy="18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28774</xdr:rowOff>
    </xdr:from>
    <xdr:to>
      <xdr:col>45</xdr:col>
      <xdr:colOff>177800</xdr:colOff>
      <xdr:row>39</xdr:row>
      <xdr:rowOff>35089</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715324"/>
          <a:ext cx="889000" cy="6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28774</xdr:rowOff>
    </xdr:from>
    <xdr:to>
      <xdr:col>41</xdr:col>
      <xdr:colOff>50800</xdr:colOff>
      <xdr:row>39</xdr:row>
      <xdr:rowOff>44886</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715324"/>
          <a:ext cx="889000" cy="16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31658</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37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154977</xdr:rowOff>
    </xdr:from>
    <xdr:to>
      <xdr:col>55</xdr:col>
      <xdr:colOff>50800</xdr:colOff>
      <xdr:row>39</xdr:row>
      <xdr:rowOff>85127</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7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74948</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5900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137015</xdr:rowOff>
    </xdr:from>
    <xdr:to>
      <xdr:col>50</xdr:col>
      <xdr:colOff>165100</xdr:colOff>
      <xdr:row>39</xdr:row>
      <xdr:rowOff>67165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5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58292</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7448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155739</xdr:rowOff>
    </xdr:from>
    <xdr:to>
      <xdr:col>46</xdr:col>
      <xdr:colOff>38100</xdr:colOff>
      <xdr:row>39</xdr:row>
      <xdr:rowOff>85889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70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77016</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7635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149424</xdr:rowOff>
    </xdr:from>
    <xdr:to>
      <xdr:col>41</xdr:col>
      <xdr:colOff>101600</xdr:colOff>
      <xdr:row>39</xdr:row>
      <xdr:rowOff>79574</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64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70701</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757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165536</xdr:rowOff>
    </xdr:from>
    <xdr:to>
      <xdr:col>36</xdr:col>
      <xdr:colOff>165100</xdr:colOff>
      <xdr:row>39</xdr:row>
      <xdr:rowOff>95686</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80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86813</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7733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265</xdr:rowOff>
    </xdr:from>
    <xdr:to>
      <xdr:col>55</xdr:col>
      <xdr:colOff>0</xdr:colOff>
      <xdr:row>58</xdr:row>
      <xdr:rowOff>14416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944365"/>
          <a:ext cx="838200" cy="14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39851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983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50731</xdr:rowOff>
    </xdr:from>
    <xdr:to>
      <xdr:col>50</xdr:col>
      <xdr:colOff>114300</xdr:colOff>
      <xdr:row>58</xdr:row>
      <xdr:rowOff>265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823381"/>
          <a:ext cx="889000" cy="120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157777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10101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50731</xdr:rowOff>
    </xdr:from>
    <xdr:to>
      <xdr:col>45</xdr:col>
      <xdr:colOff>177800</xdr:colOff>
      <xdr:row>58</xdr:row>
      <xdr:rowOff>23789</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823381"/>
          <a:ext cx="889000" cy="144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153183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1009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134671</xdr:rowOff>
    </xdr:from>
    <xdr:to>
      <xdr:col>41</xdr:col>
      <xdr:colOff>50800</xdr:colOff>
      <xdr:row>58</xdr:row>
      <xdr:rowOff>23789</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907321"/>
          <a:ext cx="889000" cy="60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158157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10102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2383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10117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135066</xdr:rowOff>
    </xdr:from>
    <xdr:to>
      <xdr:col>55</xdr:col>
      <xdr:colOff>50800</xdr:colOff>
      <xdr:row>58</xdr:row>
      <xdr:rowOff>65216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907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157943</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75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120915</xdr:rowOff>
    </xdr:from>
    <xdr:to>
      <xdr:col>50</xdr:col>
      <xdr:colOff>165100</xdr:colOff>
      <xdr:row>58</xdr:row>
      <xdr:rowOff>51065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893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67592</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668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171381</xdr:rowOff>
    </xdr:from>
    <xdr:to>
      <xdr:col>46</xdr:col>
      <xdr:colOff>38100</xdr:colOff>
      <xdr:row>57</xdr:row>
      <xdr:rowOff>101531</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772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118058</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547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144439</xdr:rowOff>
    </xdr:from>
    <xdr:to>
      <xdr:col>41</xdr:col>
      <xdr:colOff>101600</xdr:colOff>
      <xdr:row>58</xdr:row>
      <xdr:rowOff>74589</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917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91116</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69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83871</xdr:rowOff>
    </xdr:from>
    <xdr:to>
      <xdr:col>36</xdr:col>
      <xdr:colOff>165100</xdr:colOff>
      <xdr:row>58</xdr:row>
      <xdr:rowOff>14021</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856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30548</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631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90894</xdr:rowOff>
    </xdr:from>
    <xdr:to>
      <xdr:col>55</xdr:col>
      <xdr:colOff>0</xdr:colOff>
      <xdr:row>76</xdr:row>
      <xdr:rowOff>128453</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3121094"/>
          <a:ext cx="838200" cy="37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99263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129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50409</xdr:rowOff>
    </xdr:from>
    <xdr:to>
      <xdr:col>50</xdr:col>
      <xdr:colOff>114300</xdr:colOff>
      <xdr:row>76</xdr:row>
      <xdr:rowOff>128453</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080609"/>
          <a:ext cx="889000" cy="7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12143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21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22999</xdr:rowOff>
    </xdr:from>
    <xdr:to>
      <xdr:col>45</xdr:col>
      <xdr:colOff>177800</xdr:colOff>
      <xdr:row>76</xdr:row>
      <xdr:rowOff>50409</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2881749"/>
          <a:ext cx="889000" cy="198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131449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1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22999</xdr:rowOff>
    </xdr:from>
    <xdr:to>
      <xdr:col>41</xdr:col>
      <xdr:colOff>50800</xdr:colOff>
      <xdr:row>75</xdr:row>
      <xdr:rowOff>91671</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2881749"/>
          <a:ext cx="889000" cy="68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143817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93822</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124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40094</xdr:rowOff>
    </xdr:from>
    <xdr:to>
      <xdr:col>55</xdr:col>
      <xdr:colOff>50800</xdr:colOff>
      <xdr:row>76</xdr:row>
      <xdr:rowOff>141694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07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62971</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921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77653</xdr:rowOff>
    </xdr:from>
    <xdr:to>
      <xdr:col>50</xdr:col>
      <xdr:colOff>165100</xdr:colOff>
      <xdr:row>77</xdr:row>
      <xdr:rowOff>7803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10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24330</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883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171059</xdr:rowOff>
    </xdr:from>
    <xdr:to>
      <xdr:col>46</xdr:col>
      <xdr:colOff>38100</xdr:colOff>
      <xdr:row>76</xdr:row>
      <xdr:rowOff>101209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029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117736</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805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143649</xdr:rowOff>
    </xdr:from>
    <xdr:to>
      <xdr:col>41</xdr:col>
      <xdr:colOff>101600</xdr:colOff>
      <xdr:row>75</xdr:row>
      <xdr:rowOff>73799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830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90326</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606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40871</xdr:rowOff>
    </xdr:from>
    <xdr:to>
      <xdr:col>36</xdr:col>
      <xdr:colOff>165100</xdr:colOff>
      <xdr:row>75</xdr:row>
      <xdr:rowOff>142471</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899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158998</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67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57074</xdr:rowOff>
    </xdr:from>
    <xdr:to>
      <xdr:col>55</xdr:col>
      <xdr:colOff>0</xdr:colOff>
      <xdr:row>95</xdr:row>
      <xdr:rowOff>93738</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344824"/>
          <a:ext cx="838200" cy="36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60062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347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83832</xdr:rowOff>
    </xdr:from>
    <xdr:to>
      <xdr:col>50</xdr:col>
      <xdr:colOff>114300</xdr:colOff>
      <xdr:row>95</xdr:row>
      <xdr:rowOff>93738</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371582"/>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33914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49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31762</xdr:rowOff>
    </xdr:from>
    <xdr:to>
      <xdr:col>45</xdr:col>
      <xdr:colOff>177800</xdr:colOff>
      <xdr:row>95</xdr:row>
      <xdr:rowOff>83832</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6319512"/>
          <a:ext cx="889000" cy="5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21314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480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31762</xdr:rowOff>
    </xdr:from>
    <xdr:to>
      <xdr:col>41</xdr:col>
      <xdr:colOff>50800</xdr:colOff>
      <xdr:row>95</xdr:row>
      <xdr:rowOff>44044</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319512"/>
          <a:ext cx="889000" cy="1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30802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490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31703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490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6274</xdr:rowOff>
    </xdr:from>
    <xdr:to>
      <xdr:col>55</xdr:col>
      <xdr:colOff>50800</xdr:colOff>
      <xdr:row>95</xdr:row>
      <xdr:rowOff>107874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294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29151</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145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42938</xdr:rowOff>
    </xdr:from>
    <xdr:to>
      <xdr:col>50</xdr:col>
      <xdr:colOff>165100</xdr:colOff>
      <xdr:row>95</xdr:row>
      <xdr:rowOff>144538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330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161065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105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33032</xdr:rowOff>
    </xdr:from>
    <xdr:to>
      <xdr:col>46</xdr:col>
      <xdr:colOff>38100</xdr:colOff>
      <xdr:row>95</xdr:row>
      <xdr:rowOff>134632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32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151159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09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152412</xdr:rowOff>
    </xdr:from>
    <xdr:to>
      <xdr:col>41</xdr:col>
      <xdr:colOff>101600</xdr:colOff>
      <xdr:row>95</xdr:row>
      <xdr:rowOff>82562</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26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99089</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043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164694</xdr:rowOff>
    </xdr:from>
    <xdr:to>
      <xdr:col>36</xdr:col>
      <xdr:colOff>165100</xdr:colOff>
      <xdr:row>95</xdr:row>
      <xdr:rowOff>94844</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280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111371</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056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85903</xdr:rowOff>
    </xdr:from>
    <xdr:to>
      <xdr:col>85</xdr:col>
      <xdr:colOff>127000</xdr:colOff>
      <xdr:row>37</xdr:row>
      <xdr:rowOff>142253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429553"/>
          <a:ext cx="838200" cy="5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27309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9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142253</xdr:rowOff>
    </xdr:from>
    <xdr:to>
      <xdr:col>81</xdr:col>
      <xdr:colOff>50800</xdr:colOff>
      <xdr:row>37</xdr:row>
      <xdr:rowOff>160503</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485903"/>
          <a:ext cx="889000" cy="18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163746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6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138786</xdr:rowOff>
    </xdr:from>
    <xdr:to>
      <xdr:col>76</xdr:col>
      <xdr:colOff>114300</xdr:colOff>
      <xdr:row>37</xdr:row>
      <xdr:rowOff>160503</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482436"/>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38549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1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138786</xdr:rowOff>
    </xdr:from>
    <xdr:to>
      <xdr:col>71</xdr:col>
      <xdr:colOff>177800</xdr:colOff>
      <xdr:row>38</xdr:row>
      <xdr:rowOff>28448</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482436"/>
          <a:ext cx="889000" cy="61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31995</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18394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19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35103</xdr:rowOff>
    </xdr:from>
    <xdr:to>
      <xdr:col>85</xdr:col>
      <xdr:colOff>177800</xdr:colOff>
      <xdr:row>37</xdr:row>
      <xdr:rowOff>136703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378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13530</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357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91453</xdr:rowOff>
    </xdr:from>
    <xdr:to>
      <xdr:col>81</xdr:col>
      <xdr:colOff>101600</xdr:colOff>
      <xdr:row>38</xdr:row>
      <xdr:rowOff>21603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35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12730</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527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109703</xdr:rowOff>
    </xdr:from>
    <xdr:to>
      <xdr:col>76</xdr:col>
      <xdr:colOff>165100</xdr:colOff>
      <xdr:row>38</xdr:row>
      <xdr:rowOff>39853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53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30980</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54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87986</xdr:rowOff>
    </xdr:from>
    <xdr:to>
      <xdr:col>72</xdr:col>
      <xdr:colOff>38100</xdr:colOff>
      <xdr:row>38</xdr:row>
      <xdr:rowOff>18135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316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9262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524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149098</xdr:rowOff>
    </xdr:from>
    <xdr:to>
      <xdr:col>67</xdr:col>
      <xdr:colOff>101600</xdr:colOff>
      <xdr:row>38</xdr:row>
      <xdr:rowOff>79248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92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70375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585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25000</xdr:rowOff>
    </xdr:from>
    <xdr:to>
      <xdr:col>85</xdr:col>
      <xdr:colOff>127000</xdr:colOff>
      <xdr:row>54</xdr:row>
      <xdr:rowOff>50812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111850"/>
          <a:ext cx="838200" cy="19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71270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329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50</xdr:row>
      <xdr:rowOff>40640</xdr:rowOff>
    </xdr:from>
    <xdr:to>
      <xdr:col>81</xdr:col>
      <xdr:colOff>50800</xdr:colOff>
      <xdr:row>54</xdr:row>
      <xdr:rowOff>50812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4592300" y="8613140"/>
          <a:ext cx="889000" cy="695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105713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53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50</xdr:row>
      <xdr:rowOff>40640</xdr:rowOff>
    </xdr:from>
    <xdr:to>
      <xdr:col>76</xdr:col>
      <xdr:colOff>114300</xdr:colOff>
      <xdr:row>54</xdr:row>
      <xdr:rowOff>125488</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8613140"/>
          <a:ext cx="889000" cy="770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133469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563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12674</xdr:rowOff>
    </xdr:from>
    <xdr:to>
      <xdr:col>71</xdr:col>
      <xdr:colOff>177800</xdr:colOff>
      <xdr:row>54</xdr:row>
      <xdr:rowOff>125488</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270974"/>
          <a:ext cx="889000" cy="112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2309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60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75575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505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145650</xdr:rowOff>
    </xdr:from>
    <xdr:to>
      <xdr:col>85</xdr:col>
      <xdr:colOff>177800</xdr:colOff>
      <xdr:row>53</xdr:row>
      <xdr:rowOff>75800</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06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168527</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8912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12</xdr:rowOff>
    </xdr:from>
    <xdr:to>
      <xdr:col>81</xdr:col>
      <xdr:colOff>101600</xdr:colOff>
      <xdr:row>54</xdr:row>
      <xdr:rowOff>101612</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258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118139</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03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49</xdr:row>
      <xdr:rowOff>161290</xdr:rowOff>
    </xdr:from>
    <xdr:to>
      <xdr:col>76</xdr:col>
      <xdr:colOff>165100</xdr:colOff>
      <xdr:row>50</xdr:row>
      <xdr:rowOff>91440</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856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48</xdr:row>
      <xdr:rowOff>107967</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292795" y="8337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74688</xdr:rowOff>
    </xdr:from>
    <xdr:to>
      <xdr:col>72</xdr:col>
      <xdr:colOff>38100</xdr:colOff>
      <xdr:row>55</xdr:row>
      <xdr:rowOff>4838</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33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21365</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108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133324</xdr:rowOff>
    </xdr:from>
    <xdr:to>
      <xdr:col>67</xdr:col>
      <xdr:colOff>101600</xdr:colOff>
      <xdr:row>54</xdr:row>
      <xdr:rowOff>63474</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22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80001</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8995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91236</xdr:rowOff>
    </xdr:from>
    <xdr:to>
      <xdr:col>85</xdr:col>
      <xdr:colOff>127000</xdr:colOff>
      <xdr:row>78</xdr:row>
      <xdr:rowOff>135813</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464336"/>
          <a:ext cx="838200" cy="4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91236</xdr:rowOff>
    </xdr:from>
    <xdr:to>
      <xdr:col>81</xdr:col>
      <xdr:colOff>50800</xdr:colOff>
      <xdr:row>78</xdr:row>
      <xdr:rowOff>122143</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3464336"/>
          <a:ext cx="889000" cy="30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122143</xdr:rowOff>
    </xdr:from>
    <xdr:to>
      <xdr:col>76</xdr:col>
      <xdr:colOff>114300</xdr:colOff>
      <xdr:row>78</xdr:row>
      <xdr:rowOff>139106</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495243"/>
          <a:ext cx="889000" cy="16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63942</xdr:rowOff>
    </xdr:from>
    <xdr:to>
      <xdr:col>71</xdr:col>
      <xdr:colOff>177800</xdr:colOff>
      <xdr:row>78</xdr:row>
      <xdr:rowOff>139106</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437042"/>
          <a:ext cx="889000" cy="75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85013</xdr:rowOff>
    </xdr:from>
    <xdr:to>
      <xdr:col>85</xdr:col>
      <xdr:colOff>177800</xdr:colOff>
      <xdr:row>79</xdr:row>
      <xdr:rowOff>15163</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5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171390</xdr:rowOff>
    </xdr:from>
    <xdr:ext cx="313932"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3730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40436</xdr:rowOff>
    </xdr:from>
    <xdr:to>
      <xdr:col>81</xdr:col>
      <xdr:colOff>101600</xdr:colOff>
      <xdr:row>78</xdr:row>
      <xdr:rowOff>142036</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1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133163</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46428" y="13506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71343</xdr:rowOff>
    </xdr:from>
    <xdr:to>
      <xdr:col>76</xdr:col>
      <xdr:colOff>165100</xdr:colOff>
      <xdr:row>79</xdr:row>
      <xdr:rowOff>1493</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4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164070</xdr:rowOff>
    </xdr:from>
    <xdr:ext cx="378565"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3017" y="135371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88306</xdr:rowOff>
    </xdr:from>
    <xdr:to>
      <xdr:col>72</xdr:col>
      <xdr:colOff>38100</xdr:colOff>
      <xdr:row>79</xdr:row>
      <xdr:rowOff>18456</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6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9583</xdr:rowOff>
    </xdr:from>
    <xdr:ext cx="313932"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46333" y="1355413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13142</xdr:rowOff>
    </xdr:from>
    <xdr:to>
      <xdr:col>67</xdr:col>
      <xdr:colOff>101600</xdr:colOff>
      <xdr:row>78</xdr:row>
      <xdr:rowOff>114742</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38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105869</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79428" y="13478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22493</xdr:rowOff>
    </xdr:from>
    <xdr:to>
      <xdr:col>85</xdr:col>
      <xdr:colOff>127000</xdr:colOff>
      <xdr:row>92</xdr:row>
      <xdr:rowOff>28142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5624443"/>
          <a:ext cx="838200" cy="177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25852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313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22493</xdr:rowOff>
    </xdr:from>
    <xdr:to>
      <xdr:col>81</xdr:col>
      <xdr:colOff>50800</xdr:colOff>
      <xdr:row>91</xdr:row>
      <xdr:rowOff>113934</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592300" y="15624443"/>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98139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38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113934</xdr:rowOff>
    </xdr:from>
    <xdr:to>
      <xdr:col>76</xdr:col>
      <xdr:colOff>114300</xdr:colOff>
      <xdr:row>91</xdr:row>
      <xdr:rowOff>115077</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5715884"/>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121130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40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91</xdr:row>
      <xdr:rowOff>115077</xdr:rowOff>
    </xdr:from>
    <xdr:to>
      <xdr:col>71</xdr:col>
      <xdr:colOff>177800</xdr:colOff>
      <xdr:row>92</xdr:row>
      <xdr:rowOff>131617</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5717027"/>
          <a:ext cx="889000" cy="187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116591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40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6813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466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148792</xdr:rowOff>
    </xdr:from>
    <xdr:to>
      <xdr:col>85</xdr:col>
      <xdr:colOff>177800</xdr:colOff>
      <xdr:row>92</xdr:row>
      <xdr:rowOff>78942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5750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219</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5602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90</xdr:row>
      <xdr:rowOff>143143</xdr:rowOff>
    </xdr:from>
    <xdr:to>
      <xdr:col>81</xdr:col>
      <xdr:colOff>101600</xdr:colOff>
      <xdr:row>91</xdr:row>
      <xdr:rowOff>73293</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557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89</xdr:row>
      <xdr:rowOff>89820</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5348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63134</xdr:rowOff>
    </xdr:from>
    <xdr:to>
      <xdr:col>76</xdr:col>
      <xdr:colOff>165100</xdr:colOff>
      <xdr:row>91</xdr:row>
      <xdr:rowOff>164734</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5665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90</xdr:row>
      <xdr:rowOff>9811</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5440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64277</xdr:rowOff>
    </xdr:from>
    <xdr:to>
      <xdr:col>72</xdr:col>
      <xdr:colOff>38100</xdr:colOff>
      <xdr:row>91</xdr:row>
      <xdr:rowOff>165877</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5666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90</xdr:row>
      <xdr:rowOff>10954</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5441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80817</xdr:rowOff>
    </xdr:from>
    <xdr:to>
      <xdr:col>67</xdr:col>
      <xdr:colOff>101600</xdr:colOff>
      <xdr:row>93</xdr:row>
      <xdr:rowOff>10967</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5854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27494</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5629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614,954</a:t>
          </a:r>
          <a:r>
            <a:rPr kumimoji="1" lang="ja-JP" altLang="en-US" sz="1300">
              <a:latin typeface="ＭＳ Ｐゴシック" panose="020B0600070205080204" pitchFamily="50" charset="-128"/>
              <a:ea typeface="ＭＳ Ｐゴシック" panose="020B0600070205080204" pitchFamily="50" charset="-128"/>
            </a:rPr>
            <a:t>円となっている。</a:t>
          </a:r>
        </a:p>
        <a:p>
          <a:r>
            <a:rPr kumimoji="1" lang="ja-JP" altLang="en-US" sz="1300">
              <a:latin typeface="ＭＳ Ｐゴシック" panose="020B0600070205080204" pitchFamily="50" charset="-128"/>
              <a:ea typeface="ＭＳ Ｐゴシック" panose="020B0600070205080204" pitchFamily="50" charset="-128"/>
            </a:rPr>
            <a:t>　民生費の増額等により、全体としては前年度対比</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9,985</a:t>
          </a:r>
          <a:r>
            <a:rPr kumimoji="1" lang="ja-JP" altLang="en-US" sz="1300">
              <a:latin typeface="ＭＳ Ｐゴシック" panose="020B0600070205080204" pitchFamily="50" charset="-128"/>
              <a:ea typeface="ＭＳ Ｐゴシック" panose="020B0600070205080204" pitchFamily="50" charset="-128"/>
            </a:rPr>
            <a:t>万９千円の増額となっている。</a:t>
          </a:r>
        </a:p>
        <a:p>
          <a:r>
            <a:rPr kumimoji="1" lang="ja-JP" altLang="en-US" sz="1300">
              <a:latin typeface="ＭＳ Ｐゴシック" panose="020B0600070205080204" pitchFamily="50" charset="-128"/>
              <a:ea typeface="ＭＳ Ｐゴシック" panose="020B0600070205080204" pitchFamily="50" charset="-128"/>
            </a:rPr>
            <a:t>　民生費が増額となった主な要因としては、定額減税調整給付金事業を実施したことがあげられます。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兵庫県丹波市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財政調整基金については、１億</a:t>
          </a:r>
          <a:r>
            <a:rPr kumimoji="1" lang="en-US" altLang="ja-JP" sz="1200">
              <a:latin typeface="ＭＳ ゴシック" pitchFamily="49" charset="-128"/>
              <a:ea typeface="ＭＳ ゴシック" pitchFamily="49" charset="-128"/>
            </a:rPr>
            <a:t>6,167</a:t>
          </a:r>
          <a:r>
            <a:rPr kumimoji="1" lang="ja-JP" altLang="en-US" sz="1200">
              <a:latin typeface="ＭＳ ゴシック" pitchFamily="49" charset="-128"/>
              <a:ea typeface="ＭＳ ゴシック" pitchFamily="49" charset="-128"/>
            </a:rPr>
            <a:t>万円４千円を取り崩したが、３億</a:t>
          </a:r>
          <a:r>
            <a:rPr kumimoji="1" lang="en-US" altLang="ja-JP" sz="1200">
              <a:latin typeface="ＭＳ ゴシック" pitchFamily="49" charset="-128"/>
              <a:ea typeface="ＭＳ ゴシック" pitchFamily="49" charset="-128"/>
            </a:rPr>
            <a:t>2,749</a:t>
          </a:r>
          <a:r>
            <a:rPr kumimoji="1" lang="ja-JP" altLang="en-US" sz="1200">
              <a:latin typeface="ＭＳ ゴシック" pitchFamily="49" charset="-128"/>
              <a:ea typeface="ＭＳ ゴシック" pitchFamily="49" charset="-128"/>
            </a:rPr>
            <a:t>万円を積み立てたことにより、令和６年度末現在残高は、前年度から１億</a:t>
          </a:r>
          <a:r>
            <a:rPr kumimoji="1" lang="en-US" altLang="ja-JP" sz="1200">
              <a:latin typeface="ＭＳ ゴシック" pitchFamily="49" charset="-128"/>
              <a:ea typeface="ＭＳ ゴシック" pitchFamily="49" charset="-128"/>
            </a:rPr>
            <a:t>6,581</a:t>
          </a:r>
          <a:r>
            <a:rPr kumimoji="1" lang="ja-JP" altLang="en-US" sz="1200">
              <a:latin typeface="ＭＳ ゴシック" pitchFamily="49" charset="-128"/>
              <a:ea typeface="ＭＳ ゴシック" pitchFamily="49" charset="-128"/>
            </a:rPr>
            <a:t>万６千円増加し、</a:t>
          </a:r>
          <a:r>
            <a:rPr kumimoji="1" lang="en-US" altLang="ja-JP" sz="1200">
              <a:latin typeface="ＭＳ ゴシック" pitchFamily="49" charset="-128"/>
              <a:ea typeface="ＭＳ ゴシック" pitchFamily="49" charset="-128"/>
            </a:rPr>
            <a:t>50</a:t>
          </a:r>
          <a:r>
            <a:rPr kumimoji="1" lang="ja-JP" altLang="en-US" sz="1200">
              <a:latin typeface="ＭＳ ゴシック" pitchFamily="49" charset="-128"/>
              <a:ea typeface="ＭＳ ゴシック" pitchFamily="49" charset="-128"/>
            </a:rPr>
            <a:t>億</a:t>
          </a:r>
          <a:r>
            <a:rPr kumimoji="1" lang="en-US" altLang="ja-JP" sz="1200">
              <a:latin typeface="ＭＳ ゴシック" pitchFamily="49" charset="-128"/>
              <a:ea typeface="ＭＳ ゴシック" pitchFamily="49" charset="-128"/>
            </a:rPr>
            <a:t>4,614</a:t>
          </a:r>
          <a:r>
            <a:rPr kumimoji="1" lang="ja-JP" altLang="en-US" sz="1200">
              <a:latin typeface="ＭＳ ゴシック" pitchFamily="49" charset="-128"/>
              <a:ea typeface="ＭＳ ゴシック" pitchFamily="49" charset="-128"/>
            </a:rPr>
            <a:t>万４千円となっている。</a:t>
          </a:r>
        </a:p>
        <a:p>
          <a:r>
            <a:rPr kumimoji="1" lang="ja-JP" altLang="en-US" sz="1200">
              <a:latin typeface="ＭＳ ゴシック" pitchFamily="49" charset="-128"/>
              <a:ea typeface="ＭＳ ゴシック" pitchFamily="49" charset="-128"/>
            </a:rPr>
            <a:t>　実質単年度収支については、９億</a:t>
          </a:r>
          <a:r>
            <a:rPr kumimoji="1" lang="en-US" altLang="ja-JP" sz="1200">
              <a:latin typeface="ＭＳ ゴシック" pitchFamily="49" charset="-128"/>
              <a:ea typeface="ＭＳ ゴシック" pitchFamily="49" charset="-128"/>
            </a:rPr>
            <a:t>2,957</a:t>
          </a:r>
          <a:r>
            <a:rPr kumimoji="1" lang="ja-JP" altLang="en-US" sz="1200">
              <a:latin typeface="ＭＳ ゴシック" pitchFamily="49" charset="-128"/>
              <a:ea typeface="ＭＳ ゴシック" pitchFamily="49" charset="-128"/>
            </a:rPr>
            <a:t>万７千円の黒字となっている。主な要因としては、財政調整基金の積立や繰上償還によるものである。</a:t>
          </a:r>
        </a:p>
        <a:p>
          <a:r>
            <a:rPr kumimoji="1" lang="ja-JP" altLang="en-US" sz="1200">
              <a:latin typeface="ＭＳ ゴシック" pitchFamily="49" charset="-128"/>
              <a:ea typeface="ＭＳ ゴシック" pitchFamily="49" charset="-128"/>
            </a:rPr>
            <a:t>　引き続き、実質単年度収支の均衡を図り、適正な黒字額を確保することにより、持続可能で健全な財政運営を行う必要がある。</a:t>
          </a:r>
          <a:endParaRPr kumimoji="1" lang="en-US" altLang="ja-JP" sz="12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兵庫県丹波市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連結実質赤字は発生しておらず、黒字となっている。黒字額における標準財政規模比の構成割合は、上下水道事業会計及び一般会計で９割以上を占めている。</a:t>
          </a:r>
        </a:p>
        <a:p>
          <a:r>
            <a:rPr kumimoji="1" lang="ja-JP" altLang="en-US" sz="1400">
              <a:latin typeface="ＭＳ ゴシック" pitchFamily="49" charset="-128"/>
              <a:ea typeface="ＭＳ ゴシック" pitchFamily="49" charset="-128"/>
            </a:rPr>
            <a:t>　今後も事務の適正化を図り、引き続き健全な財政運営を行っていく。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兵庫県丹波市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令和６年度の単年度比率は</a:t>
          </a:r>
          <a:r>
            <a:rPr kumimoji="1" lang="en-US" altLang="ja-JP" sz="1400">
              <a:latin typeface="ＭＳ ゴシック" pitchFamily="49" charset="-128"/>
              <a:ea typeface="ＭＳ ゴシック" pitchFamily="49" charset="-128"/>
            </a:rPr>
            <a:t>5.3%</a:t>
          </a:r>
          <a:r>
            <a:rPr kumimoji="1" lang="ja-JP" altLang="en-US" sz="1400">
              <a:latin typeface="ＭＳ ゴシック" pitchFamily="49" charset="-128"/>
              <a:ea typeface="ＭＳ ゴシック" pitchFamily="49" charset="-128"/>
            </a:rPr>
            <a:t>となっており、単年度で比較すると</a:t>
          </a:r>
          <a:r>
            <a:rPr kumimoji="1" lang="en-US" altLang="ja-JP" sz="1400">
              <a:latin typeface="ＭＳ ゴシック" pitchFamily="49" charset="-128"/>
              <a:ea typeface="ＭＳ ゴシック" pitchFamily="49" charset="-128"/>
            </a:rPr>
            <a:t>1.1</a:t>
          </a:r>
          <a:r>
            <a:rPr kumimoji="1" lang="ja-JP" altLang="en-US" sz="1400">
              <a:latin typeface="ＭＳ ゴシック" pitchFamily="49" charset="-128"/>
              <a:ea typeface="ＭＳ ゴシック" pitchFamily="49" charset="-128"/>
            </a:rPr>
            <a:t>ポイント改善している。主な要因としては、一般会計における公債費の減少があげられる。</a:t>
          </a:r>
        </a:p>
        <a:p>
          <a:r>
            <a:rPr kumimoji="1" lang="ja-JP" altLang="en-US" sz="1400">
              <a:latin typeface="ＭＳ ゴシック" pitchFamily="49" charset="-128"/>
              <a:ea typeface="ＭＳ ゴシック" pitchFamily="49" charset="-128"/>
            </a:rPr>
            <a:t>　市債残高の推移や公債費の動向を十分に管理するとともに、特別会計にかかる公債費繰出額や公債費に準ずる債務負担行為等も管理を徹底し、今後も実質公債費比率を抑制する必要がある。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満期一括償還地方債の借入はない。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兵庫県丹波市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将来負担比率は、公債費充当可能財源等が将来負担額を上回るため、該当しない。前年度から</a:t>
          </a:r>
          <a:r>
            <a:rPr kumimoji="1" lang="en-US" altLang="ja-JP" sz="1400">
              <a:latin typeface="ＭＳ ゴシック" pitchFamily="49" charset="-128"/>
              <a:ea typeface="ＭＳ ゴシック" pitchFamily="49" charset="-128"/>
            </a:rPr>
            <a:t>1.2</a:t>
          </a:r>
          <a:r>
            <a:rPr kumimoji="1" lang="ja-JP" altLang="en-US" sz="1400">
              <a:latin typeface="ＭＳ ゴシック" pitchFamily="49" charset="-128"/>
              <a:ea typeface="ＭＳ ゴシック" pitchFamily="49" charset="-128"/>
            </a:rPr>
            <a:t>ポイント改善し、△</a:t>
          </a:r>
          <a:r>
            <a:rPr kumimoji="1" lang="en-US" altLang="ja-JP" sz="1400">
              <a:latin typeface="ＭＳ ゴシック" pitchFamily="49" charset="-128"/>
              <a:ea typeface="ＭＳ ゴシック" pitchFamily="49" charset="-128"/>
            </a:rPr>
            <a:t>55.2</a:t>
          </a:r>
          <a:r>
            <a:rPr kumimoji="1" lang="ja-JP" altLang="en-US" sz="1400">
              <a:latin typeface="ＭＳ ゴシック" pitchFamily="49" charset="-128"/>
              <a:ea typeface="ＭＳ ゴシック" pitchFamily="49" charset="-128"/>
            </a:rPr>
            <a:t>％となっている。改善の主な要因として、地方債現在高が約</a:t>
          </a:r>
          <a:r>
            <a:rPr kumimoji="1" lang="en-US" altLang="ja-JP" sz="1400">
              <a:latin typeface="ＭＳ ゴシック" pitchFamily="49" charset="-128"/>
              <a:ea typeface="ＭＳ ゴシック" pitchFamily="49" charset="-128"/>
            </a:rPr>
            <a:t>25</a:t>
          </a:r>
          <a:r>
            <a:rPr kumimoji="1" lang="ja-JP" altLang="en-US" sz="1400">
              <a:latin typeface="ＭＳ ゴシック" pitchFamily="49" charset="-128"/>
              <a:ea typeface="ＭＳ ゴシック" pitchFamily="49" charset="-128"/>
            </a:rPr>
            <a:t>憶</a:t>
          </a:r>
          <a:r>
            <a:rPr kumimoji="1" lang="en-US" altLang="ja-JP" sz="1400">
              <a:latin typeface="ＭＳ ゴシック" pitchFamily="49" charset="-128"/>
              <a:ea typeface="ＭＳ ゴシック" pitchFamily="49" charset="-128"/>
            </a:rPr>
            <a:t>6,000</a:t>
          </a:r>
          <a:r>
            <a:rPr kumimoji="1" lang="ja-JP" altLang="en-US" sz="1400">
              <a:latin typeface="ＭＳ ゴシック" pitchFamily="49" charset="-128"/>
              <a:ea typeface="ＭＳ ゴシック" pitchFamily="49" charset="-128"/>
            </a:rPr>
            <a:t>万円減少したことがあげられる。</a:t>
          </a:r>
        </a:p>
        <a:p>
          <a:r>
            <a:rPr kumimoji="1" lang="ja-JP" altLang="en-US" sz="1400">
              <a:latin typeface="ＭＳ ゴシック" pitchFamily="49" charset="-128"/>
              <a:ea typeface="ＭＳ ゴシック" pitchFamily="49" charset="-128"/>
            </a:rPr>
            <a:t>　今後も、事業実施の適正化を図り、地方債の新規発行額を抑制することや継続的に地方債の繰上償還を実施することで、地方債現在高の累増の抑制に努める。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兵庫県丹波市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財政調整基金を３億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万円、減災基金を１億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万８千円、その他特定目的基金を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8,111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万８千円積み立てた一方で、財政調整基金を１億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6,167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万４千円、減災基金を３億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万円、その他特定目的基金を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万４千円取り崩したことにより、基金全体としては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683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万２千円の減額となった。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財政収支見通しの中で、令和７年度から令和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年間の収支の単純累計額は、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万円の赤字となり、令和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年度以降には収支不足となる見込みで、財政調整基金については、令和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年度までに総額で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万円の取り崩しが必要となる。平成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年度の豪雨災害の際には、約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ケースもあるため、不測の事態に備えつつ、持続可能で安定的な財政運営を行うために基金残高を維持していく必要がある。また、その他の基金についても、今後想定される新たな事業の財源として残高を維持していく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地域振興基金：市民連携の強化及び均衡ある地域振興を図るための事業に要する経費に充当する基金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庁舎整備事業基金：新庁舎建設事業に要する経費に充当する基金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ふるさと寄附金基金：市のまちづくりに対する寄附金を財源とし寄附者の意向を反映した事業を推進するために要する経費に充当する基金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学校等整備基金：学校等の新築、改築及び改修に要する経費に充当する基金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情報基盤整備基金：情報基盤の整備及び更新に要する経費に充当する基金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地域振興基金を５億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万５千円、ふるさと寄附金基金を４億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5,630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万９千円、学校等整備基金を１億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万７千円、情報基盤整備基金を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5,719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万６千円取り崩した一方で、地域振興基金に１億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万９千円、庁舎整備事業基金に１億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万３千円、ふるさと寄附金基金に６億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4,088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万４千円、学校等整備基金に２億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9,114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万６千円、情報基盤整備基金に１億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万７千円を積み立てたこと等により、その他特定目的基金全体としては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7,287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万４千円の増額となった。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地域振興基金：令和８年度は、地域振興を図る事業に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万円の充当を予定しており、今後も事業を継続するため、引き続き基積み立てていく。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庁舎整備事業基金：令和８年度予算において、取崩及び利子分以外の積立予定はない。</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その他の基金についても、今後想定される新たな事業の財源として適切に積立等を行う。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１億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6,167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万４千円を取り崩した一方、３億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万円を積み立てたことにより、１億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6,581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万６千円の増額となった。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財政調基金の残高は、過去に災害対応で約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億円を取り崩したケースがあることから、標準財政規模の約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％を目安として積立等を行っており、今後も同様の方針で積立等を行う。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１億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万８千円を積み立てた一方、３億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万円を取り崩したことにより、２億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万２千円の減額となった。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令和８度予算において、臨時財政対策債の償還費に充当するために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6,647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万２千円の取り崩しを予定している。利子分以外の積立予定はないが、交付税や決算剰余金の状況に合わせ、適切に積立等を行う。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1A58744-F320-4D76-A0D9-D0858F1676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8C1EE70-1ADF-4585-97F8-FAE673D2FC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19648328-6BF7-431A-80AA-B95121E56871}"/>
            </a:ext>
          </a:extLst>
        </xdr:cNvPr>
        <xdr:cNvSpPr/>
      </xdr:nvSpPr>
      <xdr:spPr>
        <a:xfrm>
          <a:off x="117538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E3A4B635-5737-4412-85C3-EAAFA465C5AF}"/>
            </a:ext>
          </a:extLst>
        </xdr:cNvPr>
        <xdr:cNvSpPr/>
      </xdr:nvSpPr>
      <xdr:spPr>
        <a:xfrm>
          <a:off x="131254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AF89C02D-7DE8-437C-B6C9-AD50FB24B12A}"/>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8676488F-2D6B-47C9-B679-C87612FF86EB}"/>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D00B5A10-10DA-44FC-8BED-B7FE28A1C0D6}"/>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EC3AF9F7-5B8C-404D-BE02-67F7B9B8D131}"/>
            </a:ext>
          </a:extLst>
        </xdr:cNvPr>
        <xdr:cNvSpPr/>
      </xdr:nvSpPr>
      <xdr:spPr>
        <a:xfrm>
          <a:off x="117538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AEAAC14-D78F-43A0-9C62-9F5A47D10303}"/>
            </a:ext>
          </a:extLst>
        </xdr:cNvPr>
        <xdr:cNvSpPr/>
      </xdr:nvSpPr>
      <xdr:spPr>
        <a:xfrm>
          <a:off x="131254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43A2754B-7F42-4327-B24C-C0AB6CF06D5F}"/>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D0C7BB7A-ACD2-4008-8BAA-72C3B5E0DAAE}"/>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C4F28C1F-4E8E-4B2B-8141-A5489BAB5240}"/>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A2E4E8CA-A766-4747-B735-6A75E686EE95}"/>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E9A18507-568F-4B99-A86C-F99C388590D5}"/>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10703A54-7DEE-41F8-8F75-DD3C26718A15}"/>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3E4E92B1-624E-4572-892E-C6055CB3540D}"/>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兵庫県丹波市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4842C136-BF1F-4BEC-86C5-5BE1FBEDF357}"/>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DB1420B2-EFBC-4D4E-8C02-B1AC8DC7938D}"/>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F6A34F20-2EE3-4326-A15D-6D850F3E651A}"/>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2D463079-52C5-4F08-A25B-15C27F15D3A7}"/>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550A1799-1172-4227-87C0-A173EAEF310D}"/>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AB401654-E588-4AAE-973C-83AF9849724E}"/>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60,033
58,669
493.21
38,856,918
36,917,510
1,712,152
21,278,025
25,344,553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AEE329E0-D177-4CD0-9F57-83E101C89D91}"/>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E00E2C2E-1D05-475E-BD23-167AF0AF91CB}"/>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DB46E0C2-DB64-4C32-A6F1-78A2F3415BF9}"/>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10BD1A02-9AAA-4367-B46E-F9198C9AE072}"/>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5B6C4CD2-B441-4A37-97C2-95C405FCE355}"/>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5BDB4358-AD3B-43C3-9CFF-BE5CF7FA37DE}"/>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1BA31325-35DE-439E-9DC1-AE31C3C30750}"/>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597BBFD6-C3DE-4BA5-9DA0-4C0DF9E602ED}"/>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EEE9B6A8-E0FA-4B9D-BCA1-6E7CBDCEA30E}"/>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4C59C91-80BF-4D3C-BEF0-FACEF0DC139E}"/>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34A6BE5D-848E-4BBA-9F8F-B4429352787D}"/>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382D2EB3-3FAE-428E-91DD-B44B46F7A040}"/>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C2A21640-65BE-4520-8EC1-7D139101EEB8}"/>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DCA57080-1BC7-4EFF-B519-7AC4947599C2}"/>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A949EB7-8517-4901-BB3E-BA1BF8CF775A}"/>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1355C718-FAD5-4267-ADD0-230353F4D7FD}"/>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C22268E9-1893-44B9-B978-C3FB5794BC7C}"/>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A07B3EED-08A0-4F44-8BE9-84C562BBD7C6}"/>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5870C697-EBAA-434C-A779-0613907057D9}"/>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A1A655CA-8227-4937-A409-DD6D693667E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B44CA99C-246B-43E6-A0CB-0F754B230F8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86688C7C-B196-4E9B-9400-EE6220CC17BE}"/>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CFF70F7C-83E4-4CE7-85FD-EA8289622C47}"/>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4173E13F-01E7-4AD6-9598-FF79C90C2593}"/>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BBFCC1BD-6EA7-4AB5-84DA-FF3B303AE558}"/>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C54B51C1-6A2A-4A26-9D04-6F67FEFDFEDF}"/>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CF22C108-7755-4D4E-B78E-BCE1F0256DF8}"/>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C7438E6D-7DEE-4767-9789-EA2244F8754E}"/>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B76252CF-045A-4DF5-97C8-BD89B9B6FE55}"/>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C4BC1E4F-658B-4232-B5A6-94FF32B5AAFD}"/>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2608D4EF-0AE2-4B25-BF07-B4A416FF3A82}"/>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49A07A84-0526-4137-B5A5-54251F9A107B}"/>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ABE22FE6-5DFC-4660-B5E4-00043DE4A4D3}"/>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9576C9AD-B310-47F8-B109-DE268CEB217C}"/>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7AE2A5FF-122C-4416-9C52-7E0DAB649CFF}"/>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については、類似団体内平均値をやや下回っているが、令和３年度より上昇傾向にあるため、施設の統廃合や施設自体の必要性を検討するなど、計画的な資産管理・運用が今後の課題となる。</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年度に策定した公共施設等総合管理計画において、公共施設などの延べ床面積を</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年間で</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34</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％以上縮減するという目標を掲げ、老朽化した施設の集約化・複合化や除却を進めている。</a:t>
          </a:r>
          <a:endPar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B6CAB143-5295-4B84-B1A2-34FA14B10123}"/>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ECDFC43C-600A-419D-8C09-75A64C265338}"/>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7F5BB3F3-56AA-4231-90CB-9EE3F651245A}"/>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DC8B3BAC-47E5-4418-83A3-0A09B00BFD5A}"/>
            </a:ext>
          </a:extLst>
        </xdr:cNvPr>
        <xdr:cNvCxnSpPr/>
      </xdr:nvCxnSpPr>
      <xdr:spPr>
        <a:xfrm>
          <a:off x="1142365" y="66611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6D152FC1-ABD6-4A83-A919-DE1BE56A5A0E}"/>
            </a:ext>
          </a:extLst>
        </xdr:cNvPr>
        <xdr:cNvSpPr txBox="1"/>
      </xdr:nvSpPr>
      <xdr:spPr>
        <a:xfrm>
          <a:off x="784241" y="656925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82565731-5545-491B-9D16-7B28953A28D5}"/>
            </a:ext>
          </a:extLst>
        </xdr:cNvPr>
        <xdr:cNvCxnSpPr/>
      </xdr:nvCxnSpPr>
      <xdr:spPr>
        <a:xfrm>
          <a:off x="1142365" y="623125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E4AB57AC-F17B-4263-91A1-693B0C64141F}"/>
            </a:ext>
          </a:extLst>
        </xdr:cNvPr>
        <xdr:cNvSpPr txBox="1"/>
      </xdr:nvSpPr>
      <xdr:spPr>
        <a:xfrm>
          <a:off x="784241" y="61336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3F72A500-2EC6-4FDA-9F6C-E243B8707E52}"/>
            </a:ext>
          </a:extLst>
        </xdr:cNvPr>
        <xdr:cNvCxnSpPr/>
      </xdr:nvCxnSpPr>
      <xdr:spPr>
        <a:xfrm>
          <a:off x="1142365" y="57975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4959A5F5-8772-4C87-94FA-883740193D2C}"/>
            </a:ext>
          </a:extLst>
        </xdr:cNvPr>
        <xdr:cNvSpPr txBox="1"/>
      </xdr:nvSpPr>
      <xdr:spPr>
        <a:xfrm>
          <a:off x="784241"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BCE7A0B9-5907-4D6E-9462-245EA8897147}"/>
            </a:ext>
          </a:extLst>
        </xdr:cNvPr>
        <xdr:cNvCxnSpPr/>
      </xdr:nvCxnSpPr>
      <xdr:spPr>
        <a:xfrm>
          <a:off x="1142365" y="53657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1A3E6AA5-FEA1-4DDF-9DD8-52E6A4D27331}"/>
            </a:ext>
          </a:extLst>
        </xdr:cNvPr>
        <xdr:cNvSpPr txBox="1"/>
      </xdr:nvSpPr>
      <xdr:spPr>
        <a:xfrm>
          <a:off x="784241" y="52681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6F3CF36D-9695-4C7F-AD95-367EC2505ACF}"/>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9872B986-3E38-4FDA-96B7-CF8837379659}"/>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5E8158BA-8229-42F2-B1AD-9AEA319033B0}"/>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73" name="直線コネクタ 72">
          <a:extLst>
            <a:ext uri="{FF2B5EF4-FFF2-40B4-BE49-F238E27FC236}">
              <a16:creationId xmlns:a16="http://schemas.microsoft.com/office/drawing/2014/main" id="{7A625AC2-720A-4BF8-B3C1-D4FA306BC0E1}"/>
            </a:ext>
          </a:extLst>
        </xdr:cNvPr>
        <xdr:cNvCxnSpPr/>
      </xdr:nvCxnSpPr>
      <xdr:spPr>
        <a:xfrm flipV="1">
          <a:off x="4295775" y="5417566"/>
          <a:ext cx="1270" cy="12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74" name="有形固定資産減価償却率最小値テキスト">
          <a:extLst>
            <a:ext uri="{FF2B5EF4-FFF2-40B4-BE49-F238E27FC236}">
              <a16:creationId xmlns:a16="http://schemas.microsoft.com/office/drawing/2014/main" id="{94EEA839-D3A1-4106-A733-2C04C39F7CA9}"/>
            </a:ext>
          </a:extLst>
        </xdr:cNvPr>
        <xdr:cNvSpPr txBox="1"/>
      </xdr:nvSpPr>
      <xdr:spPr>
        <a:xfrm>
          <a:off x="4342765" y="6677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75" name="直線コネクタ 74">
          <a:extLst>
            <a:ext uri="{FF2B5EF4-FFF2-40B4-BE49-F238E27FC236}">
              <a16:creationId xmlns:a16="http://schemas.microsoft.com/office/drawing/2014/main" id="{7EDA2219-8200-42F8-9F18-02F340081262}"/>
            </a:ext>
          </a:extLst>
        </xdr:cNvPr>
        <xdr:cNvCxnSpPr/>
      </xdr:nvCxnSpPr>
      <xdr:spPr>
        <a:xfrm>
          <a:off x="4206875" y="6673596"/>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76" name="有形固定資産減価償却率最大値テキスト">
          <a:extLst>
            <a:ext uri="{FF2B5EF4-FFF2-40B4-BE49-F238E27FC236}">
              <a16:creationId xmlns:a16="http://schemas.microsoft.com/office/drawing/2014/main" id="{5DB0BC23-4EBC-46D4-926D-A1601919D030}"/>
            </a:ext>
          </a:extLst>
        </xdr:cNvPr>
        <xdr:cNvSpPr txBox="1"/>
      </xdr:nvSpPr>
      <xdr:spPr>
        <a:xfrm>
          <a:off x="4342765" y="5192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77" name="直線コネクタ 76">
          <a:extLst>
            <a:ext uri="{FF2B5EF4-FFF2-40B4-BE49-F238E27FC236}">
              <a16:creationId xmlns:a16="http://schemas.microsoft.com/office/drawing/2014/main" id="{33D12A18-DA79-4A18-BE7F-C1DFF2E9DDA5}"/>
            </a:ext>
          </a:extLst>
        </xdr:cNvPr>
        <xdr:cNvCxnSpPr/>
      </xdr:nvCxnSpPr>
      <xdr:spPr>
        <a:xfrm>
          <a:off x="4206875" y="5417566"/>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83964</xdr:rowOff>
    </xdr:from>
    <xdr:ext cx="405111" cy="259045"/>
    <xdr:sp macro="" textlink="">
      <xdr:nvSpPr>
        <xdr:cNvPr id="78" name="有形固定資産減価償却率平均値テキスト">
          <a:extLst>
            <a:ext uri="{FF2B5EF4-FFF2-40B4-BE49-F238E27FC236}">
              <a16:creationId xmlns:a16="http://schemas.microsoft.com/office/drawing/2014/main" id="{B5CCFBC6-DA28-4B68-B706-B436437A6DCE}"/>
            </a:ext>
          </a:extLst>
        </xdr:cNvPr>
        <xdr:cNvSpPr txBox="1"/>
      </xdr:nvSpPr>
      <xdr:spPr>
        <a:xfrm>
          <a:off x="4342765" y="59818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79" name="フローチャート: 判断 78">
          <a:extLst>
            <a:ext uri="{FF2B5EF4-FFF2-40B4-BE49-F238E27FC236}">
              <a16:creationId xmlns:a16="http://schemas.microsoft.com/office/drawing/2014/main" id="{43A3E063-122E-4450-91E6-8DB1CE35A0C5}"/>
            </a:ext>
          </a:extLst>
        </xdr:cNvPr>
        <xdr:cNvSpPr/>
      </xdr:nvSpPr>
      <xdr:spPr>
        <a:xfrm>
          <a:off x="4244975" y="599960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80" name="フローチャート: 判断 79">
          <a:extLst>
            <a:ext uri="{FF2B5EF4-FFF2-40B4-BE49-F238E27FC236}">
              <a16:creationId xmlns:a16="http://schemas.microsoft.com/office/drawing/2014/main" id="{587181C3-B269-4FD6-BA19-5C4129DDBB40}"/>
            </a:ext>
          </a:extLst>
        </xdr:cNvPr>
        <xdr:cNvSpPr/>
      </xdr:nvSpPr>
      <xdr:spPr>
        <a:xfrm>
          <a:off x="3611880" y="5947283"/>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81" name="フローチャート: 判断 80">
          <a:extLst>
            <a:ext uri="{FF2B5EF4-FFF2-40B4-BE49-F238E27FC236}">
              <a16:creationId xmlns:a16="http://schemas.microsoft.com/office/drawing/2014/main" id="{9030CB4E-94BB-4615-96A1-488628651406}"/>
            </a:ext>
          </a:extLst>
        </xdr:cNvPr>
        <xdr:cNvSpPr/>
      </xdr:nvSpPr>
      <xdr:spPr>
        <a:xfrm>
          <a:off x="2926080" y="5886831"/>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82" name="フローチャート: 判断 81">
          <a:extLst>
            <a:ext uri="{FF2B5EF4-FFF2-40B4-BE49-F238E27FC236}">
              <a16:creationId xmlns:a16="http://schemas.microsoft.com/office/drawing/2014/main" id="{7FA201B7-AC04-4ECB-8FD4-CC78B97A6761}"/>
            </a:ext>
          </a:extLst>
        </xdr:cNvPr>
        <xdr:cNvSpPr/>
      </xdr:nvSpPr>
      <xdr:spPr>
        <a:xfrm>
          <a:off x="2240280" y="5841746"/>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83" name="フローチャート: 判断 82">
          <a:extLst>
            <a:ext uri="{FF2B5EF4-FFF2-40B4-BE49-F238E27FC236}">
              <a16:creationId xmlns:a16="http://schemas.microsoft.com/office/drawing/2014/main" id="{F46F0761-34CC-4E77-A170-270895323B17}"/>
            </a:ext>
          </a:extLst>
        </xdr:cNvPr>
        <xdr:cNvSpPr/>
      </xdr:nvSpPr>
      <xdr:spPr>
        <a:xfrm>
          <a:off x="1554480" y="5788025"/>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562117E-9E53-4343-890C-3E44A9DFC2E0}"/>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D8A67830-85CB-44E3-A7A9-157A7BF2A557}"/>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9233BE59-9E80-4E04-BC10-5A7333A0877F}"/>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CAB7DEF3-7429-434C-BC2D-5EDE4075C2BC}"/>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B9C7F5F-9A1A-4D7B-8FD3-3E587B693133}"/>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89" name="楕円 88">
          <a:extLst>
            <a:ext uri="{FF2B5EF4-FFF2-40B4-BE49-F238E27FC236}">
              <a16:creationId xmlns:a16="http://schemas.microsoft.com/office/drawing/2014/main" id="{D12A2186-92E7-46DE-B6EA-AF649F4B9E7C}"/>
            </a:ext>
          </a:extLst>
        </xdr:cNvPr>
        <xdr:cNvSpPr/>
      </xdr:nvSpPr>
      <xdr:spPr>
        <a:xfrm>
          <a:off x="4244975" y="592188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50690</xdr:rowOff>
    </xdr:from>
    <xdr:ext cx="405111" cy="259045"/>
    <xdr:sp macro="" textlink="">
      <xdr:nvSpPr>
        <xdr:cNvPr id="90" name="有形固定資産減価償却率該当値テキスト">
          <a:extLst>
            <a:ext uri="{FF2B5EF4-FFF2-40B4-BE49-F238E27FC236}">
              <a16:creationId xmlns:a16="http://schemas.microsoft.com/office/drawing/2014/main" id="{F84179FE-EA95-4A36-B767-AD7D742186CF}"/>
            </a:ext>
          </a:extLst>
        </xdr:cNvPr>
        <xdr:cNvSpPr txBox="1"/>
      </xdr:nvSpPr>
      <xdr:spPr>
        <a:xfrm>
          <a:off x="4342765" y="5779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160401</xdr:rowOff>
    </xdr:from>
    <xdr:to>
      <xdr:col>19</xdr:col>
      <xdr:colOff>187325</xdr:colOff>
      <xdr:row>30</xdr:row>
      <xdr:rowOff>90551</xdr:rowOff>
    </xdr:to>
    <xdr:sp macro="" textlink="">
      <xdr:nvSpPr>
        <xdr:cNvPr id="91" name="楕円 90">
          <a:extLst>
            <a:ext uri="{FF2B5EF4-FFF2-40B4-BE49-F238E27FC236}">
              <a16:creationId xmlns:a16="http://schemas.microsoft.com/office/drawing/2014/main" id="{3E546A1C-1AAB-45CE-836A-85AF5B14EEFD}"/>
            </a:ext>
          </a:extLst>
        </xdr:cNvPr>
        <xdr:cNvSpPr/>
      </xdr:nvSpPr>
      <xdr:spPr>
        <a:xfrm>
          <a:off x="3611880" y="5886831"/>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39751</xdr:rowOff>
    </xdr:from>
    <xdr:to>
      <xdr:col>23</xdr:col>
      <xdr:colOff>85725</xdr:colOff>
      <xdr:row>30</xdr:row>
      <xdr:rowOff>78613</xdr:rowOff>
    </xdr:to>
    <xdr:cxnSp macro="">
      <xdr:nvCxnSpPr>
        <xdr:cNvPr id="92" name="直線コネクタ 91">
          <a:extLst>
            <a:ext uri="{FF2B5EF4-FFF2-40B4-BE49-F238E27FC236}">
              <a16:creationId xmlns:a16="http://schemas.microsoft.com/office/drawing/2014/main" id="{F0790342-B807-44EB-99C1-62ABD8F5C43D}"/>
            </a:ext>
          </a:extLst>
        </xdr:cNvPr>
        <xdr:cNvCxnSpPr/>
      </xdr:nvCxnSpPr>
      <xdr:spPr>
        <a:xfrm>
          <a:off x="3656965" y="5935726"/>
          <a:ext cx="640715"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117221</xdr:rowOff>
    </xdr:from>
    <xdr:to>
      <xdr:col>15</xdr:col>
      <xdr:colOff>187325</xdr:colOff>
      <xdr:row>30</xdr:row>
      <xdr:rowOff>47371</xdr:rowOff>
    </xdr:to>
    <xdr:sp macro="" textlink="">
      <xdr:nvSpPr>
        <xdr:cNvPr id="93" name="楕円 92">
          <a:extLst>
            <a:ext uri="{FF2B5EF4-FFF2-40B4-BE49-F238E27FC236}">
              <a16:creationId xmlns:a16="http://schemas.microsoft.com/office/drawing/2014/main" id="{B9B9C074-008E-4148-80B0-4A0BE148699D}"/>
            </a:ext>
          </a:extLst>
        </xdr:cNvPr>
        <xdr:cNvSpPr/>
      </xdr:nvSpPr>
      <xdr:spPr>
        <a:xfrm>
          <a:off x="2926080" y="5841746"/>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168021</xdr:rowOff>
    </xdr:from>
    <xdr:to>
      <xdr:col>19</xdr:col>
      <xdr:colOff>136525</xdr:colOff>
      <xdr:row>30</xdr:row>
      <xdr:rowOff>39751</xdr:rowOff>
    </xdr:to>
    <xdr:cxnSp macro="">
      <xdr:nvCxnSpPr>
        <xdr:cNvPr id="94" name="直線コネクタ 93">
          <a:extLst>
            <a:ext uri="{FF2B5EF4-FFF2-40B4-BE49-F238E27FC236}">
              <a16:creationId xmlns:a16="http://schemas.microsoft.com/office/drawing/2014/main" id="{281933F6-24C4-4D6E-81CF-A8C122B64B9C}"/>
            </a:ext>
          </a:extLst>
        </xdr:cNvPr>
        <xdr:cNvCxnSpPr/>
      </xdr:nvCxnSpPr>
      <xdr:spPr>
        <a:xfrm>
          <a:off x="2971165" y="5896356"/>
          <a:ext cx="6858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91313</xdr:rowOff>
    </xdr:from>
    <xdr:to>
      <xdr:col>11</xdr:col>
      <xdr:colOff>187325</xdr:colOff>
      <xdr:row>30</xdr:row>
      <xdr:rowOff>21463</xdr:rowOff>
    </xdr:to>
    <xdr:sp macro="" textlink="">
      <xdr:nvSpPr>
        <xdr:cNvPr id="95" name="楕円 94">
          <a:extLst>
            <a:ext uri="{FF2B5EF4-FFF2-40B4-BE49-F238E27FC236}">
              <a16:creationId xmlns:a16="http://schemas.microsoft.com/office/drawing/2014/main" id="{4BFCF7EB-8A62-45EF-AFFD-B8DEBC412065}"/>
            </a:ext>
          </a:extLst>
        </xdr:cNvPr>
        <xdr:cNvSpPr/>
      </xdr:nvSpPr>
      <xdr:spPr>
        <a:xfrm>
          <a:off x="2240280" y="5819648"/>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142113</xdr:rowOff>
    </xdr:from>
    <xdr:to>
      <xdr:col>15</xdr:col>
      <xdr:colOff>136525</xdr:colOff>
      <xdr:row>29</xdr:row>
      <xdr:rowOff>168021</xdr:rowOff>
    </xdr:to>
    <xdr:cxnSp macro="">
      <xdr:nvCxnSpPr>
        <xdr:cNvPr id="96" name="直線コネクタ 95">
          <a:extLst>
            <a:ext uri="{FF2B5EF4-FFF2-40B4-BE49-F238E27FC236}">
              <a16:creationId xmlns:a16="http://schemas.microsoft.com/office/drawing/2014/main" id="{F028438D-DEFA-48E9-8536-F011227393AF}"/>
            </a:ext>
          </a:extLst>
        </xdr:cNvPr>
        <xdr:cNvCxnSpPr/>
      </xdr:nvCxnSpPr>
      <xdr:spPr>
        <a:xfrm>
          <a:off x="2285365" y="5864733"/>
          <a:ext cx="685800" cy="3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13589</xdr:rowOff>
    </xdr:from>
    <xdr:to>
      <xdr:col>7</xdr:col>
      <xdr:colOff>187325</xdr:colOff>
      <xdr:row>29</xdr:row>
      <xdr:rowOff>115189</xdr:rowOff>
    </xdr:to>
    <xdr:sp macro="" textlink="">
      <xdr:nvSpPr>
        <xdr:cNvPr id="97" name="楕円 96">
          <a:extLst>
            <a:ext uri="{FF2B5EF4-FFF2-40B4-BE49-F238E27FC236}">
              <a16:creationId xmlns:a16="http://schemas.microsoft.com/office/drawing/2014/main" id="{C737FC91-2AB5-498F-B1FA-F064613549A8}"/>
            </a:ext>
          </a:extLst>
        </xdr:cNvPr>
        <xdr:cNvSpPr/>
      </xdr:nvSpPr>
      <xdr:spPr>
        <a:xfrm>
          <a:off x="1554480" y="5741924"/>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64389</xdr:rowOff>
    </xdr:from>
    <xdr:to>
      <xdr:col>11</xdr:col>
      <xdr:colOff>136525</xdr:colOff>
      <xdr:row>29</xdr:row>
      <xdr:rowOff>142113</xdr:rowOff>
    </xdr:to>
    <xdr:cxnSp macro="">
      <xdr:nvCxnSpPr>
        <xdr:cNvPr id="98" name="直線コネクタ 97">
          <a:extLst>
            <a:ext uri="{FF2B5EF4-FFF2-40B4-BE49-F238E27FC236}">
              <a16:creationId xmlns:a16="http://schemas.microsoft.com/office/drawing/2014/main" id="{8B4AE20B-1BAE-48D4-A9DC-490ECB57F51D}"/>
            </a:ext>
          </a:extLst>
        </xdr:cNvPr>
        <xdr:cNvCxnSpPr/>
      </xdr:nvCxnSpPr>
      <xdr:spPr>
        <a:xfrm>
          <a:off x="1599565" y="5785104"/>
          <a:ext cx="685800" cy="79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142130</xdr:rowOff>
    </xdr:from>
    <xdr:ext cx="405111" cy="259045"/>
    <xdr:sp macro="" textlink="">
      <xdr:nvSpPr>
        <xdr:cNvPr id="99" name="n_1aveValue有形固定資産減価償却率">
          <a:extLst>
            <a:ext uri="{FF2B5EF4-FFF2-40B4-BE49-F238E27FC236}">
              <a16:creationId xmlns:a16="http://schemas.microsoft.com/office/drawing/2014/main" id="{65FFABB7-5AF6-42A8-8BF2-24719C4AA85E}"/>
            </a:ext>
          </a:extLst>
        </xdr:cNvPr>
        <xdr:cNvSpPr txBox="1"/>
      </xdr:nvSpPr>
      <xdr:spPr>
        <a:xfrm>
          <a:off x="3464569" y="6036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81678</xdr:rowOff>
    </xdr:from>
    <xdr:ext cx="405111" cy="259045"/>
    <xdr:sp macro="" textlink="">
      <xdr:nvSpPr>
        <xdr:cNvPr id="100" name="n_2aveValue有形固定資産減価償却率">
          <a:extLst>
            <a:ext uri="{FF2B5EF4-FFF2-40B4-BE49-F238E27FC236}">
              <a16:creationId xmlns:a16="http://schemas.microsoft.com/office/drawing/2014/main" id="{8ADDC1BF-7461-4907-B9CA-E1B323A300B5}"/>
            </a:ext>
          </a:extLst>
        </xdr:cNvPr>
        <xdr:cNvSpPr txBox="1"/>
      </xdr:nvSpPr>
      <xdr:spPr>
        <a:xfrm>
          <a:off x="2793374" y="5979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38498</xdr:rowOff>
    </xdr:from>
    <xdr:ext cx="405111" cy="259045"/>
    <xdr:sp macro="" textlink="">
      <xdr:nvSpPr>
        <xdr:cNvPr id="101" name="n_3aveValue有形固定資産減価償却率">
          <a:extLst>
            <a:ext uri="{FF2B5EF4-FFF2-40B4-BE49-F238E27FC236}">
              <a16:creationId xmlns:a16="http://schemas.microsoft.com/office/drawing/2014/main" id="{2A527A31-33DB-4281-97B5-DDE1F64B44AA}"/>
            </a:ext>
          </a:extLst>
        </xdr:cNvPr>
        <xdr:cNvSpPr txBox="1"/>
      </xdr:nvSpPr>
      <xdr:spPr>
        <a:xfrm>
          <a:off x="2107574" y="5934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158132</xdr:rowOff>
    </xdr:from>
    <xdr:ext cx="405111" cy="259045"/>
    <xdr:sp macro="" textlink="">
      <xdr:nvSpPr>
        <xdr:cNvPr id="102" name="n_4aveValue有形固定資産減価償却率">
          <a:extLst>
            <a:ext uri="{FF2B5EF4-FFF2-40B4-BE49-F238E27FC236}">
              <a16:creationId xmlns:a16="http://schemas.microsoft.com/office/drawing/2014/main" id="{82B81B20-DE30-45C0-9F79-F5763DA36DD6}"/>
            </a:ext>
          </a:extLst>
        </xdr:cNvPr>
        <xdr:cNvSpPr txBox="1"/>
      </xdr:nvSpPr>
      <xdr:spPr>
        <a:xfrm>
          <a:off x="1421774" y="5884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107078</xdr:rowOff>
    </xdr:from>
    <xdr:ext cx="405111" cy="259045"/>
    <xdr:sp macro="" textlink="">
      <xdr:nvSpPr>
        <xdr:cNvPr id="103" name="n_1mainValue有形固定資産減価償却率">
          <a:extLst>
            <a:ext uri="{FF2B5EF4-FFF2-40B4-BE49-F238E27FC236}">
              <a16:creationId xmlns:a16="http://schemas.microsoft.com/office/drawing/2014/main" id="{1FAB7361-7D83-4BDD-8430-08D2CB5D6D26}"/>
            </a:ext>
          </a:extLst>
        </xdr:cNvPr>
        <xdr:cNvSpPr txBox="1"/>
      </xdr:nvSpPr>
      <xdr:spPr>
        <a:xfrm>
          <a:off x="3464569" y="5658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63898</xdr:rowOff>
    </xdr:from>
    <xdr:ext cx="405111" cy="259045"/>
    <xdr:sp macro="" textlink="">
      <xdr:nvSpPr>
        <xdr:cNvPr id="104" name="n_2mainValue有形固定資産減価償却率">
          <a:extLst>
            <a:ext uri="{FF2B5EF4-FFF2-40B4-BE49-F238E27FC236}">
              <a16:creationId xmlns:a16="http://schemas.microsoft.com/office/drawing/2014/main" id="{A89DB4B6-796C-4068-9690-B4644B7726BF}"/>
            </a:ext>
          </a:extLst>
        </xdr:cNvPr>
        <xdr:cNvSpPr txBox="1"/>
      </xdr:nvSpPr>
      <xdr:spPr>
        <a:xfrm>
          <a:off x="2793374" y="5613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37990</xdr:rowOff>
    </xdr:from>
    <xdr:ext cx="405111" cy="259045"/>
    <xdr:sp macro="" textlink="">
      <xdr:nvSpPr>
        <xdr:cNvPr id="105" name="n_3mainValue有形固定資産減価償却率">
          <a:extLst>
            <a:ext uri="{FF2B5EF4-FFF2-40B4-BE49-F238E27FC236}">
              <a16:creationId xmlns:a16="http://schemas.microsoft.com/office/drawing/2014/main" id="{74F351AB-CBBE-4CAF-81D6-64A2FCA9C4F3}"/>
            </a:ext>
          </a:extLst>
        </xdr:cNvPr>
        <xdr:cNvSpPr txBox="1"/>
      </xdr:nvSpPr>
      <xdr:spPr>
        <a:xfrm>
          <a:off x="2107574" y="5591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131716</xdr:rowOff>
    </xdr:from>
    <xdr:ext cx="405111" cy="259045"/>
    <xdr:sp macro="" textlink="">
      <xdr:nvSpPr>
        <xdr:cNvPr id="106" name="n_4mainValue有形固定資産減価償却率">
          <a:extLst>
            <a:ext uri="{FF2B5EF4-FFF2-40B4-BE49-F238E27FC236}">
              <a16:creationId xmlns:a16="http://schemas.microsoft.com/office/drawing/2014/main" id="{72F3ECDC-9F8B-47C3-BF57-934B69156F8E}"/>
            </a:ext>
          </a:extLst>
        </xdr:cNvPr>
        <xdr:cNvSpPr txBox="1"/>
      </xdr:nvSpPr>
      <xdr:spPr>
        <a:xfrm>
          <a:off x="1421774" y="551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B951FB0A-54FC-4B68-90AC-A9D4D54F69DC}"/>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0B20ADFF-1B24-4861-B13D-F103587BE381}"/>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0FCCBA47-9637-4B6C-919F-3A274625FA84}"/>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[ 394.7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F8D8D009-C933-4B79-852F-EA934A8F9686}"/>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B21EC6D2-164B-48C9-A5F4-BF4DF5A67925}"/>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2BF6F2E6-5466-4264-941E-84479982D060}"/>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8791C190-7D15-4D42-83AF-A44A31CD2FA9}"/>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B0C3D25A-481F-4F1B-9D29-D0AD5C3E30F6}"/>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AF9D5C8A-327B-4812-9B12-9821E579D3C8}"/>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8CE50525-20CB-4172-950C-06176DB23CF7}"/>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D69E80AD-30F8-4F97-8D50-1B6A1FA6C10D}"/>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80EEB2FC-F371-4BC3-AD4D-1419195A4FF4}"/>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CDD42798-093D-4CEA-9B78-8AEE925EF190}"/>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債務償還比率については、類似団体内平均値を下回っている。平成</a:t>
          </a:r>
          <a:r>
            <a:rPr kumimoji="1" lang="en-US" altLang="ja-JP" sz="1100">
              <a:latin typeface="ＭＳ Ｐゴシック" panose="020B0600070205080204" pitchFamily="50" charset="-128"/>
              <a:ea typeface="ＭＳ Ｐゴシック" panose="020B0600070205080204" pitchFamily="50" charset="-128"/>
            </a:rPr>
            <a:t>17</a:t>
          </a:r>
          <a:r>
            <a:rPr kumimoji="1" lang="ja-JP" altLang="en-US" sz="1100">
              <a:latin typeface="ＭＳ Ｐゴシック" panose="020B0600070205080204" pitchFamily="50" charset="-128"/>
              <a:ea typeface="ＭＳ Ｐゴシック" panose="020B0600070205080204" pitchFamily="50" charset="-128"/>
            </a:rPr>
            <a:t>年度から繰上償還を計画的に行い、一般会計債の残高が減少したこと、平成</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年度以降、下水道事業に係る企業債の残高が減少に転じたこと等に伴い。公営企業繰入見込額が減少したことで、償還比率は改善傾向にある。引き続き、市債残高の抑制と経常一般財源の確保に努める必要があ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1EC564E1-4666-422D-B333-1B6635A43109}"/>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34E4B9F2-2CF5-4718-AEB6-0ADCBAA62D77}"/>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0D32F0FB-DA47-4FF4-8BDA-56010EA4B853}"/>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49012B52-032D-43EC-9E3D-301C61074D29}"/>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a:extLst>
            <a:ext uri="{FF2B5EF4-FFF2-40B4-BE49-F238E27FC236}">
              <a16:creationId xmlns:a16="http://schemas.microsoft.com/office/drawing/2014/main" id="{F9EA695E-6AEE-47D4-B203-D31B554F3144}"/>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0A5CE912-08D6-44AE-8004-2D863FBD7100}"/>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90A7A809-C909-4087-B1DC-E10C051E818F}"/>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48A5CF77-2128-468E-8918-32651732A438}"/>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6C8E8FF4-C5EE-4769-90E8-613D71C26FF1}"/>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6794FFB4-45FC-4923-8DD7-C48BADE5D73C}"/>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0F68616E-B93F-4E2C-8F94-61CA1B2704F8}"/>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269BB7A2-7BF8-49C1-998C-F560A737DC48}"/>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904EB9AB-F65F-488F-8094-52153A0CF0A0}"/>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0451C3DE-32DA-45A6-B96C-32896D6B191D}"/>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398621A1-2EC0-4854-B930-BD33DA5B8FBD}"/>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35" name="直線コネクタ 134">
          <a:extLst>
            <a:ext uri="{FF2B5EF4-FFF2-40B4-BE49-F238E27FC236}">
              <a16:creationId xmlns:a16="http://schemas.microsoft.com/office/drawing/2014/main" id="{4D6C9C65-37E4-4449-93E1-BD14A6354E41}"/>
            </a:ext>
          </a:extLst>
        </xdr:cNvPr>
        <xdr:cNvCxnSpPr/>
      </xdr:nvCxnSpPr>
      <xdr:spPr>
        <a:xfrm flipV="1">
          <a:off x="13313410" y="5295688"/>
          <a:ext cx="1269" cy="124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36" name="債務償還比率最小値テキスト">
          <a:extLst>
            <a:ext uri="{FF2B5EF4-FFF2-40B4-BE49-F238E27FC236}">
              <a16:creationId xmlns:a16="http://schemas.microsoft.com/office/drawing/2014/main" id="{8E579340-29D9-4861-A90F-9E149253BD1E}"/>
            </a:ext>
          </a:extLst>
        </xdr:cNvPr>
        <xdr:cNvSpPr txBox="1"/>
      </xdr:nvSpPr>
      <xdr:spPr>
        <a:xfrm>
          <a:off x="13369925" y="654512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37" name="直線コネクタ 136">
          <a:extLst>
            <a:ext uri="{FF2B5EF4-FFF2-40B4-BE49-F238E27FC236}">
              <a16:creationId xmlns:a16="http://schemas.microsoft.com/office/drawing/2014/main" id="{B22E50A6-6A7D-4A27-B4EF-C8D3C5E767F0}"/>
            </a:ext>
          </a:extLst>
        </xdr:cNvPr>
        <xdr:cNvCxnSpPr/>
      </xdr:nvCxnSpPr>
      <xdr:spPr>
        <a:xfrm>
          <a:off x="13251180" y="6541297"/>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5A6C92C4-CE6A-477D-A7DB-A88F8C1E578A}"/>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656A6996-4983-4191-9596-ACA5A40B2DB8}"/>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120117</xdr:rowOff>
    </xdr:from>
    <xdr:ext cx="469744" cy="259045"/>
    <xdr:sp macro="" textlink="">
      <xdr:nvSpPr>
        <xdr:cNvPr id="140" name="債務償還比率平均値テキスト">
          <a:extLst>
            <a:ext uri="{FF2B5EF4-FFF2-40B4-BE49-F238E27FC236}">
              <a16:creationId xmlns:a16="http://schemas.microsoft.com/office/drawing/2014/main" id="{9CC5B886-A904-4159-98C2-0F9E5A84BB9E}"/>
            </a:ext>
          </a:extLst>
        </xdr:cNvPr>
        <xdr:cNvSpPr txBox="1"/>
      </xdr:nvSpPr>
      <xdr:spPr>
        <a:xfrm>
          <a:off x="13369925" y="58465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41" name="フローチャート: 判断 140">
          <a:extLst>
            <a:ext uri="{FF2B5EF4-FFF2-40B4-BE49-F238E27FC236}">
              <a16:creationId xmlns:a16="http://schemas.microsoft.com/office/drawing/2014/main" id="{38D051A2-257F-47A5-8E0D-182FE35EFB5C}"/>
            </a:ext>
          </a:extLst>
        </xdr:cNvPr>
        <xdr:cNvSpPr/>
      </xdr:nvSpPr>
      <xdr:spPr>
        <a:xfrm>
          <a:off x="13289280" y="5864310"/>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42" name="フローチャート: 判断 141">
          <a:extLst>
            <a:ext uri="{FF2B5EF4-FFF2-40B4-BE49-F238E27FC236}">
              <a16:creationId xmlns:a16="http://schemas.microsoft.com/office/drawing/2014/main" id="{652252B6-32AB-4887-90B2-320D266A95BE}"/>
            </a:ext>
          </a:extLst>
        </xdr:cNvPr>
        <xdr:cNvSpPr/>
      </xdr:nvSpPr>
      <xdr:spPr>
        <a:xfrm>
          <a:off x="12629515" y="588911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43" name="フローチャート: 判断 142">
          <a:extLst>
            <a:ext uri="{FF2B5EF4-FFF2-40B4-BE49-F238E27FC236}">
              <a16:creationId xmlns:a16="http://schemas.microsoft.com/office/drawing/2014/main" id="{F7FF6B3F-F6F9-4E82-9AA2-396BEB9E3CC8}"/>
            </a:ext>
          </a:extLst>
        </xdr:cNvPr>
        <xdr:cNvSpPr/>
      </xdr:nvSpPr>
      <xdr:spPr>
        <a:xfrm>
          <a:off x="11943715" y="5880128"/>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44" name="フローチャート: 判断 143">
          <a:extLst>
            <a:ext uri="{FF2B5EF4-FFF2-40B4-BE49-F238E27FC236}">
              <a16:creationId xmlns:a16="http://schemas.microsoft.com/office/drawing/2014/main" id="{F101954B-512A-42C8-84EA-5983E5E6B869}"/>
            </a:ext>
          </a:extLst>
        </xdr:cNvPr>
        <xdr:cNvSpPr/>
      </xdr:nvSpPr>
      <xdr:spPr>
        <a:xfrm>
          <a:off x="11257915" y="583228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45" name="フローチャート: 判断 144">
          <a:extLst>
            <a:ext uri="{FF2B5EF4-FFF2-40B4-BE49-F238E27FC236}">
              <a16:creationId xmlns:a16="http://schemas.microsoft.com/office/drawing/2014/main" id="{4437631D-4BB0-4913-8909-F303E8180828}"/>
            </a:ext>
          </a:extLst>
        </xdr:cNvPr>
        <xdr:cNvSpPr/>
      </xdr:nvSpPr>
      <xdr:spPr>
        <a:xfrm>
          <a:off x="10572115" y="6000327"/>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2C550841-9B79-40E9-A824-0B0D91FDE871}"/>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8D4051C9-D6CB-4D82-A79C-0A921A404119}"/>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FCB3895D-7726-49C0-8A3B-3F9A6AD2AF58}"/>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CACE18F8-12F6-4B61-933C-0EEE084B13C9}"/>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28802BCE-25DA-41C1-8B2A-AEA999B599E9}"/>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163329</xdr:rowOff>
    </xdr:from>
    <xdr:to>
      <xdr:col>76</xdr:col>
      <xdr:colOff>73025</xdr:colOff>
      <xdr:row>29</xdr:row>
      <xdr:rowOff>93479</xdr:rowOff>
    </xdr:to>
    <xdr:sp macro="" textlink="">
      <xdr:nvSpPr>
        <xdr:cNvPr id="151" name="楕円 150">
          <a:extLst>
            <a:ext uri="{FF2B5EF4-FFF2-40B4-BE49-F238E27FC236}">
              <a16:creationId xmlns:a16="http://schemas.microsoft.com/office/drawing/2014/main" id="{587E96A8-1330-4E68-A57B-EBBC5FA3D566}"/>
            </a:ext>
          </a:extLst>
        </xdr:cNvPr>
        <xdr:cNvSpPr/>
      </xdr:nvSpPr>
      <xdr:spPr>
        <a:xfrm>
          <a:off x="13289280" y="5718309"/>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14756</xdr:rowOff>
    </xdr:from>
    <xdr:ext cx="469744" cy="259045"/>
    <xdr:sp macro="" textlink="">
      <xdr:nvSpPr>
        <xdr:cNvPr id="152" name="債務償還比率該当値テキスト">
          <a:extLst>
            <a:ext uri="{FF2B5EF4-FFF2-40B4-BE49-F238E27FC236}">
              <a16:creationId xmlns:a16="http://schemas.microsoft.com/office/drawing/2014/main" id="{C2D7F2EC-CC2D-42AC-A863-32B62BA319A5}"/>
            </a:ext>
          </a:extLst>
        </xdr:cNvPr>
        <xdr:cNvSpPr txBox="1"/>
      </xdr:nvSpPr>
      <xdr:spPr>
        <a:xfrm>
          <a:off x="13369925" y="5571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4953</xdr:rowOff>
    </xdr:from>
    <xdr:to>
      <xdr:col>72</xdr:col>
      <xdr:colOff>123825</xdr:colOff>
      <xdr:row>29</xdr:row>
      <xdr:rowOff>106553</xdr:rowOff>
    </xdr:to>
    <xdr:sp macro="" textlink="">
      <xdr:nvSpPr>
        <xdr:cNvPr id="153" name="楕円 152">
          <a:extLst>
            <a:ext uri="{FF2B5EF4-FFF2-40B4-BE49-F238E27FC236}">
              <a16:creationId xmlns:a16="http://schemas.microsoft.com/office/drawing/2014/main" id="{79C83841-8F01-435B-9C94-7EA1ADEC7BAA}"/>
            </a:ext>
          </a:extLst>
        </xdr:cNvPr>
        <xdr:cNvSpPr/>
      </xdr:nvSpPr>
      <xdr:spPr>
        <a:xfrm>
          <a:off x="12629515" y="5731383"/>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42679</xdr:rowOff>
    </xdr:from>
    <xdr:to>
      <xdr:col>76</xdr:col>
      <xdr:colOff>22225</xdr:colOff>
      <xdr:row>29</xdr:row>
      <xdr:rowOff>55753</xdr:rowOff>
    </xdr:to>
    <xdr:cxnSp macro="">
      <xdr:nvCxnSpPr>
        <xdr:cNvPr id="154" name="直線コネクタ 153">
          <a:extLst>
            <a:ext uri="{FF2B5EF4-FFF2-40B4-BE49-F238E27FC236}">
              <a16:creationId xmlns:a16="http://schemas.microsoft.com/office/drawing/2014/main" id="{860B6169-CB2F-4255-BEEA-1FECAE5693F9}"/>
            </a:ext>
          </a:extLst>
        </xdr:cNvPr>
        <xdr:cNvCxnSpPr/>
      </xdr:nvCxnSpPr>
      <xdr:spPr>
        <a:xfrm flipV="1">
          <a:off x="12684125" y="5769109"/>
          <a:ext cx="631190" cy="14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92992</xdr:rowOff>
    </xdr:from>
    <xdr:to>
      <xdr:col>68</xdr:col>
      <xdr:colOff>123825</xdr:colOff>
      <xdr:row>30</xdr:row>
      <xdr:rowOff>23142</xdr:rowOff>
    </xdr:to>
    <xdr:sp macro="" textlink="">
      <xdr:nvSpPr>
        <xdr:cNvPr id="155" name="楕円 154">
          <a:extLst>
            <a:ext uri="{FF2B5EF4-FFF2-40B4-BE49-F238E27FC236}">
              <a16:creationId xmlns:a16="http://schemas.microsoft.com/office/drawing/2014/main" id="{25DF040A-384E-456E-BF74-9452E7484F53}"/>
            </a:ext>
          </a:extLst>
        </xdr:cNvPr>
        <xdr:cNvSpPr/>
      </xdr:nvSpPr>
      <xdr:spPr>
        <a:xfrm>
          <a:off x="11943715" y="5821327"/>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55753</xdr:rowOff>
    </xdr:from>
    <xdr:to>
      <xdr:col>72</xdr:col>
      <xdr:colOff>73025</xdr:colOff>
      <xdr:row>29</xdr:row>
      <xdr:rowOff>143792</xdr:rowOff>
    </xdr:to>
    <xdr:cxnSp macro="">
      <xdr:nvCxnSpPr>
        <xdr:cNvPr id="156" name="直線コネクタ 155">
          <a:extLst>
            <a:ext uri="{FF2B5EF4-FFF2-40B4-BE49-F238E27FC236}">
              <a16:creationId xmlns:a16="http://schemas.microsoft.com/office/drawing/2014/main" id="{0E96D300-3771-46FD-9824-AD885980E78C}"/>
            </a:ext>
          </a:extLst>
        </xdr:cNvPr>
        <xdr:cNvCxnSpPr/>
      </xdr:nvCxnSpPr>
      <xdr:spPr>
        <a:xfrm flipV="1">
          <a:off x="11998325" y="5784088"/>
          <a:ext cx="685800" cy="82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56769</xdr:rowOff>
    </xdr:from>
    <xdr:to>
      <xdr:col>64</xdr:col>
      <xdr:colOff>123825</xdr:colOff>
      <xdr:row>29</xdr:row>
      <xdr:rowOff>158369</xdr:rowOff>
    </xdr:to>
    <xdr:sp macro="" textlink="">
      <xdr:nvSpPr>
        <xdr:cNvPr id="157" name="楕円 156">
          <a:extLst>
            <a:ext uri="{FF2B5EF4-FFF2-40B4-BE49-F238E27FC236}">
              <a16:creationId xmlns:a16="http://schemas.microsoft.com/office/drawing/2014/main" id="{2BBC936C-B1A0-4627-ACD7-D4828FD68E6F}"/>
            </a:ext>
          </a:extLst>
        </xdr:cNvPr>
        <xdr:cNvSpPr/>
      </xdr:nvSpPr>
      <xdr:spPr>
        <a:xfrm>
          <a:off x="11257915" y="5785104"/>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107569</xdr:rowOff>
    </xdr:from>
    <xdr:to>
      <xdr:col>68</xdr:col>
      <xdr:colOff>73025</xdr:colOff>
      <xdr:row>29</xdr:row>
      <xdr:rowOff>143792</xdr:rowOff>
    </xdr:to>
    <xdr:cxnSp macro="">
      <xdr:nvCxnSpPr>
        <xdr:cNvPr id="158" name="直線コネクタ 157">
          <a:extLst>
            <a:ext uri="{FF2B5EF4-FFF2-40B4-BE49-F238E27FC236}">
              <a16:creationId xmlns:a16="http://schemas.microsoft.com/office/drawing/2014/main" id="{01BC6417-0511-4AAA-89C2-6267F74567AF}"/>
            </a:ext>
          </a:extLst>
        </xdr:cNvPr>
        <xdr:cNvCxnSpPr/>
      </xdr:nvCxnSpPr>
      <xdr:spPr>
        <a:xfrm>
          <a:off x="11312525" y="5830189"/>
          <a:ext cx="685800" cy="3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52401</xdr:rowOff>
    </xdr:from>
    <xdr:to>
      <xdr:col>60</xdr:col>
      <xdr:colOff>123825</xdr:colOff>
      <xdr:row>30</xdr:row>
      <xdr:rowOff>154001</xdr:rowOff>
    </xdr:to>
    <xdr:sp macro="" textlink="">
      <xdr:nvSpPr>
        <xdr:cNvPr id="159" name="楕円 158">
          <a:extLst>
            <a:ext uri="{FF2B5EF4-FFF2-40B4-BE49-F238E27FC236}">
              <a16:creationId xmlns:a16="http://schemas.microsoft.com/office/drawing/2014/main" id="{D343F8BC-8CCE-4086-BBF7-A27110E6523A}"/>
            </a:ext>
          </a:extLst>
        </xdr:cNvPr>
        <xdr:cNvSpPr/>
      </xdr:nvSpPr>
      <xdr:spPr>
        <a:xfrm>
          <a:off x="10572115" y="5952186"/>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107569</xdr:rowOff>
    </xdr:from>
    <xdr:to>
      <xdr:col>64</xdr:col>
      <xdr:colOff>73025</xdr:colOff>
      <xdr:row>30</xdr:row>
      <xdr:rowOff>103201</xdr:rowOff>
    </xdr:to>
    <xdr:cxnSp macro="">
      <xdr:nvCxnSpPr>
        <xdr:cNvPr id="160" name="直線コネクタ 159">
          <a:extLst>
            <a:ext uri="{FF2B5EF4-FFF2-40B4-BE49-F238E27FC236}">
              <a16:creationId xmlns:a16="http://schemas.microsoft.com/office/drawing/2014/main" id="{6BE8177D-ADE0-4AA1-9CBA-27D68C9EB4B1}"/>
            </a:ext>
          </a:extLst>
        </xdr:cNvPr>
        <xdr:cNvCxnSpPr/>
      </xdr:nvCxnSpPr>
      <xdr:spPr>
        <a:xfrm flipV="1">
          <a:off x="10626725" y="5830189"/>
          <a:ext cx="685800" cy="167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83957</xdr:rowOff>
    </xdr:from>
    <xdr:ext cx="469744" cy="259045"/>
    <xdr:sp macro="" textlink="">
      <xdr:nvSpPr>
        <xdr:cNvPr id="161" name="n_1aveValue債務償還比率">
          <a:extLst>
            <a:ext uri="{FF2B5EF4-FFF2-40B4-BE49-F238E27FC236}">
              <a16:creationId xmlns:a16="http://schemas.microsoft.com/office/drawing/2014/main" id="{EDCCC45F-B822-4DFE-8723-C6AA34DEA713}"/>
            </a:ext>
          </a:extLst>
        </xdr:cNvPr>
        <xdr:cNvSpPr txBox="1"/>
      </xdr:nvSpPr>
      <xdr:spPr>
        <a:xfrm>
          <a:off x="12459412" y="598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76880</xdr:rowOff>
    </xdr:from>
    <xdr:ext cx="469744" cy="259045"/>
    <xdr:sp macro="" textlink="">
      <xdr:nvSpPr>
        <xdr:cNvPr id="162" name="n_2aveValue債務償還比率">
          <a:extLst>
            <a:ext uri="{FF2B5EF4-FFF2-40B4-BE49-F238E27FC236}">
              <a16:creationId xmlns:a16="http://schemas.microsoft.com/office/drawing/2014/main" id="{64DDED59-043A-416F-86B3-347725972C6A}"/>
            </a:ext>
          </a:extLst>
        </xdr:cNvPr>
        <xdr:cNvSpPr txBox="1"/>
      </xdr:nvSpPr>
      <xdr:spPr>
        <a:xfrm>
          <a:off x="11780597" y="5972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30942</xdr:rowOff>
    </xdr:from>
    <xdr:ext cx="469744" cy="259045"/>
    <xdr:sp macro="" textlink="">
      <xdr:nvSpPr>
        <xdr:cNvPr id="163" name="n_3aveValue債務償還比率">
          <a:extLst>
            <a:ext uri="{FF2B5EF4-FFF2-40B4-BE49-F238E27FC236}">
              <a16:creationId xmlns:a16="http://schemas.microsoft.com/office/drawing/2014/main" id="{5CE73C2A-E58E-4AFA-B90E-F539812AE862}"/>
            </a:ext>
          </a:extLst>
        </xdr:cNvPr>
        <xdr:cNvSpPr txBox="1"/>
      </xdr:nvSpPr>
      <xdr:spPr>
        <a:xfrm>
          <a:off x="11094797" y="5925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27534</xdr:rowOff>
    </xdr:from>
    <xdr:ext cx="469744" cy="259045"/>
    <xdr:sp macro="" textlink="">
      <xdr:nvSpPr>
        <xdr:cNvPr id="164" name="n_4aveValue債務償還比率">
          <a:extLst>
            <a:ext uri="{FF2B5EF4-FFF2-40B4-BE49-F238E27FC236}">
              <a16:creationId xmlns:a16="http://schemas.microsoft.com/office/drawing/2014/main" id="{DCBB23B0-A495-486C-BF49-06EEF6CFC045}"/>
            </a:ext>
          </a:extLst>
        </xdr:cNvPr>
        <xdr:cNvSpPr txBox="1"/>
      </xdr:nvSpPr>
      <xdr:spPr>
        <a:xfrm>
          <a:off x="10408997" y="6093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123080</xdr:rowOff>
    </xdr:from>
    <xdr:ext cx="469744" cy="259045"/>
    <xdr:sp macro="" textlink="">
      <xdr:nvSpPr>
        <xdr:cNvPr id="165" name="n_1mainValue債務償還比率">
          <a:extLst>
            <a:ext uri="{FF2B5EF4-FFF2-40B4-BE49-F238E27FC236}">
              <a16:creationId xmlns:a16="http://schemas.microsoft.com/office/drawing/2014/main" id="{11775F49-614C-4858-8FF5-A1D1484B89E5}"/>
            </a:ext>
          </a:extLst>
        </xdr:cNvPr>
        <xdr:cNvSpPr txBox="1"/>
      </xdr:nvSpPr>
      <xdr:spPr>
        <a:xfrm>
          <a:off x="12459412" y="5506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39669</xdr:rowOff>
    </xdr:from>
    <xdr:ext cx="469744" cy="259045"/>
    <xdr:sp macro="" textlink="">
      <xdr:nvSpPr>
        <xdr:cNvPr id="166" name="n_2mainValue債務償還比率">
          <a:extLst>
            <a:ext uri="{FF2B5EF4-FFF2-40B4-BE49-F238E27FC236}">
              <a16:creationId xmlns:a16="http://schemas.microsoft.com/office/drawing/2014/main" id="{D90A16F0-DA33-4577-8CD6-CCDC82FFE5F3}"/>
            </a:ext>
          </a:extLst>
        </xdr:cNvPr>
        <xdr:cNvSpPr txBox="1"/>
      </xdr:nvSpPr>
      <xdr:spPr>
        <a:xfrm>
          <a:off x="11780597" y="5592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3446</xdr:rowOff>
    </xdr:from>
    <xdr:ext cx="469744" cy="259045"/>
    <xdr:sp macro="" textlink="">
      <xdr:nvSpPr>
        <xdr:cNvPr id="167" name="n_3mainValue債務償還比率">
          <a:extLst>
            <a:ext uri="{FF2B5EF4-FFF2-40B4-BE49-F238E27FC236}">
              <a16:creationId xmlns:a16="http://schemas.microsoft.com/office/drawing/2014/main" id="{170ED144-F6CB-4C33-A563-6B32FD1AED54}"/>
            </a:ext>
          </a:extLst>
        </xdr:cNvPr>
        <xdr:cNvSpPr txBox="1"/>
      </xdr:nvSpPr>
      <xdr:spPr>
        <a:xfrm>
          <a:off x="11094797" y="5556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170528</xdr:rowOff>
    </xdr:from>
    <xdr:ext cx="469744" cy="259045"/>
    <xdr:sp macro="" textlink="">
      <xdr:nvSpPr>
        <xdr:cNvPr id="168" name="n_4mainValue債務償還比率">
          <a:extLst>
            <a:ext uri="{FF2B5EF4-FFF2-40B4-BE49-F238E27FC236}">
              <a16:creationId xmlns:a16="http://schemas.microsoft.com/office/drawing/2014/main" id="{C53656DD-A3A5-4D86-93E2-77BA09400A42}"/>
            </a:ext>
          </a:extLst>
        </xdr:cNvPr>
        <xdr:cNvSpPr txBox="1"/>
      </xdr:nvSpPr>
      <xdr:spPr>
        <a:xfrm>
          <a:off x="10408997" y="5727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33330A50-84A3-4EAA-A29A-84D040B9EA74}"/>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72D84D10-8759-4792-B1FA-2DA1D846624B}"/>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0127885A-4A1A-40AE-9480-E8A07EE88E74}"/>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76204137-AA02-4E69-9FCE-85326C53E8D8}"/>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C5D7E9B2-1BFA-41FC-9816-C0B303D84370}"/>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F9668783-169B-425B-B632-7A6A3F131171}"/>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7DCD4A2-64DD-4C78-B57B-9231F3300EC4}"/>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AC9B208-43A3-48A0-96E7-F90B0E7F4200}"/>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AECAAA7-72E0-4F16-86B8-524DBAE46F34}"/>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E59D29B-C73C-4F69-9772-CAEE94E0C420}"/>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兵庫県丹波市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741575E-DD3B-4525-B894-0650B6D38795}"/>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F18A198-1352-408C-A5D1-FA7E7993C725}"/>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E5B6BCE-C91F-46E7-94BC-06C0174290E2}"/>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C3EB419-94B0-4EE4-A384-0A21F2EF3CE5}"/>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8897D49-1796-499B-866A-E49F4BCE5DE6}"/>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06C9FDC-65DD-4668-BE95-99B45E7274D7}"/>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60,033
58,669
493.21
38,856,918
36,917,510
1,712,152
21,278,025
25,344,553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27CAE5D-7809-4F3A-A2B9-474225595732}"/>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46A38E3-5090-4ABA-8489-AE24407F9202}"/>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713640A-8564-466B-97B7-A1493A5AF35F}"/>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377E169-87DB-4030-B164-38BFD41B155E}"/>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D003812-9612-479E-9BE4-8DE9564A3AA6}"/>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32C2291-F682-412B-83F5-03DD84DE4722}"/>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2B24D69-5CE8-4A2C-BF64-2CA6320FC7D9}"/>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601C44D-A001-4DE6-8E87-B56CCD9ACF92}"/>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11180A4-D53F-4E4B-A15F-AF2977FD1B6B}"/>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CA1A021-3646-4E32-8152-31D9310C9783}"/>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F231473-4118-4133-9240-B4D11B14A362}"/>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756E68B-5FE3-4CF5-902A-DC962DCBDFDD}"/>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80792A2-D41B-4BE3-9D01-B7032885FCEA}"/>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A0CE954-0B43-4229-A3F2-ECEFC736CB30}"/>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988061A-AF44-4F74-B784-1F97E404FC3A}"/>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845B24D-4610-4EDF-975E-375F253C92F0}"/>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C957100-A5A0-4886-B07E-683CDC005698}"/>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CD5C4A5-E055-48FF-BC81-FF9763CBDED3}"/>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ADDA65C-F9E9-4FBC-891D-E5261461C170}"/>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141727B-79F0-413D-A03C-ABD3B504E65E}"/>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8D4F3E0-3632-48B2-994B-2D491978347F}"/>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EFE4205-4FF8-45A9-B1BA-D6AAC7EF7821}"/>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725E40B-4FEB-4CAD-9DD2-DFBBD2D6B889}"/>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092CEA4-AF2A-4CB2-8674-CF82571A0D77}"/>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B684C59-8552-4296-AB55-25E8AEC560DC}"/>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AC44DCB-4974-4E77-B03F-0B276FA32F0D}"/>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98CC56E-5292-41E7-AEE1-738D4CC43826}"/>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88A8405-C18E-414B-BE6D-96A8C326ED79}"/>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86EB516-AC8D-40E0-903E-4CBC3A2D38BB}"/>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DD35D97-10BF-4278-AE3A-3AC533B34FE2}"/>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AD792C4-4E65-4617-906A-19BCC71DAC27}"/>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271815C-6681-4937-A9F6-2F0E100B6065}"/>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CEAFAC78-3045-4E1F-AC40-FAEC7BBDF1A4}"/>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77B8E19B-32B7-4A19-85A6-BE75AFA41186}"/>
            </a:ext>
          </a:extLst>
        </xdr:cNvPr>
        <xdr:cNvSpPr txBox="1"/>
      </xdr:nvSpPr>
      <xdr:spPr>
        <a:xfrm>
          <a:off x="2738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39E1C07F-F608-4672-9278-6CF4F21568A8}"/>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AAE336C8-B150-4A3B-9EF1-505706B352BE}"/>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487E2B09-4004-4DEE-9E28-A0C6FA1C9710}"/>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4D5639E2-6BEF-4709-BCC6-322217C3CE6C}"/>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6DC45FB9-0265-46D1-A25C-1293FBF8EB93}"/>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52B17A56-D96F-4C1D-92B3-CCCFC6656710}"/>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5DAC4AD2-1A7B-4B50-B1A5-F6888EABA4CA}"/>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52DE9621-B1DA-4892-91A0-2FC4A4A45E62}"/>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270394C0-BB3C-4828-9BF0-0A57CA58ABC1}"/>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2667FBF2-19ED-484D-9664-AE7995F333CE}"/>
            </a:ext>
          </a:extLst>
        </xdr:cNvPr>
        <xdr:cNvCxnSpPr/>
      </xdr:nvCxnSpPr>
      <xdr:spPr>
        <a:xfrm flipV="1">
          <a:off x="4173855" y="5753100"/>
          <a:ext cx="0" cy="117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1621489A-0E06-4187-9856-7A556DE677B8}"/>
            </a:ext>
          </a:extLst>
        </xdr:cNvPr>
        <xdr:cNvSpPr txBox="1"/>
      </xdr:nvSpPr>
      <xdr:spPr>
        <a:xfrm>
          <a:off x="421259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ABDE4E27-015E-4F30-A1F2-980113E62B47}"/>
            </a:ext>
          </a:extLst>
        </xdr:cNvPr>
        <xdr:cNvCxnSpPr/>
      </xdr:nvCxnSpPr>
      <xdr:spPr>
        <a:xfrm>
          <a:off x="4112260" y="69254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8B0DD946-C891-4312-992E-3E403E05B739}"/>
            </a:ext>
          </a:extLst>
        </xdr:cNvPr>
        <xdr:cNvSpPr txBox="1"/>
      </xdr:nvSpPr>
      <xdr:spPr>
        <a:xfrm>
          <a:off x="4212590" y="553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C6091FDA-4D7B-467D-B80B-1697F1F6BE04}"/>
            </a:ext>
          </a:extLst>
        </xdr:cNvPr>
        <xdr:cNvCxnSpPr/>
      </xdr:nvCxnSpPr>
      <xdr:spPr>
        <a:xfrm>
          <a:off x="4112260" y="5753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61993</xdr:rowOff>
    </xdr:from>
    <xdr:ext cx="405111" cy="259045"/>
    <xdr:sp macro="" textlink="">
      <xdr:nvSpPr>
        <xdr:cNvPr id="60" name="【道路】&#10;有形固定資産減価償却率平均値テキスト">
          <a:extLst>
            <a:ext uri="{FF2B5EF4-FFF2-40B4-BE49-F238E27FC236}">
              <a16:creationId xmlns:a16="http://schemas.microsoft.com/office/drawing/2014/main" id="{E0D1926E-EDCD-48A3-B8EA-B91C73ABB623}"/>
            </a:ext>
          </a:extLst>
        </xdr:cNvPr>
        <xdr:cNvSpPr txBox="1"/>
      </xdr:nvSpPr>
      <xdr:spPr>
        <a:xfrm>
          <a:off x="4212590" y="62303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C96DB385-A0FE-41FE-BEEF-251FD3170C24}"/>
            </a:ext>
          </a:extLst>
        </xdr:cNvPr>
        <xdr:cNvSpPr/>
      </xdr:nvSpPr>
      <xdr:spPr>
        <a:xfrm>
          <a:off x="4131310" y="638276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6D31EFA4-FE78-438D-9D24-C826012AE475}"/>
            </a:ext>
          </a:extLst>
        </xdr:cNvPr>
        <xdr:cNvSpPr/>
      </xdr:nvSpPr>
      <xdr:spPr>
        <a:xfrm>
          <a:off x="3388360" y="6343142"/>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B8A22295-5A4B-4DB6-AD9D-0DA0F5DF6031}"/>
            </a:ext>
          </a:extLst>
        </xdr:cNvPr>
        <xdr:cNvSpPr/>
      </xdr:nvSpPr>
      <xdr:spPr>
        <a:xfrm>
          <a:off x="2571750" y="62978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79E16EFE-71B6-42E3-BE5D-4E036A3C3FC3}"/>
            </a:ext>
          </a:extLst>
        </xdr:cNvPr>
        <xdr:cNvSpPr/>
      </xdr:nvSpPr>
      <xdr:spPr>
        <a:xfrm>
          <a:off x="1774190" y="6265418"/>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5C20621E-F7FE-4904-AD08-AA9605CF74F2}"/>
            </a:ext>
          </a:extLst>
        </xdr:cNvPr>
        <xdr:cNvSpPr/>
      </xdr:nvSpPr>
      <xdr:spPr>
        <a:xfrm>
          <a:off x="988060" y="62223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FBD091E8-101D-4669-BF03-E1D69DC05D76}"/>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354DD9C-6323-4281-8BDB-1FC6D45ED6AF}"/>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F779E43-2182-4BF5-A431-836B6E99A15A}"/>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4E9BC30-C0DB-4771-A21C-B1FCC3BE29BF}"/>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16A45A7-85E3-4352-BE55-8FE354613BC2}"/>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128270</xdr:rowOff>
    </xdr:from>
    <xdr:to>
      <xdr:col>24</xdr:col>
      <xdr:colOff>114300</xdr:colOff>
      <xdr:row>38</xdr:row>
      <xdr:rowOff>58420</xdr:rowOff>
    </xdr:to>
    <xdr:sp macro="" textlink="">
      <xdr:nvSpPr>
        <xdr:cNvPr id="71" name="楕円 70">
          <a:extLst>
            <a:ext uri="{FF2B5EF4-FFF2-40B4-BE49-F238E27FC236}">
              <a16:creationId xmlns:a16="http://schemas.microsoft.com/office/drawing/2014/main" id="{6742DCC3-C6A2-4902-8B96-929B097689EC}"/>
            </a:ext>
          </a:extLst>
        </xdr:cNvPr>
        <xdr:cNvSpPr/>
      </xdr:nvSpPr>
      <xdr:spPr>
        <a:xfrm>
          <a:off x="4131310" y="64757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106697</xdr:rowOff>
    </xdr:from>
    <xdr:ext cx="405111" cy="259045"/>
    <xdr:sp macro="" textlink="">
      <xdr:nvSpPr>
        <xdr:cNvPr id="72" name="【道路】&#10;有形固定資産減価償却率該当値テキスト">
          <a:extLst>
            <a:ext uri="{FF2B5EF4-FFF2-40B4-BE49-F238E27FC236}">
              <a16:creationId xmlns:a16="http://schemas.microsoft.com/office/drawing/2014/main" id="{895790F0-8F3B-4880-B301-0B0AD64DDA06}"/>
            </a:ext>
          </a:extLst>
        </xdr:cNvPr>
        <xdr:cNvSpPr txBox="1"/>
      </xdr:nvSpPr>
      <xdr:spPr>
        <a:xfrm>
          <a:off x="4212590" y="644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77978</xdr:rowOff>
    </xdr:from>
    <xdr:to>
      <xdr:col>20</xdr:col>
      <xdr:colOff>38100</xdr:colOff>
      <xdr:row>38</xdr:row>
      <xdr:rowOff>8128</xdr:rowOff>
    </xdr:to>
    <xdr:sp macro="" textlink="">
      <xdr:nvSpPr>
        <xdr:cNvPr id="73" name="楕円 72">
          <a:extLst>
            <a:ext uri="{FF2B5EF4-FFF2-40B4-BE49-F238E27FC236}">
              <a16:creationId xmlns:a16="http://schemas.microsoft.com/office/drawing/2014/main" id="{C73DCC33-67FB-473B-9508-C538ACDEDE45}"/>
            </a:ext>
          </a:extLst>
        </xdr:cNvPr>
        <xdr:cNvSpPr/>
      </xdr:nvSpPr>
      <xdr:spPr>
        <a:xfrm>
          <a:off x="3388360" y="642162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128778</xdr:rowOff>
    </xdr:from>
    <xdr:to>
      <xdr:col>24</xdr:col>
      <xdr:colOff>63500</xdr:colOff>
      <xdr:row>38</xdr:row>
      <xdr:rowOff>7620</xdr:rowOff>
    </xdr:to>
    <xdr:cxnSp macro="">
      <xdr:nvCxnSpPr>
        <xdr:cNvPr id="74" name="直線コネクタ 73">
          <a:extLst>
            <a:ext uri="{FF2B5EF4-FFF2-40B4-BE49-F238E27FC236}">
              <a16:creationId xmlns:a16="http://schemas.microsoft.com/office/drawing/2014/main" id="{58C434D6-03BF-4620-8A5F-42F84A7EBD1D}"/>
            </a:ext>
          </a:extLst>
        </xdr:cNvPr>
        <xdr:cNvCxnSpPr/>
      </xdr:nvCxnSpPr>
      <xdr:spPr>
        <a:xfrm>
          <a:off x="3431540" y="6476238"/>
          <a:ext cx="742950" cy="48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29972</xdr:rowOff>
    </xdr:from>
    <xdr:to>
      <xdr:col>15</xdr:col>
      <xdr:colOff>101600</xdr:colOff>
      <xdr:row>37</xdr:row>
      <xdr:rowOff>131572</xdr:rowOff>
    </xdr:to>
    <xdr:sp macro="" textlink="">
      <xdr:nvSpPr>
        <xdr:cNvPr id="75" name="楕円 74">
          <a:extLst>
            <a:ext uri="{FF2B5EF4-FFF2-40B4-BE49-F238E27FC236}">
              <a16:creationId xmlns:a16="http://schemas.microsoft.com/office/drawing/2014/main" id="{8D6919B3-1AC0-4D55-AC3C-57F0B5C33FC6}"/>
            </a:ext>
          </a:extLst>
        </xdr:cNvPr>
        <xdr:cNvSpPr/>
      </xdr:nvSpPr>
      <xdr:spPr>
        <a:xfrm>
          <a:off x="2571750" y="637171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80772</xdr:rowOff>
    </xdr:from>
    <xdr:to>
      <xdr:col>19</xdr:col>
      <xdr:colOff>177800</xdr:colOff>
      <xdr:row>37</xdr:row>
      <xdr:rowOff>128778</xdr:rowOff>
    </xdr:to>
    <xdr:cxnSp macro="">
      <xdr:nvCxnSpPr>
        <xdr:cNvPr id="76" name="直線コネクタ 75">
          <a:extLst>
            <a:ext uri="{FF2B5EF4-FFF2-40B4-BE49-F238E27FC236}">
              <a16:creationId xmlns:a16="http://schemas.microsoft.com/office/drawing/2014/main" id="{AD98771C-4A1E-4265-A9B0-9160A01ABB7A}"/>
            </a:ext>
          </a:extLst>
        </xdr:cNvPr>
        <xdr:cNvCxnSpPr/>
      </xdr:nvCxnSpPr>
      <xdr:spPr>
        <a:xfrm>
          <a:off x="2626360" y="6426327"/>
          <a:ext cx="805180"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157988</xdr:rowOff>
    </xdr:from>
    <xdr:to>
      <xdr:col>10</xdr:col>
      <xdr:colOff>165100</xdr:colOff>
      <xdr:row>37</xdr:row>
      <xdr:rowOff>88138</xdr:rowOff>
    </xdr:to>
    <xdr:sp macro="" textlink="">
      <xdr:nvSpPr>
        <xdr:cNvPr id="77" name="楕円 76">
          <a:extLst>
            <a:ext uri="{FF2B5EF4-FFF2-40B4-BE49-F238E27FC236}">
              <a16:creationId xmlns:a16="http://schemas.microsoft.com/office/drawing/2014/main" id="{4C5082BD-3E05-4729-ABC8-7BD880436D60}"/>
            </a:ext>
          </a:extLst>
        </xdr:cNvPr>
        <xdr:cNvSpPr/>
      </xdr:nvSpPr>
      <xdr:spPr>
        <a:xfrm>
          <a:off x="1774190" y="633209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37338</xdr:rowOff>
    </xdr:from>
    <xdr:to>
      <xdr:col>15</xdr:col>
      <xdr:colOff>50800</xdr:colOff>
      <xdr:row>37</xdr:row>
      <xdr:rowOff>80772</xdr:rowOff>
    </xdr:to>
    <xdr:cxnSp macro="">
      <xdr:nvCxnSpPr>
        <xdr:cNvPr id="78" name="直線コネクタ 77">
          <a:extLst>
            <a:ext uri="{FF2B5EF4-FFF2-40B4-BE49-F238E27FC236}">
              <a16:creationId xmlns:a16="http://schemas.microsoft.com/office/drawing/2014/main" id="{40FE3F09-120E-4666-8F02-0212BC867443}"/>
            </a:ext>
          </a:extLst>
        </xdr:cNvPr>
        <xdr:cNvCxnSpPr/>
      </xdr:nvCxnSpPr>
      <xdr:spPr>
        <a:xfrm>
          <a:off x="1828800" y="6380988"/>
          <a:ext cx="79756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109982</xdr:rowOff>
    </xdr:from>
    <xdr:to>
      <xdr:col>6</xdr:col>
      <xdr:colOff>38100</xdr:colOff>
      <xdr:row>37</xdr:row>
      <xdr:rowOff>40132</xdr:rowOff>
    </xdr:to>
    <xdr:sp macro="" textlink="">
      <xdr:nvSpPr>
        <xdr:cNvPr id="79" name="楕円 78">
          <a:extLst>
            <a:ext uri="{FF2B5EF4-FFF2-40B4-BE49-F238E27FC236}">
              <a16:creationId xmlns:a16="http://schemas.microsoft.com/office/drawing/2014/main" id="{EABC1A8F-3E69-4958-97E0-557979D1450E}"/>
            </a:ext>
          </a:extLst>
        </xdr:cNvPr>
        <xdr:cNvSpPr/>
      </xdr:nvSpPr>
      <xdr:spPr>
        <a:xfrm>
          <a:off x="988060" y="628027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160782</xdr:rowOff>
    </xdr:from>
    <xdr:to>
      <xdr:col>10</xdr:col>
      <xdr:colOff>114300</xdr:colOff>
      <xdr:row>37</xdr:row>
      <xdr:rowOff>37338</xdr:rowOff>
    </xdr:to>
    <xdr:cxnSp macro="">
      <xdr:nvCxnSpPr>
        <xdr:cNvPr id="80" name="直線コネクタ 79">
          <a:extLst>
            <a:ext uri="{FF2B5EF4-FFF2-40B4-BE49-F238E27FC236}">
              <a16:creationId xmlns:a16="http://schemas.microsoft.com/office/drawing/2014/main" id="{146FEE3C-3D90-4274-A0EA-512A06445795}"/>
            </a:ext>
          </a:extLst>
        </xdr:cNvPr>
        <xdr:cNvCxnSpPr/>
      </xdr:nvCxnSpPr>
      <xdr:spPr>
        <a:xfrm>
          <a:off x="1031240" y="6334887"/>
          <a:ext cx="797560" cy="46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道路】&#10;有形固定資産減価償却率">
          <a:extLst>
            <a:ext uri="{FF2B5EF4-FFF2-40B4-BE49-F238E27FC236}">
              <a16:creationId xmlns:a16="http://schemas.microsoft.com/office/drawing/2014/main" id="{B4D553DE-9D29-4E58-93AF-259EB1ABE922}"/>
            </a:ext>
          </a:extLst>
        </xdr:cNvPr>
        <xdr:cNvSpPr txBox="1"/>
      </xdr:nvSpPr>
      <xdr:spPr>
        <a:xfrm>
          <a:off x="3239144" y="611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70375</xdr:rowOff>
    </xdr:from>
    <xdr:ext cx="405111" cy="259045"/>
    <xdr:sp macro="" textlink="">
      <xdr:nvSpPr>
        <xdr:cNvPr id="82" name="n_2aveValue【道路】&#10;有形固定資産減価償却率">
          <a:extLst>
            <a:ext uri="{FF2B5EF4-FFF2-40B4-BE49-F238E27FC236}">
              <a16:creationId xmlns:a16="http://schemas.microsoft.com/office/drawing/2014/main" id="{56EE0C8D-9BB1-4BCA-9CC9-E2A7B13BE211}"/>
            </a:ext>
          </a:extLst>
        </xdr:cNvPr>
        <xdr:cNvSpPr txBox="1"/>
      </xdr:nvSpPr>
      <xdr:spPr>
        <a:xfrm>
          <a:off x="2439044" y="6069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36085</xdr:rowOff>
    </xdr:from>
    <xdr:ext cx="405111" cy="259045"/>
    <xdr:sp macro="" textlink="">
      <xdr:nvSpPr>
        <xdr:cNvPr id="83" name="n_3aveValue【道路】&#10;有形固定資産減価償却率">
          <a:extLst>
            <a:ext uri="{FF2B5EF4-FFF2-40B4-BE49-F238E27FC236}">
              <a16:creationId xmlns:a16="http://schemas.microsoft.com/office/drawing/2014/main" id="{0FD33B30-CCE3-4A0E-92AC-A7322853735A}"/>
            </a:ext>
          </a:extLst>
        </xdr:cNvPr>
        <xdr:cNvSpPr txBox="1"/>
      </xdr:nvSpPr>
      <xdr:spPr>
        <a:xfrm>
          <a:off x="1641484" y="603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84" name="n_4aveValue【道路】&#10;有形固定資産減価償却率">
          <a:extLst>
            <a:ext uri="{FF2B5EF4-FFF2-40B4-BE49-F238E27FC236}">
              <a16:creationId xmlns:a16="http://schemas.microsoft.com/office/drawing/2014/main" id="{E226FDE6-30C0-443F-B190-AB327D7EA656}"/>
            </a:ext>
          </a:extLst>
        </xdr:cNvPr>
        <xdr:cNvSpPr txBox="1"/>
      </xdr:nvSpPr>
      <xdr:spPr>
        <a:xfrm>
          <a:off x="85535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170705</xdr:rowOff>
    </xdr:from>
    <xdr:ext cx="405111" cy="259045"/>
    <xdr:sp macro="" textlink="">
      <xdr:nvSpPr>
        <xdr:cNvPr id="85" name="n_1mainValue【道路】&#10;有形固定資産減価償却率">
          <a:extLst>
            <a:ext uri="{FF2B5EF4-FFF2-40B4-BE49-F238E27FC236}">
              <a16:creationId xmlns:a16="http://schemas.microsoft.com/office/drawing/2014/main" id="{F699A515-A0E7-4FB5-AC20-54E6B2B1E584}"/>
            </a:ext>
          </a:extLst>
        </xdr:cNvPr>
        <xdr:cNvSpPr txBox="1"/>
      </xdr:nvSpPr>
      <xdr:spPr>
        <a:xfrm>
          <a:off x="3239144" y="6518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122699</xdr:rowOff>
    </xdr:from>
    <xdr:ext cx="405111" cy="259045"/>
    <xdr:sp macro="" textlink="">
      <xdr:nvSpPr>
        <xdr:cNvPr id="86" name="n_2mainValue【道路】&#10;有形固定資産減価償却率">
          <a:extLst>
            <a:ext uri="{FF2B5EF4-FFF2-40B4-BE49-F238E27FC236}">
              <a16:creationId xmlns:a16="http://schemas.microsoft.com/office/drawing/2014/main" id="{8248735E-4282-4631-B5B1-83E92265680B}"/>
            </a:ext>
          </a:extLst>
        </xdr:cNvPr>
        <xdr:cNvSpPr txBox="1"/>
      </xdr:nvSpPr>
      <xdr:spPr>
        <a:xfrm>
          <a:off x="2439044" y="6468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79265</xdr:rowOff>
    </xdr:from>
    <xdr:ext cx="405111" cy="259045"/>
    <xdr:sp macro="" textlink="">
      <xdr:nvSpPr>
        <xdr:cNvPr id="87" name="n_3mainValue【道路】&#10;有形固定資産減価償却率">
          <a:extLst>
            <a:ext uri="{FF2B5EF4-FFF2-40B4-BE49-F238E27FC236}">
              <a16:creationId xmlns:a16="http://schemas.microsoft.com/office/drawing/2014/main" id="{3A9F5E5D-E9AF-419D-B0C7-9E674B5EB3E0}"/>
            </a:ext>
          </a:extLst>
        </xdr:cNvPr>
        <xdr:cNvSpPr txBox="1"/>
      </xdr:nvSpPr>
      <xdr:spPr>
        <a:xfrm>
          <a:off x="1641484" y="6422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31259</xdr:rowOff>
    </xdr:from>
    <xdr:ext cx="405111" cy="259045"/>
    <xdr:sp macro="" textlink="">
      <xdr:nvSpPr>
        <xdr:cNvPr id="88" name="n_4mainValue【道路】&#10;有形固定資産減価償却率">
          <a:extLst>
            <a:ext uri="{FF2B5EF4-FFF2-40B4-BE49-F238E27FC236}">
              <a16:creationId xmlns:a16="http://schemas.microsoft.com/office/drawing/2014/main" id="{AE641A0A-EA4F-4387-8968-299C473571E0}"/>
            </a:ext>
          </a:extLst>
        </xdr:cNvPr>
        <xdr:cNvSpPr txBox="1"/>
      </xdr:nvSpPr>
      <xdr:spPr>
        <a:xfrm>
          <a:off x="855354" y="637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1879DE04-640B-4DE7-9C69-ED595D21381C}"/>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9A1567A6-4D34-4B78-89A8-6B1AAB2BC349}"/>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DF217FFC-D4AE-41EF-8DD0-A04E2A10D56D}"/>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1E1FF0C0-1C01-42AB-8BAD-60521F9EE6D9}"/>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5438F39E-9E00-4DBB-A960-EC1EFE7D92F4}"/>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8768732B-3CFF-4670-AC98-05691F10E38E}"/>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DB859E07-2C0F-4487-BF15-2D1A445CACAD}"/>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D44D692E-0106-4D24-B3C5-D406026A928E}"/>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B2B744E7-71CE-4DD1-BFD6-B276AFB193D5}"/>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2D1088CF-0182-4224-8D48-ADE8385404E3}"/>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18AA6735-80A6-4681-9D39-F3B9BDDDEE69}"/>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AE6AC57A-BF20-4947-AD4D-948E9091848A}"/>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9B8B8474-F852-4696-A398-477221AB9D82}"/>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1D7D461B-3099-40D0-A677-A89AEFA2C233}"/>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28A6F81C-2977-45C9-97DB-0A0A52D0C51F}"/>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C952452C-D38B-4562-9C5C-BDDFA6B334CF}"/>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936FE53A-66DA-482A-8797-EEF773D71B49}"/>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79AA1B2D-64D4-47F5-B9D9-141D52452288}"/>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683E71F8-042B-4F17-9266-CC387D4AE425}"/>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1D278406-D33D-4833-8C1A-DD38D40E67C4}"/>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4A2911D-20E4-478A-9B9A-EF4F537921CA}"/>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5089323E-FF5D-44CD-B775-B49BCC4823DB}"/>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8A93D04E-29E2-4B1B-BAF2-DF4F7F6AD8D6}"/>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22B524EF-35AB-46E7-A56D-791A20C06585}"/>
            </a:ext>
          </a:extLst>
        </xdr:cNvPr>
        <xdr:cNvCxnSpPr/>
      </xdr:nvCxnSpPr>
      <xdr:spPr>
        <a:xfrm flipV="1">
          <a:off x="9429115" y="5893041"/>
          <a:ext cx="0" cy="1211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2644A31C-2424-4E2C-9572-F07892D9D946}"/>
            </a:ext>
          </a:extLst>
        </xdr:cNvPr>
        <xdr:cNvSpPr txBox="1"/>
      </xdr:nvSpPr>
      <xdr:spPr>
        <a:xfrm>
          <a:off x="946785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B9373919-31A4-4848-AEC6-EB7AA4DD96FB}"/>
            </a:ext>
          </a:extLst>
        </xdr:cNvPr>
        <xdr:cNvCxnSpPr/>
      </xdr:nvCxnSpPr>
      <xdr:spPr>
        <a:xfrm>
          <a:off x="9356090" y="710439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E691FFDD-9366-4F23-941B-F57751D85D92}"/>
            </a:ext>
          </a:extLst>
        </xdr:cNvPr>
        <xdr:cNvSpPr txBox="1"/>
      </xdr:nvSpPr>
      <xdr:spPr>
        <a:xfrm>
          <a:off x="9467850" y="5673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4F2E461F-74F5-4D24-B730-C24ABD68EF61}"/>
            </a:ext>
          </a:extLst>
        </xdr:cNvPr>
        <xdr:cNvCxnSpPr/>
      </xdr:nvCxnSpPr>
      <xdr:spPr>
        <a:xfrm>
          <a:off x="9356090" y="589304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134662</xdr:rowOff>
    </xdr:from>
    <xdr:ext cx="534377" cy="259045"/>
    <xdr:sp macro="" textlink="">
      <xdr:nvSpPr>
        <xdr:cNvPr id="117" name="【道路】&#10;一人当たり延長平均値テキスト">
          <a:extLst>
            <a:ext uri="{FF2B5EF4-FFF2-40B4-BE49-F238E27FC236}">
              <a16:creationId xmlns:a16="http://schemas.microsoft.com/office/drawing/2014/main" id="{26EF5672-0641-4F3C-8DCD-775A89C311B0}"/>
            </a:ext>
          </a:extLst>
        </xdr:cNvPr>
        <xdr:cNvSpPr txBox="1"/>
      </xdr:nvSpPr>
      <xdr:spPr>
        <a:xfrm>
          <a:off x="9467850" y="66459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0A28A9DB-D75E-4FC5-9529-D1FD914A7FBC}"/>
            </a:ext>
          </a:extLst>
        </xdr:cNvPr>
        <xdr:cNvSpPr/>
      </xdr:nvSpPr>
      <xdr:spPr>
        <a:xfrm>
          <a:off x="9394190" y="667324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5D5FBA41-2725-4C8F-8961-7B52C774CA22}"/>
            </a:ext>
          </a:extLst>
        </xdr:cNvPr>
        <xdr:cNvSpPr/>
      </xdr:nvSpPr>
      <xdr:spPr>
        <a:xfrm>
          <a:off x="8632190" y="667777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81EBA2E8-57E3-49C1-A031-DDED7A118B89}"/>
            </a:ext>
          </a:extLst>
        </xdr:cNvPr>
        <xdr:cNvSpPr/>
      </xdr:nvSpPr>
      <xdr:spPr>
        <a:xfrm>
          <a:off x="7846060" y="663776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E2DFE12D-D6CF-4886-839C-1DDD1878CE32}"/>
            </a:ext>
          </a:extLst>
        </xdr:cNvPr>
        <xdr:cNvSpPr/>
      </xdr:nvSpPr>
      <xdr:spPr>
        <a:xfrm>
          <a:off x="7029450" y="663285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3F79D548-5B42-4028-8021-C825260C2666}"/>
            </a:ext>
          </a:extLst>
        </xdr:cNvPr>
        <xdr:cNvSpPr/>
      </xdr:nvSpPr>
      <xdr:spPr>
        <a:xfrm>
          <a:off x="6231890" y="6688138"/>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5C2629EE-444F-44BD-9AA7-D312328448C4}"/>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8F0CFFB-1507-4ACD-84D7-F8192578A077}"/>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E4FDC40-B3A0-4367-BFD4-07C4C57E0D8E}"/>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FD3E8D9-6437-46E0-92BB-D54E04346751}"/>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E4733CD-87DA-49CE-9673-C4F8238DF151}"/>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127013</xdr:rowOff>
    </xdr:from>
    <xdr:to>
      <xdr:col>55</xdr:col>
      <xdr:colOff>50800</xdr:colOff>
      <xdr:row>38</xdr:row>
      <xdr:rowOff>57162</xdr:rowOff>
    </xdr:to>
    <xdr:sp macro="" textlink="">
      <xdr:nvSpPr>
        <xdr:cNvPr id="128" name="楕円 127">
          <a:extLst>
            <a:ext uri="{FF2B5EF4-FFF2-40B4-BE49-F238E27FC236}">
              <a16:creationId xmlns:a16="http://schemas.microsoft.com/office/drawing/2014/main" id="{4315CBCA-31FF-4EA1-B960-89864C01B3A5}"/>
            </a:ext>
          </a:extLst>
        </xdr:cNvPr>
        <xdr:cNvSpPr/>
      </xdr:nvSpPr>
      <xdr:spPr>
        <a:xfrm>
          <a:off x="9394190" y="6474473"/>
          <a:ext cx="90170" cy="939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149890</xdr:rowOff>
    </xdr:from>
    <xdr:ext cx="534377" cy="259045"/>
    <xdr:sp macro="" textlink="">
      <xdr:nvSpPr>
        <xdr:cNvPr id="129" name="【道路】&#10;一人当たり延長該当値テキスト">
          <a:extLst>
            <a:ext uri="{FF2B5EF4-FFF2-40B4-BE49-F238E27FC236}">
              <a16:creationId xmlns:a16="http://schemas.microsoft.com/office/drawing/2014/main" id="{A56B4BB1-3D7A-4569-B716-8175298CF83D}"/>
            </a:ext>
          </a:extLst>
        </xdr:cNvPr>
        <xdr:cNvSpPr txBox="1"/>
      </xdr:nvSpPr>
      <xdr:spPr>
        <a:xfrm>
          <a:off x="9467850" y="6322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137300</xdr:rowOff>
    </xdr:from>
    <xdr:to>
      <xdr:col>50</xdr:col>
      <xdr:colOff>165100</xdr:colOff>
      <xdr:row>38</xdr:row>
      <xdr:rowOff>67450</xdr:rowOff>
    </xdr:to>
    <xdr:sp macro="" textlink="">
      <xdr:nvSpPr>
        <xdr:cNvPr id="130" name="楕円 129">
          <a:extLst>
            <a:ext uri="{FF2B5EF4-FFF2-40B4-BE49-F238E27FC236}">
              <a16:creationId xmlns:a16="http://schemas.microsoft.com/office/drawing/2014/main" id="{4A854F26-E358-4794-AE58-F84AB91852FD}"/>
            </a:ext>
          </a:extLst>
        </xdr:cNvPr>
        <xdr:cNvSpPr/>
      </xdr:nvSpPr>
      <xdr:spPr>
        <a:xfrm>
          <a:off x="8632190" y="64771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6362</xdr:rowOff>
    </xdr:from>
    <xdr:to>
      <xdr:col>55</xdr:col>
      <xdr:colOff>0</xdr:colOff>
      <xdr:row>38</xdr:row>
      <xdr:rowOff>16649</xdr:rowOff>
    </xdr:to>
    <xdr:cxnSp macro="">
      <xdr:nvCxnSpPr>
        <xdr:cNvPr id="131" name="直線コネクタ 130">
          <a:extLst>
            <a:ext uri="{FF2B5EF4-FFF2-40B4-BE49-F238E27FC236}">
              <a16:creationId xmlns:a16="http://schemas.microsoft.com/office/drawing/2014/main" id="{8A3AAF34-3A82-457C-95D4-B3328A15FB95}"/>
            </a:ext>
          </a:extLst>
        </xdr:cNvPr>
        <xdr:cNvCxnSpPr/>
      </xdr:nvCxnSpPr>
      <xdr:spPr>
        <a:xfrm flipV="1">
          <a:off x="8686800" y="6523367"/>
          <a:ext cx="74295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146901</xdr:rowOff>
    </xdr:from>
    <xdr:to>
      <xdr:col>46</xdr:col>
      <xdr:colOff>38100</xdr:colOff>
      <xdr:row>38</xdr:row>
      <xdr:rowOff>77051</xdr:rowOff>
    </xdr:to>
    <xdr:sp macro="" textlink="">
      <xdr:nvSpPr>
        <xdr:cNvPr id="132" name="楕円 131">
          <a:extLst>
            <a:ext uri="{FF2B5EF4-FFF2-40B4-BE49-F238E27FC236}">
              <a16:creationId xmlns:a16="http://schemas.microsoft.com/office/drawing/2014/main" id="{F82AEE77-135E-484B-9015-0EC632096A73}"/>
            </a:ext>
          </a:extLst>
        </xdr:cNvPr>
        <xdr:cNvSpPr/>
      </xdr:nvSpPr>
      <xdr:spPr>
        <a:xfrm>
          <a:off x="7846060" y="648864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16649</xdr:rowOff>
    </xdr:from>
    <xdr:to>
      <xdr:col>50</xdr:col>
      <xdr:colOff>114300</xdr:colOff>
      <xdr:row>38</xdr:row>
      <xdr:rowOff>26251</xdr:rowOff>
    </xdr:to>
    <xdr:cxnSp macro="">
      <xdr:nvCxnSpPr>
        <xdr:cNvPr id="133" name="直線コネクタ 132">
          <a:extLst>
            <a:ext uri="{FF2B5EF4-FFF2-40B4-BE49-F238E27FC236}">
              <a16:creationId xmlns:a16="http://schemas.microsoft.com/office/drawing/2014/main" id="{0A9DE6CB-028C-4496-A709-149E62E59901}"/>
            </a:ext>
          </a:extLst>
        </xdr:cNvPr>
        <xdr:cNvCxnSpPr/>
      </xdr:nvCxnSpPr>
      <xdr:spPr>
        <a:xfrm flipV="1">
          <a:off x="7889240" y="6535559"/>
          <a:ext cx="797560" cy="1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154711</xdr:rowOff>
    </xdr:from>
    <xdr:to>
      <xdr:col>41</xdr:col>
      <xdr:colOff>101600</xdr:colOff>
      <xdr:row>38</xdr:row>
      <xdr:rowOff>84861</xdr:rowOff>
    </xdr:to>
    <xdr:sp macro="" textlink="">
      <xdr:nvSpPr>
        <xdr:cNvPr id="134" name="楕円 133">
          <a:extLst>
            <a:ext uri="{FF2B5EF4-FFF2-40B4-BE49-F238E27FC236}">
              <a16:creationId xmlns:a16="http://schemas.microsoft.com/office/drawing/2014/main" id="{BDEB9A62-E7D1-45FC-BFDB-C93DA8285C41}"/>
            </a:ext>
          </a:extLst>
        </xdr:cNvPr>
        <xdr:cNvSpPr/>
      </xdr:nvSpPr>
      <xdr:spPr>
        <a:xfrm>
          <a:off x="7029450" y="649836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26251</xdr:rowOff>
    </xdr:from>
    <xdr:to>
      <xdr:col>45</xdr:col>
      <xdr:colOff>177800</xdr:colOff>
      <xdr:row>38</xdr:row>
      <xdr:rowOff>34061</xdr:rowOff>
    </xdr:to>
    <xdr:cxnSp macro="">
      <xdr:nvCxnSpPr>
        <xdr:cNvPr id="135" name="直線コネクタ 134">
          <a:extLst>
            <a:ext uri="{FF2B5EF4-FFF2-40B4-BE49-F238E27FC236}">
              <a16:creationId xmlns:a16="http://schemas.microsoft.com/office/drawing/2014/main" id="{0E56DF98-C13E-484C-87BF-B51CB6C5B262}"/>
            </a:ext>
          </a:extLst>
        </xdr:cNvPr>
        <xdr:cNvCxnSpPr/>
      </xdr:nvCxnSpPr>
      <xdr:spPr>
        <a:xfrm flipV="1">
          <a:off x="7084060" y="6537541"/>
          <a:ext cx="805180" cy="9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165151</xdr:rowOff>
    </xdr:from>
    <xdr:to>
      <xdr:col>36</xdr:col>
      <xdr:colOff>165100</xdr:colOff>
      <xdr:row>38</xdr:row>
      <xdr:rowOff>95301</xdr:rowOff>
    </xdr:to>
    <xdr:sp macro="" textlink="">
      <xdr:nvSpPr>
        <xdr:cNvPr id="136" name="楕円 135">
          <a:extLst>
            <a:ext uri="{FF2B5EF4-FFF2-40B4-BE49-F238E27FC236}">
              <a16:creationId xmlns:a16="http://schemas.microsoft.com/office/drawing/2014/main" id="{DCFD315A-CD7A-4E92-B785-2784650DC283}"/>
            </a:ext>
          </a:extLst>
        </xdr:cNvPr>
        <xdr:cNvSpPr/>
      </xdr:nvSpPr>
      <xdr:spPr>
        <a:xfrm>
          <a:off x="6231890" y="6512611"/>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34061</xdr:rowOff>
    </xdr:from>
    <xdr:to>
      <xdr:col>41</xdr:col>
      <xdr:colOff>50800</xdr:colOff>
      <xdr:row>38</xdr:row>
      <xdr:rowOff>44501</xdr:rowOff>
    </xdr:to>
    <xdr:cxnSp macro="">
      <xdr:nvCxnSpPr>
        <xdr:cNvPr id="137" name="直線コネクタ 136">
          <a:extLst>
            <a:ext uri="{FF2B5EF4-FFF2-40B4-BE49-F238E27FC236}">
              <a16:creationId xmlns:a16="http://schemas.microsoft.com/office/drawing/2014/main" id="{FD5975A9-F98D-4ECD-9761-61FE1BD2F3C5}"/>
            </a:ext>
          </a:extLst>
        </xdr:cNvPr>
        <xdr:cNvCxnSpPr/>
      </xdr:nvCxnSpPr>
      <xdr:spPr>
        <a:xfrm flipV="1">
          <a:off x="6286500" y="6547256"/>
          <a:ext cx="797560" cy="14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82046</xdr:rowOff>
    </xdr:from>
    <xdr:ext cx="534377" cy="259045"/>
    <xdr:sp macro="" textlink="">
      <xdr:nvSpPr>
        <xdr:cNvPr id="138" name="n_1aveValue【道路】&#10;一人当たり延長">
          <a:extLst>
            <a:ext uri="{FF2B5EF4-FFF2-40B4-BE49-F238E27FC236}">
              <a16:creationId xmlns:a16="http://schemas.microsoft.com/office/drawing/2014/main" id="{15DADE20-83B5-4517-A461-9A8074B1EACE}"/>
            </a:ext>
          </a:extLst>
        </xdr:cNvPr>
        <xdr:cNvSpPr txBox="1"/>
      </xdr:nvSpPr>
      <xdr:spPr>
        <a:xfrm>
          <a:off x="8422151" y="6770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42041</xdr:rowOff>
    </xdr:from>
    <xdr:ext cx="534377" cy="259045"/>
    <xdr:sp macro="" textlink="">
      <xdr:nvSpPr>
        <xdr:cNvPr id="139" name="n_2aveValue【道路】&#10;一人当たり延長">
          <a:extLst>
            <a:ext uri="{FF2B5EF4-FFF2-40B4-BE49-F238E27FC236}">
              <a16:creationId xmlns:a16="http://schemas.microsoft.com/office/drawing/2014/main" id="{1BEF8E1E-9139-4AA0-B672-F3A28B73BC48}"/>
            </a:ext>
          </a:extLst>
        </xdr:cNvPr>
        <xdr:cNvSpPr txBox="1"/>
      </xdr:nvSpPr>
      <xdr:spPr>
        <a:xfrm>
          <a:off x="7641101" y="6730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39031</xdr:rowOff>
    </xdr:from>
    <xdr:ext cx="534377" cy="259045"/>
    <xdr:sp macro="" textlink="">
      <xdr:nvSpPr>
        <xdr:cNvPr id="140" name="n_3aveValue【道路】&#10;一人当たり延長">
          <a:extLst>
            <a:ext uri="{FF2B5EF4-FFF2-40B4-BE49-F238E27FC236}">
              <a16:creationId xmlns:a16="http://schemas.microsoft.com/office/drawing/2014/main" id="{987E78BB-93EF-48C8-AF08-192D31E1A13B}"/>
            </a:ext>
          </a:extLst>
        </xdr:cNvPr>
        <xdr:cNvSpPr txBox="1"/>
      </xdr:nvSpPr>
      <xdr:spPr>
        <a:xfrm>
          <a:off x="6854971" y="672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90505</xdr:rowOff>
    </xdr:from>
    <xdr:ext cx="534377" cy="259045"/>
    <xdr:sp macro="" textlink="">
      <xdr:nvSpPr>
        <xdr:cNvPr id="141" name="n_4aveValue【道路】&#10;一人当たり延長">
          <a:extLst>
            <a:ext uri="{FF2B5EF4-FFF2-40B4-BE49-F238E27FC236}">
              <a16:creationId xmlns:a16="http://schemas.microsoft.com/office/drawing/2014/main" id="{B688773D-41D2-4C17-806C-C9D1B8898EFC}"/>
            </a:ext>
          </a:extLst>
        </xdr:cNvPr>
        <xdr:cNvSpPr txBox="1"/>
      </xdr:nvSpPr>
      <xdr:spPr>
        <a:xfrm>
          <a:off x="6038361" y="6780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83977</xdr:rowOff>
    </xdr:from>
    <xdr:ext cx="534377" cy="259045"/>
    <xdr:sp macro="" textlink="">
      <xdr:nvSpPr>
        <xdr:cNvPr id="142" name="n_1mainValue【道路】&#10;一人当たり延長">
          <a:extLst>
            <a:ext uri="{FF2B5EF4-FFF2-40B4-BE49-F238E27FC236}">
              <a16:creationId xmlns:a16="http://schemas.microsoft.com/office/drawing/2014/main" id="{27517A80-5E53-4DE9-BEE5-9EA114B44311}"/>
            </a:ext>
          </a:extLst>
        </xdr:cNvPr>
        <xdr:cNvSpPr txBox="1"/>
      </xdr:nvSpPr>
      <xdr:spPr>
        <a:xfrm>
          <a:off x="8422151" y="6258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93578</xdr:rowOff>
    </xdr:from>
    <xdr:ext cx="534377" cy="259045"/>
    <xdr:sp macro="" textlink="">
      <xdr:nvSpPr>
        <xdr:cNvPr id="143" name="n_2mainValue【道路】&#10;一人当たり延長">
          <a:extLst>
            <a:ext uri="{FF2B5EF4-FFF2-40B4-BE49-F238E27FC236}">
              <a16:creationId xmlns:a16="http://schemas.microsoft.com/office/drawing/2014/main" id="{36649863-E0CE-4E72-A1CF-65583B627E14}"/>
            </a:ext>
          </a:extLst>
        </xdr:cNvPr>
        <xdr:cNvSpPr txBox="1"/>
      </xdr:nvSpPr>
      <xdr:spPr>
        <a:xfrm>
          <a:off x="7641101" y="6269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101388</xdr:rowOff>
    </xdr:from>
    <xdr:ext cx="534377" cy="259045"/>
    <xdr:sp macro="" textlink="">
      <xdr:nvSpPr>
        <xdr:cNvPr id="144" name="n_3mainValue【道路】&#10;一人当たり延長">
          <a:extLst>
            <a:ext uri="{FF2B5EF4-FFF2-40B4-BE49-F238E27FC236}">
              <a16:creationId xmlns:a16="http://schemas.microsoft.com/office/drawing/2014/main" id="{CA381EC1-00CF-46CA-AF6C-D821F4FDBB62}"/>
            </a:ext>
          </a:extLst>
        </xdr:cNvPr>
        <xdr:cNvSpPr txBox="1"/>
      </xdr:nvSpPr>
      <xdr:spPr>
        <a:xfrm>
          <a:off x="6854971" y="626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111828</xdr:rowOff>
    </xdr:from>
    <xdr:ext cx="534377" cy="259045"/>
    <xdr:sp macro="" textlink="">
      <xdr:nvSpPr>
        <xdr:cNvPr id="145" name="n_4mainValue【道路】&#10;一人当たり延長">
          <a:extLst>
            <a:ext uri="{FF2B5EF4-FFF2-40B4-BE49-F238E27FC236}">
              <a16:creationId xmlns:a16="http://schemas.microsoft.com/office/drawing/2014/main" id="{6FD0151B-25CA-46B5-ABBB-934E4E1C591D}"/>
            </a:ext>
          </a:extLst>
        </xdr:cNvPr>
        <xdr:cNvSpPr txBox="1"/>
      </xdr:nvSpPr>
      <xdr:spPr>
        <a:xfrm>
          <a:off x="6038361" y="6284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E693C45D-CB45-44DC-BCED-458E95AF7689}"/>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6B280C4B-9EDB-414E-BDE2-5A94EBD7D615}"/>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184DF67D-9B8F-417A-9DD7-25FC93556035}"/>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F1AF5F05-2124-449F-A63B-6E2A8A469453}"/>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7F02C2F-9419-4E62-B575-78B452D7F384}"/>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75FDF676-74DD-42AF-A283-CAA6C8445715}"/>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B5C36514-07AC-40E7-9C68-964F3F2B0B79}"/>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519457DB-5989-4BFA-93E0-918F25E8E35B}"/>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500D3CCD-E80E-4960-80B1-133ACDDCCAEB}"/>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B69996DF-BA5D-4531-ADDF-E509CB47B0C4}"/>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5C4CDB2A-4B82-4F48-AEBD-9537BBC413DE}"/>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DCEB171F-B3A6-41F2-A9CB-4DC60A52AFC4}"/>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9772306A-1ACD-4C18-A85D-F10850FB77E6}"/>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773FED26-8172-4F3D-A680-482D0340140A}"/>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2347E793-133A-49CC-91B6-F4DF98346F42}"/>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DC4387DA-B078-4733-9312-01C4BAA91FE0}"/>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D6C80E88-C56D-4AB9-8995-08D229BDB1A7}"/>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EB2566D8-A9D5-42A9-A0E4-7E2A1A7214D9}"/>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53F961EA-1625-4C47-AAE6-552D2525A7BA}"/>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EF63F5D3-DDF6-4CDF-B79B-9BB25B40A51D}"/>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CD3E3D6B-B0DF-4CE1-BF99-3645A181956B}"/>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D2629F1C-B718-46E8-90A5-52A1478FD073}"/>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DD371C08-F8DA-457D-AA04-C17DB05CDD10}"/>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479AD598-5A9D-4FAF-AFF2-31B067CE9E11}"/>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3562A5D-9864-4293-B370-84DB1A1C3E49}"/>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5D012D9F-BE9C-40D4-ADD8-9B05FBC99B58}"/>
            </a:ext>
          </a:extLst>
        </xdr:cNvPr>
        <xdr:cNvCxnSpPr/>
      </xdr:nvCxnSpPr>
      <xdr:spPr>
        <a:xfrm flipV="1">
          <a:off x="4173855" y="9550854"/>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4FE98C1A-D626-4E6C-B3AB-9A45C8568AA9}"/>
            </a:ext>
          </a:extLst>
        </xdr:cNvPr>
        <xdr:cNvSpPr txBox="1"/>
      </xdr:nvSpPr>
      <xdr:spPr>
        <a:xfrm>
          <a:off x="4212590" y="1094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5EBD0838-A35F-4843-AA3F-270276F6159A}"/>
            </a:ext>
          </a:extLst>
        </xdr:cNvPr>
        <xdr:cNvCxnSpPr/>
      </xdr:nvCxnSpPr>
      <xdr:spPr>
        <a:xfrm>
          <a:off x="4112260" y="109415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A0DE4B3B-8B15-4553-ACA6-91F80FC85324}"/>
            </a:ext>
          </a:extLst>
        </xdr:cNvPr>
        <xdr:cNvSpPr txBox="1"/>
      </xdr:nvSpPr>
      <xdr:spPr>
        <a:xfrm>
          <a:off x="4212590" y="93222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C4B05C92-A5D4-44F3-8A16-52525A5F0D36}"/>
            </a:ext>
          </a:extLst>
        </xdr:cNvPr>
        <xdr:cNvCxnSpPr/>
      </xdr:nvCxnSpPr>
      <xdr:spPr>
        <a:xfrm>
          <a:off x="4112260" y="95508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8E24103D-FED3-4CB6-ABE0-56F164C9A6C8}"/>
            </a:ext>
          </a:extLst>
        </xdr:cNvPr>
        <xdr:cNvSpPr txBox="1"/>
      </xdr:nvSpPr>
      <xdr:spPr>
        <a:xfrm>
          <a:off x="4212590" y="10445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B7BB468E-A41D-4213-9340-DDB76681C54B}"/>
            </a:ext>
          </a:extLst>
        </xdr:cNvPr>
        <xdr:cNvSpPr/>
      </xdr:nvSpPr>
      <xdr:spPr>
        <a:xfrm>
          <a:off x="4131310" y="104667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1692ACD7-4FFE-435A-B5FF-C469446C6156}"/>
            </a:ext>
          </a:extLst>
        </xdr:cNvPr>
        <xdr:cNvSpPr/>
      </xdr:nvSpPr>
      <xdr:spPr>
        <a:xfrm>
          <a:off x="3388360" y="1044711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5B1AF8B8-AF33-4E0F-A937-681DDEFBA4A7}"/>
            </a:ext>
          </a:extLst>
        </xdr:cNvPr>
        <xdr:cNvSpPr/>
      </xdr:nvSpPr>
      <xdr:spPr>
        <a:xfrm>
          <a:off x="2571750" y="10421257"/>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759690BF-489B-4BCF-9519-DB000E4738BB}"/>
            </a:ext>
          </a:extLst>
        </xdr:cNvPr>
        <xdr:cNvSpPr/>
      </xdr:nvSpPr>
      <xdr:spPr>
        <a:xfrm>
          <a:off x="1774190" y="103943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757666E7-7181-41CE-B693-65FF832D735C}"/>
            </a:ext>
          </a:extLst>
        </xdr:cNvPr>
        <xdr:cNvSpPr/>
      </xdr:nvSpPr>
      <xdr:spPr>
        <a:xfrm>
          <a:off x="988060" y="103943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FD3564C-F1D4-4F13-8974-1EAD3315C6B9}"/>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66AC724-E5A1-4475-9776-733BABC3B83B}"/>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25ACBC2-AC46-4CAD-A324-65900B18D612}"/>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D50A564-410B-4086-9735-1469A014E52C}"/>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43E1903-2F51-49C3-AAD0-FB30EF588FFD}"/>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87" name="楕円 186">
          <a:extLst>
            <a:ext uri="{FF2B5EF4-FFF2-40B4-BE49-F238E27FC236}">
              <a16:creationId xmlns:a16="http://schemas.microsoft.com/office/drawing/2014/main" id="{3DD0C100-F25B-4F3F-A7CA-8AD505B3F535}"/>
            </a:ext>
          </a:extLst>
        </xdr:cNvPr>
        <xdr:cNvSpPr/>
      </xdr:nvSpPr>
      <xdr:spPr>
        <a:xfrm>
          <a:off x="4131310" y="10458813"/>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19430</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D95F72E8-793D-4CF1-94AC-A2AF19DE224A}"/>
            </a:ext>
          </a:extLst>
        </xdr:cNvPr>
        <xdr:cNvSpPr txBox="1"/>
      </xdr:nvSpPr>
      <xdr:spPr>
        <a:xfrm>
          <a:off x="4212590" y="10302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141877</xdr:rowOff>
    </xdr:from>
    <xdr:to>
      <xdr:col>20</xdr:col>
      <xdr:colOff>38100</xdr:colOff>
      <xdr:row>61</xdr:row>
      <xdr:rowOff>72027</xdr:rowOff>
    </xdr:to>
    <xdr:sp macro="" textlink="">
      <xdr:nvSpPr>
        <xdr:cNvPr id="189" name="楕円 188">
          <a:extLst>
            <a:ext uri="{FF2B5EF4-FFF2-40B4-BE49-F238E27FC236}">
              <a16:creationId xmlns:a16="http://schemas.microsoft.com/office/drawing/2014/main" id="{33203CD3-0681-4A87-9F8C-1139E3130B41}"/>
            </a:ext>
          </a:extLst>
        </xdr:cNvPr>
        <xdr:cNvSpPr/>
      </xdr:nvSpPr>
      <xdr:spPr>
        <a:xfrm>
          <a:off x="3388360" y="1042697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21227</xdr:rowOff>
    </xdr:from>
    <xdr:to>
      <xdr:col>24</xdr:col>
      <xdr:colOff>63500</xdr:colOff>
      <xdr:row>61</xdr:row>
      <xdr:rowOff>47353</xdr:rowOff>
    </xdr:to>
    <xdr:cxnSp macro="">
      <xdr:nvCxnSpPr>
        <xdr:cNvPr id="190" name="直線コネクタ 189">
          <a:extLst>
            <a:ext uri="{FF2B5EF4-FFF2-40B4-BE49-F238E27FC236}">
              <a16:creationId xmlns:a16="http://schemas.microsoft.com/office/drawing/2014/main" id="{4A468CAD-2B86-41FB-BB5A-BD66584BA39F}"/>
            </a:ext>
          </a:extLst>
        </xdr:cNvPr>
        <xdr:cNvCxnSpPr/>
      </xdr:nvCxnSpPr>
      <xdr:spPr>
        <a:xfrm>
          <a:off x="3431540" y="10475867"/>
          <a:ext cx="742950" cy="3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125549</xdr:rowOff>
    </xdr:from>
    <xdr:to>
      <xdr:col>15</xdr:col>
      <xdr:colOff>101600</xdr:colOff>
      <xdr:row>61</xdr:row>
      <xdr:rowOff>55699</xdr:rowOff>
    </xdr:to>
    <xdr:sp macro="" textlink="">
      <xdr:nvSpPr>
        <xdr:cNvPr id="191" name="楕円 190">
          <a:extLst>
            <a:ext uri="{FF2B5EF4-FFF2-40B4-BE49-F238E27FC236}">
              <a16:creationId xmlns:a16="http://schemas.microsoft.com/office/drawing/2014/main" id="{8EF63787-8B1F-425E-A841-534B221085A8}"/>
            </a:ext>
          </a:extLst>
        </xdr:cNvPr>
        <xdr:cNvSpPr/>
      </xdr:nvSpPr>
      <xdr:spPr>
        <a:xfrm>
          <a:off x="2571750" y="1041445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4899</xdr:rowOff>
    </xdr:from>
    <xdr:to>
      <xdr:col>19</xdr:col>
      <xdr:colOff>177800</xdr:colOff>
      <xdr:row>61</xdr:row>
      <xdr:rowOff>21227</xdr:rowOff>
    </xdr:to>
    <xdr:cxnSp macro="">
      <xdr:nvCxnSpPr>
        <xdr:cNvPr id="192" name="直線コネクタ 191">
          <a:extLst>
            <a:ext uri="{FF2B5EF4-FFF2-40B4-BE49-F238E27FC236}">
              <a16:creationId xmlns:a16="http://schemas.microsoft.com/office/drawing/2014/main" id="{580C696E-D509-4193-93AD-44B1276E8A52}"/>
            </a:ext>
          </a:extLst>
        </xdr:cNvPr>
        <xdr:cNvCxnSpPr/>
      </xdr:nvCxnSpPr>
      <xdr:spPr>
        <a:xfrm>
          <a:off x="2626360" y="10465254"/>
          <a:ext cx="805180" cy="10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93" name="楕円 192">
          <a:extLst>
            <a:ext uri="{FF2B5EF4-FFF2-40B4-BE49-F238E27FC236}">
              <a16:creationId xmlns:a16="http://schemas.microsoft.com/office/drawing/2014/main" id="{13CDDC9D-7843-4C56-B44F-EB14D106A255}"/>
            </a:ext>
          </a:extLst>
        </xdr:cNvPr>
        <xdr:cNvSpPr/>
      </xdr:nvSpPr>
      <xdr:spPr>
        <a:xfrm>
          <a:off x="1774190" y="10417991"/>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4899</xdr:rowOff>
    </xdr:from>
    <xdr:to>
      <xdr:col>15</xdr:col>
      <xdr:colOff>50800</xdr:colOff>
      <xdr:row>61</xdr:row>
      <xdr:rowOff>6531</xdr:rowOff>
    </xdr:to>
    <xdr:cxnSp macro="">
      <xdr:nvCxnSpPr>
        <xdr:cNvPr id="194" name="直線コネクタ 193">
          <a:extLst>
            <a:ext uri="{FF2B5EF4-FFF2-40B4-BE49-F238E27FC236}">
              <a16:creationId xmlns:a16="http://schemas.microsoft.com/office/drawing/2014/main" id="{CA357BDA-CA7B-436D-AC66-5B0D852CE83F}"/>
            </a:ext>
          </a:extLst>
        </xdr:cNvPr>
        <xdr:cNvCxnSpPr/>
      </xdr:nvCxnSpPr>
      <xdr:spPr>
        <a:xfrm flipV="1">
          <a:off x="1828800" y="10465254"/>
          <a:ext cx="79756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110853</xdr:rowOff>
    </xdr:from>
    <xdr:to>
      <xdr:col>6</xdr:col>
      <xdr:colOff>38100</xdr:colOff>
      <xdr:row>61</xdr:row>
      <xdr:rowOff>41003</xdr:rowOff>
    </xdr:to>
    <xdr:sp macro="" textlink="">
      <xdr:nvSpPr>
        <xdr:cNvPr id="195" name="楕円 194">
          <a:extLst>
            <a:ext uri="{FF2B5EF4-FFF2-40B4-BE49-F238E27FC236}">
              <a16:creationId xmlns:a16="http://schemas.microsoft.com/office/drawing/2014/main" id="{A06BFFBE-0180-407E-908A-185910FD9F4A}"/>
            </a:ext>
          </a:extLst>
        </xdr:cNvPr>
        <xdr:cNvSpPr/>
      </xdr:nvSpPr>
      <xdr:spPr>
        <a:xfrm>
          <a:off x="988060" y="103978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161653</xdr:rowOff>
    </xdr:from>
    <xdr:to>
      <xdr:col>10</xdr:col>
      <xdr:colOff>114300</xdr:colOff>
      <xdr:row>61</xdr:row>
      <xdr:rowOff>6531</xdr:rowOff>
    </xdr:to>
    <xdr:cxnSp macro="">
      <xdr:nvCxnSpPr>
        <xdr:cNvPr id="196" name="直線コネクタ 195">
          <a:extLst>
            <a:ext uri="{FF2B5EF4-FFF2-40B4-BE49-F238E27FC236}">
              <a16:creationId xmlns:a16="http://schemas.microsoft.com/office/drawing/2014/main" id="{781E351E-FC3B-4A70-94E8-484E3977EC02}"/>
            </a:ext>
          </a:extLst>
        </xdr:cNvPr>
        <xdr:cNvCxnSpPr/>
      </xdr:nvCxnSpPr>
      <xdr:spPr>
        <a:xfrm>
          <a:off x="1031240" y="10450558"/>
          <a:ext cx="79756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79483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5E4E52D3-69A7-4BE5-928D-21C6BDD12992}"/>
            </a:ext>
          </a:extLst>
        </xdr:cNvPr>
        <xdr:cNvSpPr txBox="1"/>
      </xdr:nvSpPr>
      <xdr:spPr>
        <a:xfrm>
          <a:off x="32391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51724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866CC12B-C6ED-46DD-920A-2E93DD4D7432}"/>
            </a:ext>
          </a:extLst>
        </xdr:cNvPr>
        <xdr:cNvSpPr txBox="1"/>
      </xdr:nvSpPr>
      <xdr:spPr>
        <a:xfrm>
          <a:off x="2439044" y="10513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B3212964-0199-4803-A69A-AC4281898F90}"/>
            </a:ext>
          </a:extLst>
        </xdr:cNvPr>
        <xdr:cNvSpPr txBox="1"/>
      </xdr:nvSpPr>
      <xdr:spPr>
        <a:xfrm>
          <a:off x="1641484" y="1017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55897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7EBF547-6909-4C3D-8D70-03988D2ACFC4}"/>
            </a:ext>
          </a:extLst>
        </xdr:cNvPr>
        <xdr:cNvSpPr txBox="1"/>
      </xdr:nvSpPr>
      <xdr:spPr>
        <a:xfrm>
          <a:off x="855354" y="1017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88554</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BC32FEB0-FBB7-4527-8290-674591FC93FA}"/>
            </a:ext>
          </a:extLst>
        </xdr:cNvPr>
        <xdr:cNvSpPr txBox="1"/>
      </xdr:nvSpPr>
      <xdr:spPr>
        <a:xfrm>
          <a:off x="3239144" y="10207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72226</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F9FD4FCA-E595-4733-A372-A51905DD38E3}"/>
            </a:ext>
          </a:extLst>
        </xdr:cNvPr>
        <xdr:cNvSpPr txBox="1"/>
      </xdr:nvSpPr>
      <xdr:spPr>
        <a:xfrm>
          <a:off x="2439044" y="10185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5890A192-A823-40DD-9E5D-8E98D8AC2295}"/>
            </a:ext>
          </a:extLst>
        </xdr:cNvPr>
        <xdr:cNvSpPr txBox="1"/>
      </xdr:nvSpPr>
      <xdr:spPr>
        <a:xfrm>
          <a:off x="1641484" y="10508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2EA507D6-915C-42BB-8343-35DC068DA619}"/>
            </a:ext>
          </a:extLst>
        </xdr:cNvPr>
        <xdr:cNvSpPr txBox="1"/>
      </xdr:nvSpPr>
      <xdr:spPr>
        <a:xfrm>
          <a:off x="855354" y="10488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1C024BFD-1EC2-4603-B460-D07970CC26E3}"/>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6B9F2E07-2E56-42EF-9125-909435E1994C}"/>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A13F3E8E-40FE-4C73-8A74-448E8F8550C1}"/>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D8F7CB62-6D65-45B8-8527-362727180A70}"/>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D4EACD53-1DE3-4A94-BAE8-3BA32FBF0E53}"/>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739A96E-AF71-4BA8-A792-0073CA915283}"/>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E9FC10A4-1535-4CEE-90B6-2513747A8B6D}"/>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2FD911C4-E1BF-4584-9D51-68F91FBC71F8}"/>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B47E3AFE-1941-43B4-BF8A-3F066B233B83}"/>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C5F5D8F3-E1D9-4A77-9E6E-E170D8B08DDD}"/>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C1231EA2-5EE1-4402-9D12-D90BE8665CF2}"/>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0D72AFB9-614D-4C0B-AEDE-2D84523A5A06}"/>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1C070539-E0C8-49C0-BF60-620BA5F6DCAE}"/>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BC3ADA51-D189-48C5-9E41-56531A16BCF2}"/>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65C61310-6B29-4C39-A148-456D59EC898B}"/>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B7045101-82C8-4184-B1D9-2193E241852D}"/>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2BE5EC32-25AD-4FC1-BAE1-9A591994B945}"/>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973542DB-6909-4641-85F6-126AFD70F2F0}"/>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198060D1-A639-4D59-8BB2-B9FE05BBF1A3}"/>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3CB51C2E-1325-4F82-94FF-6B911D55A23E}"/>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21A530C-0CB2-4B05-9F11-4894DCAC1538}"/>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4DDE378A-AC84-47AA-9AAD-A52210067F2F}"/>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F8E63E8B-14BB-4FE7-89AE-362667EA3210}"/>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5FFA0B90-F9F4-4C9B-95A4-263FE274F866}"/>
            </a:ext>
          </a:extLst>
        </xdr:cNvPr>
        <xdr:cNvCxnSpPr/>
      </xdr:nvCxnSpPr>
      <xdr:spPr>
        <a:xfrm flipV="1">
          <a:off x="9429115" y="9556316"/>
          <a:ext cx="0" cy="1470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D3A5202D-DFF8-41E4-A6A4-DEFB9F12B60F}"/>
            </a:ext>
          </a:extLst>
        </xdr:cNvPr>
        <xdr:cNvSpPr txBox="1"/>
      </xdr:nvSpPr>
      <xdr:spPr>
        <a:xfrm>
          <a:off x="9467850" y="11030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BA60349B-BFAB-49F1-AA36-5537A851B057}"/>
            </a:ext>
          </a:extLst>
        </xdr:cNvPr>
        <xdr:cNvCxnSpPr/>
      </xdr:nvCxnSpPr>
      <xdr:spPr>
        <a:xfrm>
          <a:off x="9356090" y="1102698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C295B613-F35F-4962-99A7-E8B30FBE0DE7}"/>
            </a:ext>
          </a:extLst>
        </xdr:cNvPr>
        <xdr:cNvSpPr txBox="1"/>
      </xdr:nvSpPr>
      <xdr:spPr>
        <a:xfrm>
          <a:off x="9467850" y="932773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FE20FAAF-9C69-4C56-B0CE-571F7A0005E3}"/>
            </a:ext>
          </a:extLst>
        </xdr:cNvPr>
        <xdr:cNvCxnSpPr/>
      </xdr:nvCxnSpPr>
      <xdr:spPr>
        <a:xfrm>
          <a:off x="9356090" y="955631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76447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0B3ACB35-DFFF-4CB6-9D2A-128AF255AB5A}"/>
            </a:ext>
          </a:extLst>
        </xdr:cNvPr>
        <xdr:cNvSpPr txBox="1"/>
      </xdr:nvSpPr>
      <xdr:spPr>
        <a:xfrm>
          <a:off x="9467850" y="10706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AB59C34F-DBA3-4D51-900E-4310206573EE}"/>
            </a:ext>
          </a:extLst>
        </xdr:cNvPr>
        <xdr:cNvSpPr/>
      </xdr:nvSpPr>
      <xdr:spPr>
        <a:xfrm>
          <a:off x="9394190" y="1072411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7CFD777D-4F8C-44F2-B6AC-07BC2296E95C}"/>
            </a:ext>
          </a:extLst>
        </xdr:cNvPr>
        <xdr:cNvSpPr/>
      </xdr:nvSpPr>
      <xdr:spPr>
        <a:xfrm>
          <a:off x="8632190" y="1072730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807C5C56-42CC-401F-94E4-FFC75955104C}"/>
            </a:ext>
          </a:extLst>
        </xdr:cNvPr>
        <xdr:cNvSpPr/>
      </xdr:nvSpPr>
      <xdr:spPr>
        <a:xfrm>
          <a:off x="7846060" y="1072502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893878CE-D39E-4D13-B545-BF8D44AB8903}"/>
            </a:ext>
          </a:extLst>
        </xdr:cNvPr>
        <xdr:cNvSpPr/>
      </xdr:nvSpPr>
      <xdr:spPr>
        <a:xfrm>
          <a:off x="7029450" y="1072216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FC9BF10F-2E38-4E32-A023-DE3E05A1CAB9}"/>
            </a:ext>
          </a:extLst>
        </xdr:cNvPr>
        <xdr:cNvSpPr/>
      </xdr:nvSpPr>
      <xdr:spPr>
        <a:xfrm>
          <a:off x="6231890" y="1074174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B0700A20-B474-4883-8E2F-BBAD8C206290}"/>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B6EA708-E848-411B-ABBE-D7B786FEB783}"/>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3EF683C-797C-45E2-9E24-ADEAEC074F19}"/>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3D43067-AB01-4052-B56E-56542FB1289A}"/>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53489E5-4347-4F44-BD10-475E98D1961B}"/>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98320</xdr:rowOff>
    </xdr:from>
    <xdr:to>
      <xdr:col>55</xdr:col>
      <xdr:colOff>50800</xdr:colOff>
      <xdr:row>62</xdr:row>
      <xdr:rowOff>28470</xdr:rowOff>
    </xdr:to>
    <xdr:sp macro="" textlink="">
      <xdr:nvSpPr>
        <xdr:cNvPr id="244" name="楕円 243">
          <a:extLst>
            <a:ext uri="{FF2B5EF4-FFF2-40B4-BE49-F238E27FC236}">
              <a16:creationId xmlns:a16="http://schemas.microsoft.com/office/drawing/2014/main" id="{084A1AD6-DDD6-433E-84CA-1B91539B2A7D}"/>
            </a:ext>
          </a:extLst>
        </xdr:cNvPr>
        <xdr:cNvSpPr/>
      </xdr:nvSpPr>
      <xdr:spPr>
        <a:xfrm>
          <a:off x="9394190" y="1055296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121197</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B68242C9-A849-42FA-9379-09192991D239}"/>
            </a:ext>
          </a:extLst>
        </xdr:cNvPr>
        <xdr:cNvSpPr txBox="1"/>
      </xdr:nvSpPr>
      <xdr:spPr>
        <a:xfrm>
          <a:off x="9467850" y="10410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104928</xdr:rowOff>
    </xdr:from>
    <xdr:to>
      <xdr:col>50</xdr:col>
      <xdr:colOff>165100</xdr:colOff>
      <xdr:row>62</xdr:row>
      <xdr:rowOff>35078</xdr:rowOff>
    </xdr:to>
    <xdr:sp macro="" textlink="">
      <xdr:nvSpPr>
        <xdr:cNvPr id="246" name="楕円 245">
          <a:extLst>
            <a:ext uri="{FF2B5EF4-FFF2-40B4-BE49-F238E27FC236}">
              <a16:creationId xmlns:a16="http://schemas.microsoft.com/office/drawing/2014/main" id="{AFC3105B-3985-4576-AAD9-B4556CD7E9B4}"/>
            </a:ext>
          </a:extLst>
        </xdr:cNvPr>
        <xdr:cNvSpPr/>
      </xdr:nvSpPr>
      <xdr:spPr>
        <a:xfrm>
          <a:off x="8632190" y="1056147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149120</xdr:rowOff>
    </xdr:from>
    <xdr:to>
      <xdr:col>55</xdr:col>
      <xdr:colOff>0</xdr:colOff>
      <xdr:row>61</xdr:row>
      <xdr:rowOff>155728</xdr:rowOff>
    </xdr:to>
    <xdr:cxnSp macro="">
      <xdr:nvCxnSpPr>
        <xdr:cNvPr id="247" name="直線コネクタ 246">
          <a:extLst>
            <a:ext uri="{FF2B5EF4-FFF2-40B4-BE49-F238E27FC236}">
              <a16:creationId xmlns:a16="http://schemas.microsoft.com/office/drawing/2014/main" id="{DB8915C9-FEB0-4995-8AC5-1A51E4AAF8AF}"/>
            </a:ext>
          </a:extLst>
        </xdr:cNvPr>
        <xdr:cNvCxnSpPr/>
      </xdr:nvCxnSpPr>
      <xdr:spPr>
        <a:xfrm flipV="1">
          <a:off x="8686800" y="10607570"/>
          <a:ext cx="742950" cy="6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114694</xdr:rowOff>
    </xdr:from>
    <xdr:to>
      <xdr:col>46</xdr:col>
      <xdr:colOff>38100</xdr:colOff>
      <xdr:row>62</xdr:row>
      <xdr:rowOff>44844</xdr:rowOff>
    </xdr:to>
    <xdr:sp macro="" textlink="">
      <xdr:nvSpPr>
        <xdr:cNvPr id="248" name="楕円 247">
          <a:extLst>
            <a:ext uri="{FF2B5EF4-FFF2-40B4-BE49-F238E27FC236}">
              <a16:creationId xmlns:a16="http://schemas.microsoft.com/office/drawing/2014/main" id="{B714F89C-D75A-4D57-BE36-2D3021B432CC}"/>
            </a:ext>
          </a:extLst>
        </xdr:cNvPr>
        <xdr:cNvSpPr/>
      </xdr:nvSpPr>
      <xdr:spPr>
        <a:xfrm>
          <a:off x="7846060" y="1057314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155728</xdr:rowOff>
    </xdr:from>
    <xdr:to>
      <xdr:col>50</xdr:col>
      <xdr:colOff>114300</xdr:colOff>
      <xdr:row>61</xdr:row>
      <xdr:rowOff>165494</xdr:rowOff>
    </xdr:to>
    <xdr:cxnSp macro="">
      <xdr:nvCxnSpPr>
        <xdr:cNvPr id="249" name="直線コネクタ 248">
          <a:extLst>
            <a:ext uri="{FF2B5EF4-FFF2-40B4-BE49-F238E27FC236}">
              <a16:creationId xmlns:a16="http://schemas.microsoft.com/office/drawing/2014/main" id="{804A5951-21F7-4637-AA69-9833FE48C539}"/>
            </a:ext>
          </a:extLst>
        </xdr:cNvPr>
        <xdr:cNvCxnSpPr/>
      </xdr:nvCxnSpPr>
      <xdr:spPr>
        <a:xfrm flipV="1">
          <a:off x="7889240" y="10614178"/>
          <a:ext cx="797560" cy="13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130999</xdr:rowOff>
    </xdr:from>
    <xdr:to>
      <xdr:col>41</xdr:col>
      <xdr:colOff>101600</xdr:colOff>
      <xdr:row>62</xdr:row>
      <xdr:rowOff>61149</xdr:rowOff>
    </xdr:to>
    <xdr:sp macro="" textlink="">
      <xdr:nvSpPr>
        <xdr:cNvPr id="250" name="楕円 249">
          <a:extLst>
            <a:ext uri="{FF2B5EF4-FFF2-40B4-BE49-F238E27FC236}">
              <a16:creationId xmlns:a16="http://schemas.microsoft.com/office/drawing/2014/main" id="{B74D90DD-9F0F-42C6-B77B-0B76DFFFD214}"/>
            </a:ext>
          </a:extLst>
        </xdr:cNvPr>
        <xdr:cNvSpPr/>
      </xdr:nvSpPr>
      <xdr:spPr>
        <a:xfrm>
          <a:off x="7029450" y="10593259"/>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165494</xdr:rowOff>
    </xdr:from>
    <xdr:to>
      <xdr:col>45</xdr:col>
      <xdr:colOff>177800</xdr:colOff>
      <xdr:row>62</xdr:row>
      <xdr:rowOff>10349</xdr:rowOff>
    </xdr:to>
    <xdr:cxnSp macro="">
      <xdr:nvCxnSpPr>
        <xdr:cNvPr id="251" name="直線コネクタ 250">
          <a:extLst>
            <a:ext uri="{FF2B5EF4-FFF2-40B4-BE49-F238E27FC236}">
              <a16:creationId xmlns:a16="http://schemas.microsoft.com/office/drawing/2014/main" id="{C6EE7590-0C28-400B-9BD9-E01A3D6B07AC}"/>
            </a:ext>
          </a:extLst>
        </xdr:cNvPr>
        <xdr:cNvCxnSpPr/>
      </xdr:nvCxnSpPr>
      <xdr:spPr>
        <a:xfrm flipV="1">
          <a:off x="7084060" y="10627754"/>
          <a:ext cx="805180" cy="14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140599</xdr:rowOff>
    </xdr:from>
    <xdr:to>
      <xdr:col>36</xdr:col>
      <xdr:colOff>165100</xdr:colOff>
      <xdr:row>62</xdr:row>
      <xdr:rowOff>70749</xdr:rowOff>
    </xdr:to>
    <xdr:sp macro="" textlink="">
      <xdr:nvSpPr>
        <xdr:cNvPr id="252" name="楕円 251">
          <a:extLst>
            <a:ext uri="{FF2B5EF4-FFF2-40B4-BE49-F238E27FC236}">
              <a16:creationId xmlns:a16="http://schemas.microsoft.com/office/drawing/2014/main" id="{6765B3DE-08D0-43E8-A22D-03F4DBB51B40}"/>
            </a:ext>
          </a:extLst>
        </xdr:cNvPr>
        <xdr:cNvSpPr/>
      </xdr:nvSpPr>
      <xdr:spPr>
        <a:xfrm>
          <a:off x="6231890" y="1059523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10349</xdr:rowOff>
    </xdr:from>
    <xdr:to>
      <xdr:col>41</xdr:col>
      <xdr:colOff>50800</xdr:colOff>
      <xdr:row>62</xdr:row>
      <xdr:rowOff>19949</xdr:rowOff>
    </xdr:to>
    <xdr:cxnSp macro="">
      <xdr:nvCxnSpPr>
        <xdr:cNvPr id="253" name="直線コネクタ 252">
          <a:extLst>
            <a:ext uri="{FF2B5EF4-FFF2-40B4-BE49-F238E27FC236}">
              <a16:creationId xmlns:a16="http://schemas.microsoft.com/office/drawing/2014/main" id="{17F8F810-3CCD-4628-9562-C91FF4054E1A}"/>
            </a:ext>
          </a:extLst>
        </xdr:cNvPr>
        <xdr:cNvCxnSpPr/>
      </xdr:nvCxnSpPr>
      <xdr:spPr>
        <a:xfrm flipV="1">
          <a:off x="6286500" y="10642154"/>
          <a:ext cx="797560" cy="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22495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49491F02-E360-4CEC-99E7-2EE270AA082B}"/>
            </a:ext>
          </a:extLst>
        </xdr:cNvPr>
        <xdr:cNvSpPr txBox="1"/>
      </xdr:nvSpPr>
      <xdr:spPr>
        <a:xfrm>
          <a:off x="8401265" y="10820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20214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8B236A47-79AC-4A2A-9041-AF8113730170}"/>
            </a:ext>
          </a:extLst>
        </xdr:cNvPr>
        <xdr:cNvSpPr txBox="1"/>
      </xdr:nvSpPr>
      <xdr:spPr>
        <a:xfrm>
          <a:off x="7610690" y="10817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17353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C1E988AE-8BD4-40B9-A02E-FE125F6A319C}"/>
            </a:ext>
          </a:extLst>
        </xdr:cNvPr>
        <xdr:cNvSpPr txBox="1"/>
      </xdr:nvSpPr>
      <xdr:spPr>
        <a:xfrm>
          <a:off x="6822655" y="10822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33121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221546E3-20BF-41B1-8654-418361F68EAE}"/>
            </a:ext>
          </a:extLst>
        </xdr:cNvPr>
        <xdr:cNvSpPr txBox="1"/>
      </xdr:nvSpPr>
      <xdr:spPr>
        <a:xfrm>
          <a:off x="6007950" y="10832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51605</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4F05D50F-112B-4B86-A257-2AEE76D95776}"/>
            </a:ext>
          </a:extLst>
        </xdr:cNvPr>
        <xdr:cNvSpPr txBox="1"/>
      </xdr:nvSpPr>
      <xdr:spPr>
        <a:xfrm>
          <a:off x="8401265" y="10342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61371</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89E1B952-47A9-4E2B-8774-04C928263112}"/>
            </a:ext>
          </a:extLst>
        </xdr:cNvPr>
        <xdr:cNvSpPr txBox="1"/>
      </xdr:nvSpPr>
      <xdr:spPr>
        <a:xfrm>
          <a:off x="7610690" y="10344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77676</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EA86B892-357B-46A2-B20E-3463EFE719B0}"/>
            </a:ext>
          </a:extLst>
        </xdr:cNvPr>
        <xdr:cNvSpPr txBox="1"/>
      </xdr:nvSpPr>
      <xdr:spPr>
        <a:xfrm>
          <a:off x="6822655" y="10364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87276</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954A4E90-64D6-41BE-8FC0-A2FEC7CC38FA}"/>
            </a:ext>
          </a:extLst>
        </xdr:cNvPr>
        <xdr:cNvSpPr txBox="1"/>
      </xdr:nvSpPr>
      <xdr:spPr>
        <a:xfrm>
          <a:off x="6007950" y="10376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A4016017-1AAE-44B0-8393-8E807D05BCC3}"/>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CA707829-9F62-4B62-A1AD-9EFCC82E4C9B}"/>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3C226AA3-43E9-40A6-ACC3-82353CA69F75}"/>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C1A61EB7-771F-4758-B077-A0200435135A}"/>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7FBCCCFA-31E6-426A-BF4C-AAE26AAE5B5C}"/>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F5A3EAD4-7927-404E-9E92-9766C110BFE6}"/>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CE10C8AE-278A-4A0F-A748-771495DB5DB7}"/>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6765CF2A-EDA4-449F-9D73-72AA261D1711}"/>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E444FBC4-5239-43E4-BD2E-125481977572}"/>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C5FFEFDC-8BDC-4569-8A2F-451498CEBD83}"/>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1A549330-E259-4BE4-AA1E-F96F81745DE2}"/>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A4FD2B25-9255-4B4D-BAB5-938C1E2A5451}"/>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E9589703-D974-4F6B-BC8C-3371CB437AF3}"/>
            </a:ext>
          </a:extLst>
        </xdr:cNvPr>
        <xdr:cNvSpPr txBox="1"/>
      </xdr:nvSpPr>
      <xdr:spPr>
        <a:xfrm>
          <a:off x="2738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0F9296D1-CDE8-4161-AB37-483B0837A24D}"/>
            </a:ext>
          </a:extLst>
        </xdr:cNvPr>
        <xdr:cNvCxnSpPr/>
      </xdr:nvCxnSpPr>
      <xdr:spPr>
        <a:xfrm>
          <a:off x="6858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7F35DD96-7B96-4FF0-AC2E-65749499383B}"/>
            </a:ext>
          </a:extLst>
        </xdr:cNvPr>
        <xdr:cNvSpPr txBox="1"/>
      </xdr:nvSpPr>
      <xdr:spPr>
        <a:xfrm>
          <a:off x="34370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C220BDF1-7212-4F8D-ACFB-3EDB7DE5821A}"/>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F45079AD-1D4A-45FA-8281-8F7FF2391654}"/>
            </a:ext>
          </a:extLst>
        </xdr:cNvPr>
        <xdr:cNvSpPr txBox="1"/>
      </xdr:nvSpPr>
      <xdr:spPr>
        <a:xfrm>
          <a:off x="34370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0E897C82-212B-4BAE-A718-7FD67F5091C6}"/>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42A17FA6-A87A-4880-AC7B-4CB237513CD7}"/>
            </a:ext>
          </a:extLst>
        </xdr:cNvPr>
        <xdr:cNvSpPr txBox="1"/>
      </xdr:nvSpPr>
      <xdr:spPr>
        <a:xfrm>
          <a:off x="34370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71FEF779-1A04-4E41-A8D6-00FC9B67B8A4}"/>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B6243C33-CE88-4BB5-AACF-53CC475167EB}"/>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3E7DA331-AA83-4085-883A-DBE87C799C9C}"/>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D03AB7D6-0FCB-4788-8A8A-588D49646667}"/>
            </a:ext>
          </a:extLst>
        </xdr:cNvPr>
        <xdr:cNvCxnSpPr/>
      </xdr:nvCxnSpPr>
      <xdr:spPr>
        <a:xfrm flipV="1">
          <a:off x="4173855" y="13604747"/>
          <a:ext cx="0" cy="1178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EA7772E7-19A4-4DCE-8D19-BC8309BCFBF7}"/>
            </a:ext>
          </a:extLst>
        </xdr:cNvPr>
        <xdr:cNvSpPr txBox="1"/>
      </xdr:nvSpPr>
      <xdr:spPr>
        <a:xfrm>
          <a:off x="4212590" y="1478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17ABB99A-4BE6-44B8-A9AD-D172512A7D01}"/>
            </a:ext>
          </a:extLst>
        </xdr:cNvPr>
        <xdr:cNvCxnSpPr/>
      </xdr:nvCxnSpPr>
      <xdr:spPr>
        <a:xfrm>
          <a:off x="4112260" y="1478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01BEF2E4-8389-43A5-AC0E-358DBD48910B}"/>
            </a:ext>
          </a:extLst>
        </xdr:cNvPr>
        <xdr:cNvSpPr txBox="1"/>
      </xdr:nvSpPr>
      <xdr:spPr>
        <a:xfrm>
          <a:off x="421259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156CEB30-8119-457C-8C37-AF13F173B633}"/>
            </a:ext>
          </a:extLst>
        </xdr:cNvPr>
        <xdr:cNvCxnSpPr/>
      </xdr:nvCxnSpPr>
      <xdr:spPr>
        <a:xfrm>
          <a:off x="4112260" y="136047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78F41A87-6C0A-4097-987A-96BB5EDCB4F6}"/>
            </a:ext>
          </a:extLst>
        </xdr:cNvPr>
        <xdr:cNvSpPr txBox="1"/>
      </xdr:nvSpPr>
      <xdr:spPr>
        <a:xfrm>
          <a:off x="4212590" y="141065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2EBAA376-4EAB-4E19-8955-C28044A92BE3}"/>
            </a:ext>
          </a:extLst>
        </xdr:cNvPr>
        <xdr:cNvSpPr/>
      </xdr:nvSpPr>
      <xdr:spPr>
        <a:xfrm>
          <a:off x="4131310" y="1412430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F9128413-451A-41DD-8F49-6B0205A50502}"/>
            </a:ext>
          </a:extLst>
        </xdr:cNvPr>
        <xdr:cNvSpPr/>
      </xdr:nvSpPr>
      <xdr:spPr>
        <a:xfrm>
          <a:off x="3388360" y="14109827"/>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3A86B89E-05CC-4186-ADF1-F50CE5940562}"/>
            </a:ext>
          </a:extLst>
        </xdr:cNvPr>
        <xdr:cNvSpPr/>
      </xdr:nvSpPr>
      <xdr:spPr>
        <a:xfrm>
          <a:off x="2571750" y="1409649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3D29B49F-3DDC-4DD0-809A-59ECBC86872E}"/>
            </a:ext>
          </a:extLst>
        </xdr:cNvPr>
        <xdr:cNvSpPr/>
      </xdr:nvSpPr>
      <xdr:spPr>
        <a:xfrm>
          <a:off x="1774190" y="14074394"/>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9253FC7F-B64F-46A2-BACC-8F3BBD433F93}"/>
            </a:ext>
          </a:extLst>
        </xdr:cNvPr>
        <xdr:cNvSpPr/>
      </xdr:nvSpPr>
      <xdr:spPr>
        <a:xfrm>
          <a:off x="988060" y="1404162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79BF1FF8-EF0D-4694-874A-ED7AFEE45AFA}"/>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8BAA7E24-951F-45CD-A960-3AA8C120749C}"/>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89DC114E-9097-4560-97C5-3FAEF18058F3}"/>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43D23820-BDE6-4EA3-A73A-65E6C9AB34E3}"/>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B3D96A9-2924-4654-A75B-D5CA548848D5}"/>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55880</xdr:rowOff>
    </xdr:from>
    <xdr:to>
      <xdr:col>24</xdr:col>
      <xdr:colOff>114300</xdr:colOff>
      <xdr:row>81</xdr:row>
      <xdr:rowOff>157480</xdr:rowOff>
    </xdr:to>
    <xdr:sp macro="" textlink="">
      <xdr:nvSpPr>
        <xdr:cNvPr id="300" name="楕円 299">
          <a:extLst>
            <a:ext uri="{FF2B5EF4-FFF2-40B4-BE49-F238E27FC236}">
              <a16:creationId xmlns:a16="http://schemas.microsoft.com/office/drawing/2014/main" id="{F962DB4F-F7DC-437E-84ED-6803945D7CCE}"/>
            </a:ext>
          </a:extLst>
        </xdr:cNvPr>
        <xdr:cNvSpPr/>
      </xdr:nvSpPr>
      <xdr:spPr>
        <a:xfrm>
          <a:off x="4131310" y="139471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78757</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23B6BA51-A52E-42A8-BF4A-CBB603953E15}"/>
            </a:ext>
          </a:extLst>
        </xdr:cNvPr>
        <xdr:cNvSpPr txBox="1"/>
      </xdr:nvSpPr>
      <xdr:spPr>
        <a:xfrm>
          <a:off x="4212590"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19304</xdr:rowOff>
    </xdr:from>
    <xdr:to>
      <xdr:col>20</xdr:col>
      <xdr:colOff>38100</xdr:colOff>
      <xdr:row>81</xdr:row>
      <xdr:rowOff>120904</xdr:rowOff>
    </xdr:to>
    <xdr:sp macro="" textlink="">
      <xdr:nvSpPr>
        <xdr:cNvPr id="302" name="楕円 301">
          <a:extLst>
            <a:ext uri="{FF2B5EF4-FFF2-40B4-BE49-F238E27FC236}">
              <a16:creationId xmlns:a16="http://schemas.microsoft.com/office/drawing/2014/main" id="{668663BB-DAE9-4C7E-B4F1-2603FF96BC12}"/>
            </a:ext>
          </a:extLst>
        </xdr:cNvPr>
        <xdr:cNvSpPr/>
      </xdr:nvSpPr>
      <xdr:spPr>
        <a:xfrm>
          <a:off x="3388360" y="13902944"/>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70104</xdr:rowOff>
    </xdr:from>
    <xdr:to>
      <xdr:col>24</xdr:col>
      <xdr:colOff>63500</xdr:colOff>
      <xdr:row>81</xdr:row>
      <xdr:rowOff>106680</xdr:rowOff>
    </xdr:to>
    <xdr:cxnSp macro="">
      <xdr:nvCxnSpPr>
        <xdr:cNvPr id="303" name="直線コネクタ 302">
          <a:extLst>
            <a:ext uri="{FF2B5EF4-FFF2-40B4-BE49-F238E27FC236}">
              <a16:creationId xmlns:a16="http://schemas.microsoft.com/office/drawing/2014/main" id="{978A0DDF-A767-4C0E-B732-FCE7D334862D}"/>
            </a:ext>
          </a:extLst>
        </xdr:cNvPr>
        <xdr:cNvCxnSpPr/>
      </xdr:nvCxnSpPr>
      <xdr:spPr>
        <a:xfrm>
          <a:off x="3431540" y="13955649"/>
          <a:ext cx="74295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147320</xdr:rowOff>
    </xdr:from>
    <xdr:to>
      <xdr:col>15</xdr:col>
      <xdr:colOff>101600</xdr:colOff>
      <xdr:row>81</xdr:row>
      <xdr:rowOff>77470</xdr:rowOff>
    </xdr:to>
    <xdr:sp macro="" textlink="">
      <xdr:nvSpPr>
        <xdr:cNvPr id="304" name="楕円 303">
          <a:extLst>
            <a:ext uri="{FF2B5EF4-FFF2-40B4-BE49-F238E27FC236}">
              <a16:creationId xmlns:a16="http://schemas.microsoft.com/office/drawing/2014/main" id="{CD5AF335-D31C-4473-AB96-943DD517D74B}"/>
            </a:ext>
          </a:extLst>
        </xdr:cNvPr>
        <xdr:cNvSpPr/>
      </xdr:nvSpPr>
      <xdr:spPr>
        <a:xfrm>
          <a:off x="2571750" y="138614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26670</xdr:rowOff>
    </xdr:from>
    <xdr:to>
      <xdr:col>19</xdr:col>
      <xdr:colOff>177800</xdr:colOff>
      <xdr:row>81</xdr:row>
      <xdr:rowOff>70104</xdr:rowOff>
    </xdr:to>
    <xdr:cxnSp macro="">
      <xdr:nvCxnSpPr>
        <xdr:cNvPr id="305" name="直線コネクタ 304">
          <a:extLst>
            <a:ext uri="{FF2B5EF4-FFF2-40B4-BE49-F238E27FC236}">
              <a16:creationId xmlns:a16="http://schemas.microsoft.com/office/drawing/2014/main" id="{21DD9551-C908-47EF-A9A4-5481D129BB63}"/>
            </a:ext>
          </a:extLst>
        </xdr:cNvPr>
        <xdr:cNvCxnSpPr/>
      </xdr:nvCxnSpPr>
      <xdr:spPr>
        <a:xfrm>
          <a:off x="2626360" y="13912215"/>
          <a:ext cx="80518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119887</xdr:rowOff>
    </xdr:from>
    <xdr:to>
      <xdr:col>10</xdr:col>
      <xdr:colOff>165100</xdr:colOff>
      <xdr:row>81</xdr:row>
      <xdr:rowOff>50037</xdr:rowOff>
    </xdr:to>
    <xdr:sp macro="" textlink="">
      <xdr:nvSpPr>
        <xdr:cNvPr id="306" name="楕円 305">
          <a:extLst>
            <a:ext uri="{FF2B5EF4-FFF2-40B4-BE49-F238E27FC236}">
              <a16:creationId xmlns:a16="http://schemas.microsoft.com/office/drawing/2014/main" id="{B694DF05-A78D-4936-963F-57F9EE6B6782}"/>
            </a:ext>
          </a:extLst>
        </xdr:cNvPr>
        <xdr:cNvSpPr/>
      </xdr:nvSpPr>
      <xdr:spPr>
        <a:xfrm>
          <a:off x="1774190" y="1383779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170687</xdr:rowOff>
    </xdr:from>
    <xdr:to>
      <xdr:col>15</xdr:col>
      <xdr:colOff>50800</xdr:colOff>
      <xdr:row>81</xdr:row>
      <xdr:rowOff>26670</xdr:rowOff>
    </xdr:to>
    <xdr:cxnSp macro="">
      <xdr:nvCxnSpPr>
        <xdr:cNvPr id="307" name="直線コネクタ 306">
          <a:extLst>
            <a:ext uri="{FF2B5EF4-FFF2-40B4-BE49-F238E27FC236}">
              <a16:creationId xmlns:a16="http://schemas.microsoft.com/office/drawing/2014/main" id="{0B7FD6DB-4778-4FEB-BA16-E9CFE1B4E73A}"/>
            </a:ext>
          </a:extLst>
        </xdr:cNvPr>
        <xdr:cNvCxnSpPr/>
      </xdr:nvCxnSpPr>
      <xdr:spPr>
        <a:xfrm>
          <a:off x="1828800" y="13890497"/>
          <a:ext cx="797560" cy="21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69596</xdr:rowOff>
    </xdr:from>
    <xdr:to>
      <xdr:col>6</xdr:col>
      <xdr:colOff>38100</xdr:colOff>
      <xdr:row>80</xdr:row>
      <xdr:rowOff>171196</xdr:rowOff>
    </xdr:to>
    <xdr:sp macro="" textlink="">
      <xdr:nvSpPr>
        <xdr:cNvPr id="308" name="楕円 307">
          <a:extLst>
            <a:ext uri="{FF2B5EF4-FFF2-40B4-BE49-F238E27FC236}">
              <a16:creationId xmlns:a16="http://schemas.microsoft.com/office/drawing/2014/main" id="{9BD74960-F53A-4264-9591-C3EC57F84EA7}"/>
            </a:ext>
          </a:extLst>
        </xdr:cNvPr>
        <xdr:cNvSpPr/>
      </xdr:nvSpPr>
      <xdr:spPr>
        <a:xfrm>
          <a:off x="988060" y="13783691"/>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120396</xdr:rowOff>
    </xdr:from>
    <xdr:to>
      <xdr:col>10</xdr:col>
      <xdr:colOff>114300</xdr:colOff>
      <xdr:row>80</xdr:row>
      <xdr:rowOff>170687</xdr:rowOff>
    </xdr:to>
    <xdr:cxnSp macro="">
      <xdr:nvCxnSpPr>
        <xdr:cNvPr id="309" name="直線コネクタ 308">
          <a:extLst>
            <a:ext uri="{FF2B5EF4-FFF2-40B4-BE49-F238E27FC236}">
              <a16:creationId xmlns:a16="http://schemas.microsoft.com/office/drawing/2014/main" id="{F743E526-A9EC-4651-B129-B2467934861F}"/>
            </a:ext>
          </a:extLst>
        </xdr:cNvPr>
        <xdr:cNvCxnSpPr/>
      </xdr:nvCxnSpPr>
      <xdr:spPr>
        <a:xfrm>
          <a:off x="1031240" y="13838301"/>
          <a:ext cx="797560" cy="52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141749</xdr:rowOff>
    </xdr:from>
    <xdr:ext cx="405111" cy="259045"/>
    <xdr:sp macro="" textlink="">
      <xdr:nvSpPr>
        <xdr:cNvPr id="310" name="n_1aveValue【公営住宅】&#10;有形固定資産減価償却率">
          <a:extLst>
            <a:ext uri="{FF2B5EF4-FFF2-40B4-BE49-F238E27FC236}">
              <a16:creationId xmlns:a16="http://schemas.microsoft.com/office/drawing/2014/main" id="{86DA73C6-33FC-4DE8-9B81-DA4373545868}"/>
            </a:ext>
          </a:extLst>
        </xdr:cNvPr>
        <xdr:cNvSpPr txBox="1"/>
      </xdr:nvSpPr>
      <xdr:spPr>
        <a:xfrm>
          <a:off x="3239144" y="141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130319</xdr:rowOff>
    </xdr:from>
    <xdr:ext cx="405111" cy="259045"/>
    <xdr:sp macro="" textlink="">
      <xdr:nvSpPr>
        <xdr:cNvPr id="311" name="n_2aveValue【公営住宅】&#10;有形固定資産減価償却率">
          <a:extLst>
            <a:ext uri="{FF2B5EF4-FFF2-40B4-BE49-F238E27FC236}">
              <a16:creationId xmlns:a16="http://schemas.microsoft.com/office/drawing/2014/main" id="{07098866-2125-420B-8289-F0DBED367D73}"/>
            </a:ext>
          </a:extLst>
        </xdr:cNvPr>
        <xdr:cNvSpPr txBox="1"/>
      </xdr:nvSpPr>
      <xdr:spPr>
        <a:xfrm>
          <a:off x="2439044" y="14193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112031</xdr:rowOff>
    </xdr:from>
    <xdr:ext cx="405111" cy="259045"/>
    <xdr:sp macro="" textlink="">
      <xdr:nvSpPr>
        <xdr:cNvPr id="312" name="n_3aveValue【公営住宅】&#10;有形固定資産減価償却率">
          <a:extLst>
            <a:ext uri="{FF2B5EF4-FFF2-40B4-BE49-F238E27FC236}">
              <a16:creationId xmlns:a16="http://schemas.microsoft.com/office/drawing/2014/main" id="{2FEDBA20-ED33-45BA-8005-4817142B7E1D}"/>
            </a:ext>
          </a:extLst>
        </xdr:cNvPr>
        <xdr:cNvSpPr txBox="1"/>
      </xdr:nvSpPr>
      <xdr:spPr>
        <a:xfrm>
          <a:off x="1641484" y="141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75455</xdr:rowOff>
    </xdr:from>
    <xdr:ext cx="405111" cy="259045"/>
    <xdr:sp macro="" textlink="">
      <xdr:nvSpPr>
        <xdr:cNvPr id="313" name="n_4aveValue【公営住宅】&#10;有形固定資産減価償却率">
          <a:extLst>
            <a:ext uri="{FF2B5EF4-FFF2-40B4-BE49-F238E27FC236}">
              <a16:creationId xmlns:a16="http://schemas.microsoft.com/office/drawing/2014/main" id="{39C97F45-3C58-498F-AB62-7F571A5E9E65}"/>
            </a:ext>
          </a:extLst>
        </xdr:cNvPr>
        <xdr:cNvSpPr txBox="1"/>
      </xdr:nvSpPr>
      <xdr:spPr>
        <a:xfrm>
          <a:off x="855354" y="1413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137431</xdr:rowOff>
    </xdr:from>
    <xdr:ext cx="405111" cy="259045"/>
    <xdr:sp macro="" textlink="">
      <xdr:nvSpPr>
        <xdr:cNvPr id="314" name="n_1mainValue【公営住宅】&#10;有形固定資産減価償却率">
          <a:extLst>
            <a:ext uri="{FF2B5EF4-FFF2-40B4-BE49-F238E27FC236}">
              <a16:creationId xmlns:a16="http://schemas.microsoft.com/office/drawing/2014/main" id="{863ACA38-F5DD-4425-9E84-AEB5D9F15C44}"/>
            </a:ext>
          </a:extLst>
        </xdr:cNvPr>
        <xdr:cNvSpPr txBox="1"/>
      </xdr:nvSpPr>
      <xdr:spPr>
        <a:xfrm>
          <a:off x="3239144" y="1367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93997</xdr:rowOff>
    </xdr:from>
    <xdr:ext cx="405111" cy="259045"/>
    <xdr:sp macro="" textlink="">
      <xdr:nvSpPr>
        <xdr:cNvPr id="315" name="n_2mainValue【公営住宅】&#10;有形固定資産減価償却率">
          <a:extLst>
            <a:ext uri="{FF2B5EF4-FFF2-40B4-BE49-F238E27FC236}">
              <a16:creationId xmlns:a16="http://schemas.microsoft.com/office/drawing/2014/main" id="{3A3B4E5D-02D3-46B6-8955-36608BA26A2F}"/>
            </a:ext>
          </a:extLst>
        </xdr:cNvPr>
        <xdr:cNvSpPr txBox="1"/>
      </xdr:nvSpPr>
      <xdr:spPr>
        <a:xfrm>
          <a:off x="2439044" y="1364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66564</xdr:rowOff>
    </xdr:from>
    <xdr:ext cx="405111" cy="259045"/>
    <xdr:sp macro="" textlink="">
      <xdr:nvSpPr>
        <xdr:cNvPr id="316" name="n_3mainValue【公営住宅】&#10;有形固定資産減価償却率">
          <a:extLst>
            <a:ext uri="{FF2B5EF4-FFF2-40B4-BE49-F238E27FC236}">
              <a16:creationId xmlns:a16="http://schemas.microsoft.com/office/drawing/2014/main" id="{82A2B7D8-11BF-4BEA-A2B6-16B00AFC1324}"/>
            </a:ext>
          </a:extLst>
        </xdr:cNvPr>
        <xdr:cNvSpPr txBox="1"/>
      </xdr:nvSpPr>
      <xdr:spPr>
        <a:xfrm>
          <a:off x="1641484" y="1360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16273</xdr:rowOff>
    </xdr:from>
    <xdr:ext cx="405111" cy="259045"/>
    <xdr:sp macro="" textlink="">
      <xdr:nvSpPr>
        <xdr:cNvPr id="317" name="n_4mainValue【公営住宅】&#10;有形固定資産減価償却率">
          <a:extLst>
            <a:ext uri="{FF2B5EF4-FFF2-40B4-BE49-F238E27FC236}">
              <a16:creationId xmlns:a16="http://schemas.microsoft.com/office/drawing/2014/main" id="{A5D62F66-C195-4B8D-8DB0-A1D9937A0E24}"/>
            </a:ext>
          </a:extLst>
        </xdr:cNvPr>
        <xdr:cNvSpPr txBox="1"/>
      </xdr:nvSpPr>
      <xdr:spPr>
        <a:xfrm>
          <a:off x="855354" y="13564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E7AD2DEC-DCF2-4180-B99A-AD139E153DC4}"/>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50F330DD-4614-4360-B690-B1528B619037}"/>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428BE218-4828-401D-B5C3-83D0BAAB3FD1}"/>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0A3988FA-7491-41CA-9AD8-68DE18BEED8F}"/>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D60B1481-B213-4BD4-B9D8-23E8907C4C30}"/>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5FA195F6-741D-4C6A-A729-40F21D396C10}"/>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64B2EE3E-D112-44FA-8B60-8F8A0C51E55E}"/>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8C9BB7F3-EAED-4866-8474-E05A50A5C451}"/>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8662B044-AE11-46CB-9C7B-D0451F60FE8A}"/>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2479B7C8-8735-4206-8C3A-01A7F7C23C6C}"/>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8A5E9451-9A93-4E33-AB79-56733B01EA48}"/>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2BB1E658-7E2F-4D43-A4D5-E8E9BB3C6F6A}"/>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6A31454E-FE6A-4287-B363-827B7BA7357B}"/>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BF7BD2C7-CAAE-4B94-933E-A0B1F2FA40D3}"/>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6AD63A72-EC5E-4D94-A39E-00FEA9A57CA7}"/>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5558D8A5-77B6-4826-8BA6-D33827665BCE}"/>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C4E85952-3545-47B7-A570-6E11C64BB7DD}"/>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84CEC3C1-91F7-4E15-B705-4F9F2A3B0267}"/>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D45001C2-F292-4EB0-8A22-B6C4A1EE4297}"/>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5258492A-BC4E-47C5-9AE6-7BF55AF191FC}"/>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D0616611-F4A2-4464-988A-1EEF450A404B}"/>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E3C31969-31A3-478D-8BA1-F2E2F871B7A9}"/>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84976065-D829-4A7B-B786-1521BDB8D7B9}"/>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A6BDD6C5-412D-455A-A50B-2A4AB627C4AD}"/>
            </a:ext>
          </a:extLst>
        </xdr:cNvPr>
        <xdr:cNvCxnSpPr/>
      </xdr:nvCxnSpPr>
      <xdr:spPr>
        <a:xfrm flipV="1">
          <a:off x="9429115" y="13405484"/>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A4F8F6AA-769B-43F4-87F2-D9459409CD50}"/>
            </a:ext>
          </a:extLst>
        </xdr:cNvPr>
        <xdr:cNvSpPr txBox="1"/>
      </xdr:nvSpPr>
      <xdr:spPr>
        <a:xfrm>
          <a:off x="946785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F2C776A0-AD73-407A-8EB6-6A8B882CEE96}"/>
            </a:ext>
          </a:extLst>
        </xdr:cNvPr>
        <xdr:cNvCxnSpPr/>
      </xdr:nvCxnSpPr>
      <xdr:spPr>
        <a:xfrm>
          <a:off x="9356090" y="1485176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0320BDCA-A8A5-4C31-AEBF-2BBA8E65B1AA}"/>
            </a:ext>
          </a:extLst>
        </xdr:cNvPr>
        <xdr:cNvSpPr txBox="1"/>
      </xdr:nvSpPr>
      <xdr:spPr>
        <a:xfrm>
          <a:off x="946785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1D4C33BB-F14F-4FEE-A1DB-4CD4E962CEE4}"/>
            </a:ext>
          </a:extLst>
        </xdr:cNvPr>
        <xdr:cNvCxnSpPr/>
      </xdr:nvCxnSpPr>
      <xdr:spPr>
        <a:xfrm>
          <a:off x="9356090" y="1340548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153179</xdr:rowOff>
    </xdr:from>
    <xdr:ext cx="469744" cy="259045"/>
    <xdr:sp macro="" textlink="">
      <xdr:nvSpPr>
        <xdr:cNvPr id="346" name="【公営住宅】&#10;一人当たり面積平均値テキスト">
          <a:extLst>
            <a:ext uri="{FF2B5EF4-FFF2-40B4-BE49-F238E27FC236}">
              <a16:creationId xmlns:a16="http://schemas.microsoft.com/office/drawing/2014/main" id="{1B4E37CD-71EC-443E-8AD7-54B3E0B05E4C}"/>
            </a:ext>
          </a:extLst>
        </xdr:cNvPr>
        <xdr:cNvSpPr txBox="1"/>
      </xdr:nvSpPr>
      <xdr:spPr>
        <a:xfrm>
          <a:off x="9467850" y="14383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0D0D772B-53E4-44B7-A40A-F6BB81CE403B}"/>
            </a:ext>
          </a:extLst>
        </xdr:cNvPr>
        <xdr:cNvSpPr/>
      </xdr:nvSpPr>
      <xdr:spPr>
        <a:xfrm>
          <a:off x="9394190" y="14405102"/>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C97586E9-D740-4CEC-8E16-BCF9B344F110}"/>
            </a:ext>
          </a:extLst>
        </xdr:cNvPr>
        <xdr:cNvSpPr/>
      </xdr:nvSpPr>
      <xdr:spPr>
        <a:xfrm>
          <a:off x="8632190" y="1442034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236992A0-17B5-4942-BF4B-EFDC62770717}"/>
            </a:ext>
          </a:extLst>
        </xdr:cNvPr>
        <xdr:cNvSpPr/>
      </xdr:nvSpPr>
      <xdr:spPr>
        <a:xfrm>
          <a:off x="7846060" y="144123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527A0DE2-6264-4576-B1E7-840C1A00B9A9}"/>
            </a:ext>
          </a:extLst>
        </xdr:cNvPr>
        <xdr:cNvSpPr/>
      </xdr:nvSpPr>
      <xdr:spPr>
        <a:xfrm>
          <a:off x="7029450" y="144100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CEC749D2-05BA-4DF2-9E39-33EC3FEDB0AA}"/>
            </a:ext>
          </a:extLst>
        </xdr:cNvPr>
        <xdr:cNvSpPr/>
      </xdr:nvSpPr>
      <xdr:spPr>
        <a:xfrm>
          <a:off x="6231890" y="1441881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EDFF7866-97D7-42EE-AAD9-CBC21DD4B969}"/>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AA0B95BE-C77F-40F6-AF59-202340D923AE}"/>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FC92072-A5AC-49EB-8CB9-48923F4E72B4}"/>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99F7480-63C1-40F7-B825-A7CE3E6C5E95}"/>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CE16F91-E5DC-40C6-84D4-58E8D6BA0314}"/>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140463</xdr:rowOff>
    </xdr:from>
    <xdr:to>
      <xdr:col>55</xdr:col>
      <xdr:colOff>50800</xdr:colOff>
      <xdr:row>83</xdr:row>
      <xdr:rowOff>70613</xdr:rowOff>
    </xdr:to>
    <xdr:sp macro="" textlink="">
      <xdr:nvSpPr>
        <xdr:cNvPr id="357" name="楕円 356">
          <a:extLst>
            <a:ext uri="{FF2B5EF4-FFF2-40B4-BE49-F238E27FC236}">
              <a16:creationId xmlns:a16="http://schemas.microsoft.com/office/drawing/2014/main" id="{06ABB70F-428D-4509-B32D-470A0D2754EA}"/>
            </a:ext>
          </a:extLst>
        </xdr:cNvPr>
        <xdr:cNvSpPr/>
      </xdr:nvSpPr>
      <xdr:spPr>
        <a:xfrm>
          <a:off x="9394190" y="14195553"/>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163340</xdr:rowOff>
    </xdr:from>
    <xdr:ext cx="469744" cy="259045"/>
    <xdr:sp macro="" textlink="">
      <xdr:nvSpPr>
        <xdr:cNvPr id="358" name="【公営住宅】&#10;一人当たり面積該当値テキスト">
          <a:extLst>
            <a:ext uri="{FF2B5EF4-FFF2-40B4-BE49-F238E27FC236}">
              <a16:creationId xmlns:a16="http://schemas.microsoft.com/office/drawing/2014/main" id="{3A990107-87D0-457C-B5BB-0B57953B074A}"/>
            </a:ext>
          </a:extLst>
        </xdr:cNvPr>
        <xdr:cNvSpPr txBox="1"/>
      </xdr:nvSpPr>
      <xdr:spPr>
        <a:xfrm>
          <a:off x="9467850" y="14052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148844</xdr:rowOff>
    </xdr:from>
    <xdr:to>
      <xdr:col>50</xdr:col>
      <xdr:colOff>165100</xdr:colOff>
      <xdr:row>83</xdr:row>
      <xdr:rowOff>78994</xdr:rowOff>
    </xdr:to>
    <xdr:sp macro="" textlink="">
      <xdr:nvSpPr>
        <xdr:cNvPr id="359" name="楕円 358">
          <a:extLst>
            <a:ext uri="{FF2B5EF4-FFF2-40B4-BE49-F238E27FC236}">
              <a16:creationId xmlns:a16="http://schemas.microsoft.com/office/drawing/2014/main" id="{B8028DE3-0D30-4149-B1BC-0E54BF16D958}"/>
            </a:ext>
          </a:extLst>
        </xdr:cNvPr>
        <xdr:cNvSpPr/>
      </xdr:nvSpPr>
      <xdr:spPr>
        <a:xfrm>
          <a:off x="8632190" y="1420774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19813</xdr:rowOff>
    </xdr:from>
    <xdr:to>
      <xdr:col>55</xdr:col>
      <xdr:colOff>0</xdr:colOff>
      <xdr:row>83</xdr:row>
      <xdr:rowOff>28194</xdr:rowOff>
    </xdr:to>
    <xdr:cxnSp macro="">
      <xdr:nvCxnSpPr>
        <xdr:cNvPr id="360" name="直線コネクタ 359">
          <a:extLst>
            <a:ext uri="{FF2B5EF4-FFF2-40B4-BE49-F238E27FC236}">
              <a16:creationId xmlns:a16="http://schemas.microsoft.com/office/drawing/2014/main" id="{4DEA3C73-6F68-4FCD-A5EC-F04BA79C367D}"/>
            </a:ext>
          </a:extLst>
        </xdr:cNvPr>
        <xdr:cNvCxnSpPr/>
      </xdr:nvCxnSpPr>
      <xdr:spPr>
        <a:xfrm flipV="1">
          <a:off x="8686800" y="14246353"/>
          <a:ext cx="742950" cy="10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170180</xdr:rowOff>
    </xdr:from>
    <xdr:to>
      <xdr:col>46</xdr:col>
      <xdr:colOff>38100</xdr:colOff>
      <xdr:row>83</xdr:row>
      <xdr:rowOff>100330</xdr:rowOff>
    </xdr:to>
    <xdr:sp macro="" textlink="">
      <xdr:nvSpPr>
        <xdr:cNvPr id="361" name="楕円 360">
          <a:extLst>
            <a:ext uri="{FF2B5EF4-FFF2-40B4-BE49-F238E27FC236}">
              <a16:creationId xmlns:a16="http://schemas.microsoft.com/office/drawing/2014/main" id="{737B8A6F-2410-490E-BD01-0E8C8D41304E}"/>
            </a:ext>
          </a:extLst>
        </xdr:cNvPr>
        <xdr:cNvSpPr/>
      </xdr:nvSpPr>
      <xdr:spPr>
        <a:xfrm>
          <a:off x="7846060" y="142328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28194</xdr:rowOff>
    </xdr:from>
    <xdr:to>
      <xdr:col>50</xdr:col>
      <xdr:colOff>114300</xdr:colOff>
      <xdr:row>83</xdr:row>
      <xdr:rowOff>49530</xdr:rowOff>
    </xdr:to>
    <xdr:cxnSp macro="">
      <xdr:nvCxnSpPr>
        <xdr:cNvPr id="362" name="直線コネクタ 361">
          <a:extLst>
            <a:ext uri="{FF2B5EF4-FFF2-40B4-BE49-F238E27FC236}">
              <a16:creationId xmlns:a16="http://schemas.microsoft.com/office/drawing/2014/main" id="{CCE7346B-823E-4D02-8F2A-F0406A9C1944}"/>
            </a:ext>
          </a:extLst>
        </xdr:cNvPr>
        <xdr:cNvCxnSpPr/>
      </xdr:nvCxnSpPr>
      <xdr:spPr>
        <a:xfrm flipV="1">
          <a:off x="7889240" y="14256639"/>
          <a:ext cx="797560" cy="2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4826</xdr:rowOff>
    </xdr:from>
    <xdr:to>
      <xdr:col>41</xdr:col>
      <xdr:colOff>101600</xdr:colOff>
      <xdr:row>83</xdr:row>
      <xdr:rowOff>106426</xdr:rowOff>
    </xdr:to>
    <xdr:sp macro="" textlink="">
      <xdr:nvSpPr>
        <xdr:cNvPr id="363" name="楕円 362">
          <a:extLst>
            <a:ext uri="{FF2B5EF4-FFF2-40B4-BE49-F238E27FC236}">
              <a16:creationId xmlns:a16="http://schemas.microsoft.com/office/drawing/2014/main" id="{B36A05B6-B10B-4CE5-A8D4-3D3B878F9406}"/>
            </a:ext>
          </a:extLst>
        </xdr:cNvPr>
        <xdr:cNvSpPr/>
      </xdr:nvSpPr>
      <xdr:spPr>
        <a:xfrm>
          <a:off x="7029450" y="1423708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49530</xdr:rowOff>
    </xdr:from>
    <xdr:to>
      <xdr:col>45</xdr:col>
      <xdr:colOff>177800</xdr:colOff>
      <xdr:row>83</xdr:row>
      <xdr:rowOff>55626</xdr:rowOff>
    </xdr:to>
    <xdr:cxnSp macro="">
      <xdr:nvCxnSpPr>
        <xdr:cNvPr id="364" name="直線コネクタ 363">
          <a:extLst>
            <a:ext uri="{FF2B5EF4-FFF2-40B4-BE49-F238E27FC236}">
              <a16:creationId xmlns:a16="http://schemas.microsoft.com/office/drawing/2014/main" id="{5C7CAB37-83FC-4F71-AA25-6515DB475AEC}"/>
            </a:ext>
          </a:extLst>
        </xdr:cNvPr>
        <xdr:cNvCxnSpPr/>
      </xdr:nvCxnSpPr>
      <xdr:spPr>
        <a:xfrm flipV="1">
          <a:off x="7084060" y="14283690"/>
          <a:ext cx="80518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12446</xdr:rowOff>
    </xdr:from>
    <xdr:to>
      <xdr:col>36</xdr:col>
      <xdr:colOff>165100</xdr:colOff>
      <xdr:row>83</xdr:row>
      <xdr:rowOff>114046</xdr:rowOff>
    </xdr:to>
    <xdr:sp macro="" textlink="">
      <xdr:nvSpPr>
        <xdr:cNvPr id="365" name="楕円 364">
          <a:extLst>
            <a:ext uri="{FF2B5EF4-FFF2-40B4-BE49-F238E27FC236}">
              <a16:creationId xmlns:a16="http://schemas.microsoft.com/office/drawing/2014/main" id="{8860C0A3-FB72-4374-8603-4EE7706ABC78}"/>
            </a:ext>
          </a:extLst>
        </xdr:cNvPr>
        <xdr:cNvSpPr/>
      </xdr:nvSpPr>
      <xdr:spPr>
        <a:xfrm>
          <a:off x="6231890" y="1424660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55626</xdr:rowOff>
    </xdr:from>
    <xdr:to>
      <xdr:col>41</xdr:col>
      <xdr:colOff>50800</xdr:colOff>
      <xdr:row>83</xdr:row>
      <xdr:rowOff>63246</xdr:rowOff>
    </xdr:to>
    <xdr:cxnSp macro="">
      <xdr:nvCxnSpPr>
        <xdr:cNvPr id="366" name="直線コネクタ 365">
          <a:extLst>
            <a:ext uri="{FF2B5EF4-FFF2-40B4-BE49-F238E27FC236}">
              <a16:creationId xmlns:a16="http://schemas.microsoft.com/office/drawing/2014/main" id="{3AF4F99B-4E81-4AC5-9ED6-990F8211A8FC}"/>
            </a:ext>
          </a:extLst>
        </xdr:cNvPr>
        <xdr:cNvCxnSpPr/>
      </xdr:nvCxnSpPr>
      <xdr:spPr>
        <a:xfrm flipV="1">
          <a:off x="6286500" y="1428978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107459</xdr:rowOff>
    </xdr:from>
    <xdr:ext cx="469744" cy="259045"/>
    <xdr:sp macro="" textlink="">
      <xdr:nvSpPr>
        <xdr:cNvPr id="367" name="n_1aveValue【公営住宅】&#10;一人当たり面積">
          <a:extLst>
            <a:ext uri="{FF2B5EF4-FFF2-40B4-BE49-F238E27FC236}">
              <a16:creationId xmlns:a16="http://schemas.microsoft.com/office/drawing/2014/main" id="{ABCF792C-9BEC-4BAB-B471-095729A912AB}"/>
            </a:ext>
          </a:extLst>
        </xdr:cNvPr>
        <xdr:cNvSpPr txBox="1"/>
      </xdr:nvSpPr>
      <xdr:spPr>
        <a:xfrm>
          <a:off x="8454467" y="1450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101364</xdr:rowOff>
    </xdr:from>
    <xdr:ext cx="469744" cy="259045"/>
    <xdr:sp macro="" textlink="">
      <xdr:nvSpPr>
        <xdr:cNvPr id="368" name="n_2aveValue【公営住宅】&#10;一人当たり面積">
          <a:extLst>
            <a:ext uri="{FF2B5EF4-FFF2-40B4-BE49-F238E27FC236}">
              <a16:creationId xmlns:a16="http://schemas.microsoft.com/office/drawing/2014/main" id="{25CF648C-ABCC-4AB4-AD38-B9CA2B33C2A9}"/>
            </a:ext>
          </a:extLst>
        </xdr:cNvPr>
        <xdr:cNvSpPr txBox="1"/>
      </xdr:nvSpPr>
      <xdr:spPr>
        <a:xfrm>
          <a:off x="7673417" y="14499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99077</xdr:rowOff>
    </xdr:from>
    <xdr:ext cx="469744" cy="259045"/>
    <xdr:sp macro="" textlink="">
      <xdr:nvSpPr>
        <xdr:cNvPr id="369" name="n_3aveValue【公営住宅】&#10;一人当たり面積">
          <a:extLst>
            <a:ext uri="{FF2B5EF4-FFF2-40B4-BE49-F238E27FC236}">
              <a16:creationId xmlns:a16="http://schemas.microsoft.com/office/drawing/2014/main" id="{C5CB456C-EA34-4BA6-9744-000A18C90A9D}"/>
            </a:ext>
          </a:extLst>
        </xdr:cNvPr>
        <xdr:cNvSpPr txBox="1"/>
      </xdr:nvSpPr>
      <xdr:spPr>
        <a:xfrm>
          <a:off x="6866332"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105935</xdr:rowOff>
    </xdr:from>
    <xdr:ext cx="469744" cy="259045"/>
    <xdr:sp macro="" textlink="">
      <xdr:nvSpPr>
        <xdr:cNvPr id="370" name="n_4aveValue【公営住宅】&#10;一人当たり面積">
          <a:extLst>
            <a:ext uri="{FF2B5EF4-FFF2-40B4-BE49-F238E27FC236}">
              <a16:creationId xmlns:a16="http://schemas.microsoft.com/office/drawing/2014/main" id="{E56D35DC-6FD6-4258-81F4-903616213209}"/>
            </a:ext>
          </a:extLst>
        </xdr:cNvPr>
        <xdr:cNvSpPr txBox="1"/>
      </xdr:nvSpPr>
      <xdr:spPr>
        <a:xfrm>
          <a:off x="6068772" y="14505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95521</xdr:rowOff>
    </xdr:from>
    <xdr:ext cx="469744" cy="259045"/>
    <xdr:sp macro="" textlink="">
      <xdr:nvSpPr>
        <xdr:cNvPr id="371" name="n_1mainValue【公営住宅】&#10;一人当たり面積">
          <a:extLst>
            <a:ext uri="{FF2B5EF4-FFF2-40B4-BE49-F238E27FC236}">
              <a16:creationId xmlns:a16="http://schemas.microsoft.com/office/drawing/2014/main" id="{31097119-E245-4C7A-8BD4-60A072019417}"/>
            </a:ext>
          </a:extLst>
        </xdr:cNvPr>
        <xdr:cNvSpPr txBox="1"/>
      </xdr:nvSpPr>
      <xdr:spPr>
        <a:xfrm>
          <a:off x="8454467" y="13979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116857</xdr:rowOff>
    </xdr:from>
    <xdr:ext cx="469744" cy="259045"/>
    <xdr:sp macro="" textlink="">
      <xdr:nvSpPr>
        <xdr:cNvPr id="372" name="n_2mainValue【公営住宅】&#10;一人当たり面積">
          <a:extLst>
            <a:ext uri="{FF2B5EF4-FFF2-40B4-BE49-F238E27FC236}">
              <a16:creationId xmlns:a16="http://schemas.microsoft.com/office/drawing/2014/main" id="{E6AC0CCC-28FE-4281-8798-E88D463D6822}"/>
            </a:ext>
          </a:extLst>
        </xdr:cNvPr>
        <xdr:cNvSpPr txBox="1"/>
      </xdr:nvSpPr>
      <xdr:spPr>
        <a:xfrm>
          <a:off x="7673417" y="1400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122953</xdr:rowOff>
    </xdr:from>
    <xdr:ext cx="469744" cy="259045"/>
    <xdr:sp macro="" textlink="">
      <xdr:nvSpPr>
        <xdr:cNvPr id="373" name="n_3mainValue【公営住宅】&#10;一人当たり面積">
          <a:extLst>
            <a:ext uri="{FF2B5EF4-FFF2-40B4-BE49-F238E27FC236}">
              <a16:creationId xmlns:a16="http://schemas.microsoft.com/office/drawing/2014/main" id="{DEF3E41B-2158-4E17-9D01-FC8DDD3D982B}"/>
            </a:ext>
          </a:extLst>
        </xdr:cNvPr>
        <xdr:cNvSpPr txBox="1"/>
      </xdr:nvSpPr>
      <xdr:spPr>
        <a:xfrm>
          <a:off x="6866332" y="14012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130573</xdr:rowOff>
    </xdr:from>
    <xdr:ext cx="469744" cy="259045"/>
    <xdr:sp macro="" textlink="">
      <xdr:nvSpPr>
        <xdr:cNvPr id="374" name="n_4mainValue【公営住宅】&#10;一人当たり面積">
          <a:extLst>
            <a:ext uri="{FF2B5EF4-FFF2-40B4-BE49-F238E27FC236}">
              <a16:creationId xmlns:a16="http://schemas.microsoft.com/office/drawing/2014/main" id="{5E4542F8-4C22-4AE0-AEDE-C7F73C069D6B}"/>
            </a:ext>
          </a:extLst>
        </xdr:cNvPr>
        <xdr:cNvSpPr txBox="1"/>
      </xdr:nvSpPr>
      <xdr:spPr>
        <a:xfrm>
          <a:off x="6068772" y="14021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B41019A3-9832-4555-B435-461D0CBA8049}"/>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7BC11F5D-81D9-4C21-9145-B63F7D1C7ADB}"/>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8095FF1E-E8DC-4FAE-A771-5C520543B09B}"/>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982AD619-E875-4784-995B-E4BBA0F07F92}"/>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D6244B50-53B9-4DED-A0F4-5522DC7D3FE0}"/>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156BB14E-AF14-4F26-B338-3ADAE6485881}"/>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8E1C60E3-9B3B-4BE8-AF40-46EF5F79E088}"/>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3646E350-7BC4-47A0-8327-FF315D38AB66}"/>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B68CD5EA-DBDC-4B2F-8F71-88C661D95BA7}"/>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81C6E7FF-0F01-4C75-9DFF-E6EDCC5A8AA7}"/>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F8741F6C-7868-4337-AA7B-B478A3A1AAB5}"/>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D7A6056C-C2CE-49AE-81F1-EA838A7A81F1}"/>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C6EAEF8C-63D8-4869-8DDD-158F55765FE0}"/>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EA6BE41E-C63D-4339-AAE5-1B711D852846}"/>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28E5F984-6244-44E6-8529-B4B8E1867608}"/>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06F63DAE-157A-4ED7-93BC-6023A4E2D122}"/>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8A821F98-40DC-4138-ABA3-9FC4E651DDBF}"/>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868C93D1-FAAF-4CD5-87D4-62349E34D4A9}"/>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1370FF04-A13A-4BF8-9979-B8C9290729EC}"/>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38E1A603-7F83-4722-9606-9007FE83DA07}"/>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2B9B0219-F725-43CF-BAF8-7B727D4B4D89}"/>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36FA1F57-D305-411F-BAAD-AC7BC3BB02F1}"/>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C16300DC-8D07-43AE-B332-92227DB2BCE0}"/>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E78F6405-A914-4CB5-833D-1DE301C6F03D}"/>
            </a:ext>
          </a:extLst>
        </xdr:cNvPr>
        <xdr:cNvSpPr/>
      </xdr:nvSpPr>
      <xdr:spPr>
        <a:xfrm>
          <a:off x="1120394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99" name="正方形/長方形 398">
          <a:extLst>
            <a:ext uri="{FF2B5EF4-FFF2-40B4-BE49-F238E27FC236}">
              <a16:creationId xmlns:a16="http://schemas.microsoft.com/office/drawing/2014/main" id="{F9D2AB8F-E140-468B-96FE-C81EBC1CBEE0}"/>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0" name="正方形/長方形 399">
          <a:extLst>
            <a:ext uri="{FF2B5EF4-FFF2-40B4-BE49-F238E27FC236}">
              <a16:creationId xmlns:a16="http://schemas.microsoft.com/office/drawing/2014/main" id="{B4AFF2D2-4AEB-4FE7-8E73-9F8D959232D9}"/>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1" name="正方形/長方形 400">
          <a:extLst>
            <a:ext uri="{FF2B5EF4-FFF2-40B4-BE49-F238E27FC236}">
              <a16:creationId xmlns:a16="http://schemas.microsoft.com/office/drawing/2014/main" id="{FF2547F0-3306-4007-BCC7-E64C2BA71B9E}"/>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2" name="正方形/長方形 401">
          <a:extLst>
            <a:ext uri="{FF2B5EF4-FFF2-40B4-BE49-F238E27FC236}">
              <a16:creationId xmlns:a16="http://schemas.microsoft.com/office/drawing/2014/main" id="{81C8CB7E-6D12-48C1-9716-7A1F5E5EC747}"/>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3" name="正方形/長方形 402">
          <a:extLst>
            <a:ext uri="{FF2B5EF4-FFF2-40B4-BE49-F238E27FC236}">
              <a16:creationId xmlns:a16="http://schemas.microsoft.com/office/drawing/2014/main" id="{9E084100-3A28-4B4A-9378-7EA3C4BD279B}"/>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4" name="正方形/長方形 403">
          <a:extLst>
            <a:ext uri="{FF2B5EF4-FFF2-40B4-BE49-F238E27FC236}">
              <a16:creationId xmlns:a16="http://schemas.microsoft.com/office/drawing/2014/main" id="{A9DA868F-6DD3-421B-A0FE-82D44C13326D}"/>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5" name="正方形/長方形 404">
          <a:extLst>
            <a:ext uri="{FF2B5EF4-FFF2-40B4-BE49-F238E27FC236}">
              <a16:creationId xmlns:a16="http://schemas.microsoft.com/office/drawing/2014/main" id="{A57569BD-EAB6-4CCA-ACB8-E2FD6FBD5965}"/>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6" name="正方形/長方形 405">
          <a:extLst>
            <a:ext uri="{FF2B5EF4-FFF2-40B4-BE49-F238E27FC236}">
              <a16:creationId xmlns:a16="http://schemas.microsoft.com/office/drawing/2014/main" id="{8C1DD5DD-DE8A-4A5C-A50E-275E5ECFCC08}"/>
            </a:ext>
          </a:extLst>
        </xdr:cNvPr>
        <xdr:cNvSpPr/>
      </xdr:nvSpPr>
      <xdr:spPr>
        <a:xfrm>
          <a:off x="164592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7" name="正方形/長方形 406">
          <a:extLst>
            <a:ext uri="{FF2B5EF4-FFF2-40B4-BE49-F238E27FC236}">
              <a16:creationId xmlns:a16="http://schemas.microsoft.com/office/drawing/2014/main" id="{DE3D42D3-6F1B-4071-89A9-FDC2A153A191}"/>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8" name="正方形/長方形 407">
          <a:extLst>
            <a:ext uri="{FF2B5EF4-FFF2-40B4-BE49-F238E27FC236}">
              <a16:creationId xmlns:a16="http://schemas.microsoft.com/office/drawing/2014/main" id="{93292803-AB98-4611-9132-6FF9A1626E03}"/>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9" name="正方形/長方形 408">
          <a:extLst>
            <a:ext uri="{FF2B5EF4-FFF2-40B4-BE49-F238E27FC236}">
              <a16:creationId xmlns:a16="http://schemas.microsoft.com/office/drawing/2014/main" id="{82D9E1E4-731D-475E-95B1-6BA3757C3FB2}"/>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0" name="正方形/長方形 409">
          <a:extLst>
            <a:ext uri="{FF2B5EF4-FFF2-40B4-BE49-F238E27FC236}">
              <a16:creationId xmlns:a16="http://schemas.microsoft.com/office/drawing/2014/main" id="{69E726AC-2FAF-4A45-83F5-AFCA6071E86E}"/>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1" name="正方形/長方形 410">
          <a:extLst>
            <a:ext uri="{FF2B5EF4-FFF2-40B4-BE49-F238E27FC236}">
              <a16:creationId xmlns:a16="http://schemas.microsoft.com/office/drawing/2014/main" id="{904913C7-C562-484C-9E30-84845F32F4C0}"/>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2" name="正方形/長方形 411">
          <a:extLst>
            <a:ext uri="{FF2B5EF4-FFF2-40B4-BE49-F238E27FC236}">
              <a16:creationId xmlns:a16="http://schemas.microsoft.com/office/drawing/2014/main" id="{DF788767-C577-4F45-BCBA-240936271646}"/>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3" name="正方形/長方形 412">
          <a:extLst>
            <a:ext uri="{FF2B5EF4-FFF2-40B4-BE49-F238E27FC236}">
              <a16:creationId xmlns:a16="http://schemas.microsoft.com/office/drawing/2014/main" id="{1C447A14-B194-4988-98F1-9B1AE2005A80}"/>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4" name="正方形/長方形 413">
          <a:extLst>
            <a:ext uri="{FF2B5EF4-FFF2-40B4-BE49-F238E27FC236}">
              <a16:creationId xmlns:a16="http://schemas.microsoft.com/office/drawing/2014/main" id="{B6BF8BB3-BF10-4729-9B0E-0BB960E61CA4}"/>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5" name="テキスト ボックス 414">
          <a:extLst>
            <a:ext uri="{FF2B5EF4-FFF2-40B4-BE49-F238E27FC236}">
              <a16:creationId xmlns:a16="http://schemas.microsoft.com/office/drawing/2014/main" id="{340478F5-A44C-46B4-AE0E-02D52E6D3E51}"/>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6" name="直線コネクタ 415">
          <a:extLst>
            <a:ext uri="{FF2B5EF4-FFF2-40B4-BE49-F238E27FC236}">
              <a16:creationId xmlns:a16="http://schemas.microsoft.com/office/drawing/2014/main" id="{1FDCC089-F832-4CD3-8D93-6728249523D5}"/>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7" name="テキスト ボックス 416">
          <a:extLst>
            <a:ext uri="{FF2B5EF4-FFF2-40B4-BE49-F238E27FC236}">
              <a16:creationId xmlns:a16="http://schemas.microsoft.com/office/drawing/2014/main" id="{C60F371B-923F-46F9-AA5A-CF95E745200E}"/>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18" name="直線コネクタ 417">
          <a:extLst>
            <a:ext uri="{FF2B5EF4-FFF2-40B4-BE49-F238E27FC236}">
              <a16:creationId xmlns:a16="http://schemas.microsoft.com/office/drawing/2014/main" id="{57762D4F-C93C-4E4B-9A7A-68DDB7A2D99C}"/>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419" name="テキスト ボックス 418">
          <a:extLst>
            <a:ext uri="{FF2B5EF4-FFF2-40B4-BE49-F238E27FC236}">
              <a16:creationId xmlns:a16="http://schemas.microsoft.com/office/drawing/2014/main" id="{37C5A60E-31AA-4226-9193-982ACD9AA11E}"/>
            </a:ext>
          </a:extLst>
        </xdr:cNvPr>
        <xdr:cNvSpPr txBox="1"/>
      </xdr:nvSpPr>
      <xdr:spPr>
        <a:xfrm>
          <a:off x="10842791" y="10904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0" name="直線コネクタ 419">
          <a:extLst>
            <a:ext uri="{FF2B5EF4-FFF2-40B4-BE49-F238E27FC236}">
              <a16:creationId xmlns:a16="http://schemas.microsoft.com/office/drawing/2014/main" id="{10EF2D11-9493-4B59-860F-FA7D190D1FCA}"/>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1" name="テキスト ボックス 420">
          <a:extLst>
            <a:ext uri="{FF2B5EF4-FFF2-40B4-BE49-F238E27FC236}">
              <a16:creationId xmlns:a16="http://schemas.microsoft.com/office/drawing/2014/main" id="{C3740C87-5ABE-43AE-9122-4A8F6BC96847}"/>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2" name="直線コネクタ 421">
          <a:extLst>
            <a:ext uri="{FF2B5EF4-FFF2-40B4-BE49-F238E27FC236}">
              <a16:creationId xmlns:a16="http://schemas.microsoft.com/office/drawing/2014/main" id="{C0B2DBC2-E489-4DAB-A3FF-9846D32F82F9}"/>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3" name="テキスト ボックス 422">
          <a:extLst>
            <a:ext uri="{FF2B5EF4-FFF2-40B4-BE49-F238E27FC236}">
              <a16:creationId xmlns:a16="http://schemas.microsoft.com/office/drawing/2014/main" id="{9E2C2FC4-9B10-46F6-A037-995E7CC9F92E}"/>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4" name="直線コネクタ 423">
          <a:extLst>
            <a:ext uri="{FF2B5EF4-FFF2-40B4-BE49-F238E27FC236}">
              <a16:creationId xmlns:a16="http://schemas.microsoft.com/office/drawing/2014/main" id="{1FA1BDD5-769F-465F-B4B0-A207FE0338B0}"/>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5" name="テキスト ボックス 424">
          <a:extLst>
            <a:ext uri="{FF2B5EF4-FFF2-40B4-BE49-F238E27FC236}">
              <a16:creationId xmlns:a16="http://schemas.microsoft.com/office/drawing/2014/main" id="{540745AE-E62D-4037-969C-40FCFD24E396}"/>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6" name="直線コネクタ 425">
          <a:extLst>
            <a:ext uri="{FF2B5EF4-FFF2-40B4-BE49-F238E27FC236}">
              <a16:creationId xmlns:a16="http://schemas.microsoft.com/office/drawing/2014/main" id="{B60E2305-31E6-42CF-B208-1F26930D3DAE}"/>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427" name="テキスト ボックス 426">
          <a:extLst>
            <a:ext uri="{FF2B5EF4-FFF2-40B4-BE49-F238E27FC236}">
              <a16:creationId xmlns:a16="http://schemas.microsoft.com/office/drawing/2014/main" id="{2C685D5E-1E98-4561-A981-D0BACF32D949}"/>
            </a:ext>
          </a:extLst>
        </xdr:cNvPr>
        <xdr:cNvSpPr txBox="1"/>
      </xdr:nvSpPr>
      <xdr:spPr>
        <a:xfrm>
          <a:off x="10905006" y="938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8" name="直線コネクタ 427">
          <a:extLst>
            <a:ext uri="{FF2B5EF4-FFF2-40B4-BE49-F238E27FC236}">
              <a16:creationId xmlns:a16="http://schemas.microsoft.com/office/drawing/2014/main" id="{397C0B94-8B72-4534-9CBB-99C66AA827EB}"/>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9" name="【学校施設】&#10;有形固定資産減価償却率グラフ枠">
          <a:extLst>
            <a:ext uri="{FF2B5EF4-FFF2-40B4-BE49-F238E27FC236}">
              <a16:creationId xmlns:a16="http://schemas.microsoft.com/office/drawing/2014/main" id="{DA0375F0-E84B-47CD-8FDF-4EF22C72B32B}"/>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430" name="直線コネクタ 429">
          <a:extLst>
            <a:ext uri="{FF2B5EF4-FFF2-40B4-BE49-F238E27FC236}">
              <a16:creationId xmlns:a16="http://schemas.microsoft.com/office/drawing/2014/main" id="{4A03872D-E280-403F-8B74-57675D6BCFA9}"/>
            </a:ext>
          </a:extLst>
        </xdr:cNvPr>
        <xdr:cNvCxnSpPr/>
      </xdr:nvCxnSpPr>
      <xdr:spPr>
        <a:xfrm flipV="1">
          <a:off x="14703424" y="965835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431" name="【学校施設】&#10;有形固定資産減価償却率最小値テキスト">
          <a:extLst>
            <a:ext uri="{FF2B5EF4-FFF2-40B4-BE49-F238E27FC236}">
              <a16:creationId xmlns:a16="http://schemas.microsoft.com/office/drawing/2014/main" id="{0D4E565D-95F9-4076-A39B-D3C88B906265}"/>
            </a:ext>
          </a:extLst>
        </xdr:cNvPr>
        <xdr:cNvSpPr txBox="1"/>
      </xdr:nvSpPr>
      <xdr:spPr>
        <a:xfrm>
          <a:off x="14742160" y="1111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432" name="直線コネクタ 431">
          <a:extLst>
            <a:ext uri="{FF2B5EF4-FFF2-40B4-BE49-F238E27FC236}">
              <a16:creationId xmlns:a16="http://schemas.microsoft.com/office/drawing/2014/main" id="{3111EADE-7E17-4217-8825-A78E6B0942F3}"/>
            </a:ext>
          </a:extLst>
        </xdr:cNvPr>
        <xdr:cNvCxnSpPr/>
      </xdr:nvCxnSpPr>
      <xdr:spPr>
        <a:xfrm>
          <a:off x="14611350" y="111137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433" name="【学校施設】&#10;有形固定資産減価償却率最大値テキスト">
          <a:extLst>
            <a:ext uri="{FF2B5EF4-FFF2-40B4-BE49-F238E27FC236}">
              <a16:creationId xmlns:a16="http://schemas.microsoft.com/office/drawing/2014/main" id="{1B5BFA3D-AD42-455D-A9B1-3561D3252D9F}"/>
            </a:ext>
          </a:extLst>
        </xdr:cNvPr>
        <xdr:cNvSpPr txBox="1"/>
      </xdr:nvSpPr>
      <xdr:spPr>
        <a:xfrm>
          <a:off x="1474216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434" name="直線コネクタ 433">
          <a:extLst>
            <a:ext uri="{FF2B5EF4-FFF2-40B4-BE49-F238E27FC236}">
              <a16:creationId xmlns:a16="http://schemas.microsoft.com/office/drawing/2014/main" id="{99C2747F-3726-4B59-99D4-B7EEA1448653}"/>
            </a:ext>
          </a:extLst>
        </xdr:cNvPr>
        <xdr:cNvCxnSpPr/>
      </xdr:nvCxnSpPr>
      <xdr:spPr>
        <a:xfrm>
          <a:off x="14611350" y="9658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15257</xdr:rowOff>
    </xdr:from>
    <xdr:ext cx="405111" cy="259045"/>
    <xdr:sp macro="" textlink="">
      <xdr:nvSpPr>
        <xdr:cNvPr id="435" name="【学校施設】&#10;有形固定資産減価償却率平均値テキスト">
          <a:extLst>
            <a:ext uri="{FF2B5EF4-FFF2-40B4-BE49-F238E27FC236}">
              <a16:creationId xmlns:a16="http://schemas.microsoft.com/office/drawing/2014/main" id="{00151909-2B61-4095-9595-6514CF29AEEB}"/>
            </a:ext>
          </a:extLst>
        </xdr:cNvPr>
        <xdr:cNvSpPr txBox="1"/>
      </xdr:nvSpPr>
      <xdr:spPr>
        <a:xfrm>
          <a:off x="14742160" y="106489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436" name="フローチャート: 判断 435">
          <a:extLst>
            <a:ext uri="{FF2B5EF4-FFF2-40B4-BE49-F238E27FC236}">
              <a16:creationId xmlns:a16="http://schemas.microsoft.com/office/drawing/2014/main" id="{A0AD1079-C3CB-4419-8166-ECACDA70A4D6}"/>
            </a:ext>
          </a:extLst>
        </xdr:cNvPr>
        <xdr:cNvSpPr/>
      </xdr:nvSpPr>
      <xdr:spPr>
        <a:xfrm>
          <a:off x="14649450" y="106667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437" name="フローチャート: 判断 436">
          <a:extLst>
            <a:ext uri="{FF2B5EF4-FFF2-40B4-BE49-F238E27FC236}">
              <a16:creationId xmlns:a16="http://schemas.microsoft.com/office/drawing/2014/main" id="{7F512ACC-D0B8-4532-B105-F90A86FE39D2}"/>
            </a:ext>
          </a:extLst>
        </xdr:cNvPr>
        <xdr:cNvSpPr/>
      </xdr:nvSpPr>
      <xdr:spPr>
        <a:xfrm>
          <a:off x="13887450" y="107429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438" name="フローチャート: 判断 437">
          <a:extLst>
            <a:ext uri="{FF2B5EF4-FFF2-40B4-BE49-F238E27FC236}">
              <a16:creationId xmlns:a16="http://schemas.microsoft.com/office/drawing/2014/main" id="{E600ACC1-B2B9-4399-B4C4-256BA432F9F5}"/>
            </a:ext>
          </a:extLst>
        </xdr:cNvPr>
        <xdr:cNvSpPr/>
      </xdr:nvSpPr>
      <xdr:spPr>
        <a:xfrm>
          <a:off x="13089890" y="107334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439" name="フローチャート: 判断 438">
          <a:extLst>
            <a:ext uri="{FF2B5EF4-FFF2-40B4-BE49-F238E27FC236}">
              <a16:creationId xmlns:a16="http://schemas.microsoft.com/office/drawing/2014/main" id="{188B49CD-A704-47CB-B55F-8A97AAD68B05}"/>
            </a:ext>
          </a:extLst>
        </xdr:cNvPr>
        <xdr:cNvSpPr/>
      </xdr:nvSpPr>
      <xdr:spPr>
        <a:xfrm>
          <a:off x="12303760" y="107219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440" name="フローチャート: 判断 439">
          <a:extLst>
            <a:ext uri="{FF2B5EF4-FFF2-40B4-BE49-F238E27FC236}">
              <a16:creationId xmlns:a16="http://schemas.microsoft.com/office/drawing/2014/main" id="{156BA5B8-7042-4C53-9D3F-A725004DE438}"/>
            </a:ext>
          </a:extLst>
        </xdr:cNvPr>
        <xdr:cNvSpPr/>
      </xdr:nvSpPr>
      <xdr:spPr>
        <a:xfrm>
          <a:off x="11487150" y="107219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A9458F4B-20CB-4ABD-8ECD-B287A96E062E}"/>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35BCEB80-51CF-482E-9361-BBE8A02245E4}"/>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CFB1E251-C57F-408B-839F-4F0020242F99}"/>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8F46D1DF-939D-4693-B3A0-D7159A4586E0}"/>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9D62D114-DD51-4DBF-A8B6-33E4FC8A333D}"/>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162560</xdr:rowOff>
    </xdr:from>
    <xdr:to>
      <xdr:col>85</xdr:col>
      <xdr:colOff>177800</xdr:colOff>
      <xdr:row>62</xdr:row>
      <xdr:rowOff>92710</xdr:rowOff>
    </xdr:to>
    <xdr:sp macro="" textlink="">
      <xdr:nvSpPr>
        <xdr:cNvPr id="446" name="楕円 445">
          <a:extLst>
            <a:ext uri="{FF2B5EF4-FFF2-40B4-BE49-F238E27FC236}">
              <a16:creationId xmlns:a16="http://schemas.microsoft.com/office/drawing/2014/main" id="{34AA24C8-1F00-427F-9C02-7D6B6D46F93F}"/>
            </a:ext>
          </a:extLst>
        </xdr:cNvPr>
        <xdr:cNvSpPr/>
      </xdr:nvSpPr>
      <xdr:spPr>
        <a:xfrm>
          <a:off x="14649450" y="106229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13987</xdr:rowOff>
    </xdr:from>
    <xdr:ext cx="405111" cy="259045"/>
    <xdr:sp macro="" textlink="">
      <xdr:nvSpPr>
        <xdr:cNvPr id="447" name="【学校施設】&#10;有形固定資産減価償却率該当値テキスト">
          <a:extLst>
            <a:ext uri="{FF2B5EF4-FFF2-40B4-BE49-F238E27FC236}">
              <a16:creationId xmlns:a16="http://schemas.microsoft.com/office/drawing/2014/main" id="{05018E37-015A-4E1F-B1F3-3DC914709534}"/>
            </a:ext>
          </a:extLst>
        </xdr:cNvPr>
        <xdr:cNvSpPr txBox="1"/>
      </xdr:nvSpPr>
      <xdr:spPr>
        <a:xfrm>
          <a:off x="14742160" y="10476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67310</xdr:rowOff>
    </xdr:from>
    <xdr:to>
      <xdr:col>81</xdr:col>
      <xdr:colOff>101600</xdr:colOff>
      <xdr:row>62</xdr:row>
      <xdr:rowOff>168910</xdr:rowOff>
    </xdr:to>
    <xdr:sp macro="" textlink="">
      <xdr:nvSpPr>
        <xdr:cNvPr id="448" name="楕円 447">
          <a:extLst>
            <a:ext uri="{FF2B5EF4-FFF2-40B4-BE49-F238E27FC236}">
              <a16:creationId xmlns:a16="http://schemas.microsoft.com/office/drawing/2014/main" id="{AB9C657F-675E-4195-9C41-54E487F48912}"/>
            </a:ext>
          </a:extLst>
        </xdr:cNvPr>
        <xdr:cNvSpPr/>
      </xdr:nvSpPr>
      <xdr:spPr>
        <a:xfrm>
          <a:off x="13887450" y="1069530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41910</xdr:rowOff>
    </xdr:from>
    <xdr:to>
      <xdr:col>85</xdr:col>
      <xdr:colOff>127000</xdr:colOff>
      <xdr:row>62</xdr:row>
      <xdr:rowOff>118110</xdr:rowOff>
    </xdr:to>
    <xdr:cxnSp macro="">
      <xdr:nvCxnSpPr>
        <xdr:cNvPr id="449" name="直線コネクタ 448">
          <a:extLst>
            <a:ext uri="{FF2B5EF4-FFF2-40B4-BE49-F238E27FC236}">
              <a16:creationId xmlns:a16="http://schemas.microsoft.com/office/drawing/2014/main" id="{BF95227A-DB81-4D85-A61D-D4399A96AB4D}"/>
            </a:ext>
          </a:extLst>
        </xdr:cNvPr>
        <xdr:cNvCxnSpPr/>
      </xdr:nvCxnSpPr>
      <xdr:spPr>
        <a:xfrm flipV="1">
          <a:off x="13942060" y="10673715"/>
          <a:ext cx="762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126365</xdr:rowOff>
    </xdr:from>
    <xdr:to>
      <xdr:col>76</xdr:col>
      <xdr:colOff>165100</xdr:colOff>
      <xdr:row>63</xdr:row>
      <xdr:rowOff>56515</xdr:rowOff>
    </xdr:to>
    <xdr:sp macro="" textlink="">
      <xdr:nvSpPr>
        <xdr:cNvPr id="450" name="楕円 449">
          <a:extLst>
            <a:ext uri="{FF2B5EF4-FFF2-40B4-BE49-F238E27FC236}">
              <a16:creationId xmlns:a16="http://schemas.microsoft.com/office/drawing/2014/main" id="{C993BBAC-BC51-44A4-ACAB-1C889B61CD74}"/>
            </a:ext>
          </a:extLst>
        </xdr:cNvPr>
        <xdr:cNvSpPr/>
      </xdr:nvSpPr>
      <xdr:spPr>
        <a:xfrm>
          <a:off x="13089890" y="1076007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118110</xdr:rowOff>
    </xdr:from>
    <xdr:to>
      <xdr:col>81</xdr:col>
      <xdr:colOff>50800</xdr:colOff>
      <xdr:row>63</xdr:row>
      <xdr:rowOff>5715</xdr:rowOff>
    </xdr:to>
    <xdr:cxnSp macro="">
      <xdr:nvCxnSpPr>
        <xdr:cNvPr id="451" name="直線コネクタ 450">
          <a:extLst>
            <a:ext uri="{FF2B5EF4-FFF2-40B4-BE49-F238E27FC236}">
              <a16:creationId xmlns:a16="http://schemas.microsoft.com/office/drawing/2014/main" id="{75040F0A-686A-4604-A9E7-BD4AF69DB7E0}"/>
            </a:ext>
          </a:extLst>
        </xdr:cNvPr>
        <xdr:cNvCxnSpPr/>
      </xdr:nvCxnSpPr>
      <xdr:spPr>
        <a:xfrm flipV="1">
          <a:off x="13144500" y="10749915"/>
          <a:ext cx="79756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88265</xdr:rowOff>
    </xdr:from>
    <xdr:to>
      <xdr:col>72</xdr:col>
      <xdr:colOff>38100</xdr:colOff>
      <xdr:row>63</xdr:row>
      <xdr:rowOff>18415</xdr:rowOff>
    </xdr:to>
    <xdr:sp macro="" textlink="">
      <xdr:nvSpPr>
        <xdr:cNvPr id="452" name="楕円 451">
          <a:extLst>
            <a:ext uri="{FF2B5EF4-FFF2-40B4-BE49-F238E27FC236}">
              <a16:creationId xmlns:a16="http://schemas.microsoft.com/office/drawing/2014/main" id="{EA4C8953-CA9C-4ADD-A0D4-CB275367B631}"/>
            </a:ext>
          </a:extLst>
        </xdr:cNvPr>
        <xdr:cNvSpPr/>
      </xdr:nvSpPr>
      <xdr:spPr>
        <a:xfrm>
          <a:off x="12303760" y="107219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139065</xdr:rowOff>
    </xdr:from>
    <xdr:to>
      <xdr:col>76</xdr:col>
      <xdr:colOff>114300</xdr:colOff>
      <xdr:row>63</xdr:row>
      <xdr:rowOff>5715</xdr:rowOff>
    </xdr:to>
    <xdr:cxnSp macro="">
      <xdr:nvCxnSpPr>
        <xdr:cNvPr id="453" name="直線コネクタ 452">
          <a:extLst>
            <a:ext uri="{FF2B5EF4-FFF2-40B4-BE49-F238E27FC236}">
              <a16:creationId xmlns:a16="http://schemas.microsoft.com/office/drawing/2014/main" id="{636E3EDF-6C64-48E1-9D8B-14A59796509F}"/>
            </a:ext>
          </a:extLst>
        </xdr:cNvPr>
        <xdr:cNvCxnSpPr/>
      </xdr:nvCxnSpPr>
      <xdr:spPr>
        <a:xfrm>
          <a:off x="12346940" y="10765155"/>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73025</xdr:rowOff>
    </xdr:from>
    <xdr:to>
      <xdr:col>67</xdr:col>
      <xdr:colOff>101600</xdr:colOff>
      <xdr:row>63</xdr:row>
      <xdr:rowOff>3175</xdr:rowOff>
    </xdr:to>
    <xdr:sp macro="" textlink="">
      <xdr:nvSpPr>
        <xdr:cNvPr id="454" name="楕円 453">
          <a:extLst>
            <a:ext uri="{FF2B5EF4-FFF2-40B4-BE49-F238E27FC236}">
              <a16:creationId xmlns:a16="http://schemas.microsoft.com/office/drawing/2014/main" id="{785B6DD9-F800-46D9-9BBD-C9753C472900}"/>
            </a:ext>
          </a:extLst>
        </xdr:cNvPr>
        <xdr:cNvSpPr/>
      </xdr:nvSpPr>
      <xdr:spPr>
        <a:xfrm>
          <a:off x="11487150" y="107029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123825</xdr:rowOff>
    </xdr:from>
    <xdr:to>
      <xdr:col>71</xdr:col>
      <xdr:colOff>177800</xdr:colOff>
      <xdr:row>62</xdr:row>
      <xdr:rowOff>139065</xdr:rowOff>
    </xdr:to>
    <xdr:cxnSp macro="">
      <xdr:nvCxnSpPr>
        <xdr:cNvPr id="455" name="直線コネクタ 454">
          <a:extLst>
            <a:ext uri="{FF2B5EF4-FFF2-40B4-BE49-F238E27FC236}">
              <a16:creationId xmlns:a16="http://schemas.microsoft.com/office/drawing/2014/main" id="{F5B84919-2092-4B0B-A785-733CFAEBC9FF}"/>
            </a:ext>
          </a:extLst>
        </xdr:cNvPr>
        <xdr:cNvCxnSpPr/>
      </xdr:nvCxnSpPr>
      <xdr:spPr>
        <a:xfrm>
          <a:off x="11541760" y="10755630"/>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63</xdr:row>
      <xdr:rowOff>34307</xdr:rowOff>
    </xdr:from>
    <xdr:ext cx="405111" cy="259045"/>
    <xdr:sp macro="" textlink="">
      <xdr:nvSpPr>
        <xdr:cNvPr id="456" name="n_1aveValue【学校施設】&#10;有形固定資産減価償却率">
          <a:extLst>
            <a:ext uri="{FF2B5EF4-FFF2-40B4-BE49-F238E27FC236}">
              <a16:creationId xmlns:a16="http://schemas.microsoft.com/office/drawing/2014/main" id="{69E9BA19-4743-472D-B736-60805E8D5F18}"/>
            </a:ext>
          </a:extLst>
        </xdr:cNvPr>
        <xdr:cNvSpPr txBox="1"/>
      </xdr:nvSpPr>
      <xdr:spPr>
        <a:xfrm>
          <a:off x="13738234" y="1083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52087</xdr:rowOff>
    </xdr:from>
    <xdr:ext cx="405111" cy="259045"/>
    <xdr:sp macro="" textlink="">
      <xdr:nvSpPr>
        <xdr:cNvPr id="457" name="n_2aveValue【学校施設】&#10;有形固定資産減価償却率">
          <a:extLst>
            <a:ext uri="{FF2B5EF4-FFF2-40B4-BE49-F238E27FC236}">
              <a16:creationId xmlns:a16="http://schemas.microsoft.com/office/drawing/2014/main" id="{1D1EC969-82CE-4272-93BB-5AFAD4100045}"/>
            </a:ext>
          </a:extLst>
        </xdr:cNvPr>
        <xdr:cNvSpPr txBox="1"/>
      </xdr:nvSpPr>
      <xdr:spPr>
        <a:xfrm>
          <a:off x="12957184" y="10514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9542</xdr:rowOff>
    </xdr:from>
    <xdr:ext cx="405111" cy="259045"/>
    <xdr:sp macro="" textlink="">
      <xdr:nvSpPr>
        <xdr:cNvPr id="458" name="n_3aveValue【学校施設】&#10;有形固定資産減価償却率">
          <a:extLst>
            <a:ext uri="{FF2B5EF4-FFF2-40B4-BE49-F238E27FC236}">
              <a16:creationId xmlns:a16="http://schemas.microsoft.com/office/drawing/2014/main" id="{061D5D56-EF67-45FE-8B54-AEF914DB09E5}"/>
            </a:ext>
          </a:extLst>
        </xdr:cNvPr>
        <xdr:cNvSpPr txBox="1"/>
      </xdr:nvSpPr>
      <xdr:spPr>
        <a:xfrm>
          <a:off x="12171054" y="1081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17162</xdr:rowOff>
    </xdr:from>
    <xdr:ext cx="405111" cy="259045"/>
    <xdr:sp macro="" textlink="">
      <xdr:nvSpPr>
        <xdr:cNvPr id="459" name="n_4aveValue【学校施設】&#10;有形固定資産減価償却率">
          <a:extLst>
            <a:ext uri="{FF2B5EF4-FFF2-40B4-BE49-F238E27FC236}">
              <a16:creationId xmlns:a16="http://schemas.microsoft.com/office/drawing/2014/main" id="{43DA963D-D692-4FD8-8E3A-14AF8E0A5DBB}"/>
            </a:ext>
          </a:extLst>
        </xdr:cNvPr>
        <xdr:cNvSpPr txBox="1"/>
      </xdr:nvSpPr>
      <xdr:spPr>
        <a:xfrm>
          <a:off x="11354444" y="1082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13987</xdr:rowOff>
    </xdr:from>
    <xdr:ext cx="405111" cy="259045"/>
    <xdr:sp macro="" textlink="">
      <xdr:nvSpPr>
        <xdr:cNvPr id="460" name="n_1mainValue【学校施設】&#10;有形固定資産減価償却率">
          <a:extLst>
            <a:ext uri="{FF2B5EF4-FFF2-40B4-BE49-F238E27FC236}">
              <a16:creationId xmlns:a16="http://schemas.microsoft.com/office/drawing/2014/main" id="{E4A80C35-030F-4767-8B19-17F98449032A}"/>
            </a:ext>
          </a:extLst>
        </xdr:cNvPr>
        <xdr:cNvSpPr txBox="1"/>
      </xdr:nvSpPr>
      <xdr:spPr>
        <a:xfrm>
          <a:off x="13738234" y="10476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47642</xdr:rowOff>
    </xdr:from>
    <xdr:ext cx="405111" cy="259045"/>
    <xdr:sp macro="" textlink="">
      <xdr:nvSpPr>
        <xdr:cNvPr id="461" name="n_2mainValue【学校施設】&#10;有形固定資産減価償却率">
          <a:extLst>
            <a:ext uri="{FF2B5EF4-FFF2-40B4-BE49-F238E27FC236}">
              <a16:creationId xmlns:a16="http://schemas.microsoft.com/office/drawing/2014/main" id="{C336F2F1-E510-4E7C-B53A-7E264ADEEC82}"/>
            </a:ext>
          </a:extLst>
        </xdr:cNvPr>
        <xdr:cNvSpPr txBox="1"/>
      </xdr:nvSpPr>
      <xdr:spPr>
        <a:xfrm>
          <a:off x="12957184"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34942</xdr:rowOff>
    </xdr:from>
    <xdr:ext cx="405111" cy="259045"/>
    <xdr:sp macro="" textlink="">
      <xdr:nvSpPr>
        <xdr:cNvPr id="462" name="n_3mainValue【学校施設】&#10;有形固定資産減価償却率">
          <a:extLst>
            <a:ext uri="{FF2B5EF4-FFF2-40B4-BE49-F238E27FC236}">
              <a16:creationId xmlns:a16="http://schemas.microsoft.com/office/drawing/2014/main" id="{3DF3CBDE-394E-4784-BA11-519BF2EE94C3}"/>
            </a:ext>
          </a:extLst>
        </xdr:cNvPr>
        <xdr:cNvSpPr txBox="1"/>
      </xdr:nvSpPr>
      <xdr:spPr>
        <a:xfrm>
          <a:off x="12171054" y="10493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19702</xdr:rowOff>
    </xdr:from>
    <xdr:ext cx="405111" cy="259045"/>
    <xdr:sp macro="" textlink="">
      <xdr:nvSpPr>
        <xdr:cNvPr id="463" name="n_4mainValue【学校施設】&#10;有形固定資産減価償却率">
          <a:extLst>
            <a:ext uri="{FF2B5EF4-FFF2-40B4-BE49-F238E27FC236}">
              <a16:creationId xmlns:a16="http://schemas.microsoft.com/office/drawing/2014/main" id="{EA8927F7-91BA-4E92-8BEF-8BA111CD5917}"/>
            </a:ext>
          </a:extLst>
        </xdr:cNvPr>
        <xdr:cNvSpPr txBox="1"/>
      </xdr:nvSpPr>
      <xdr:spPr>
        <a:xfrm>
          <a:off x="11354444" y="10474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4" name="正方形/長方形 463">
          <a:extLst>
            <a:ext uri="{FF2B5EF4-FFF2-40B4-BE49-F238E27FC236}">
              <a16:creationId xmlns:a16="http://schemas.microsoft.com/office/drawing/2014/main" id="{AA47CB9F-24ED-49C0-BA7A-D1623482A875}"/>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5" name="正方形/長方形 464">
          <a:extLst>
            <a:ext uri="{FF2B5EF4-FFF2-40B4-BE49-F238E27FC236}">
              <a16:creationId xmlns:a16="http://schemas.microsoft.com/office/drawing/2014/main" id="{040F08B0-3D0D-47EC-847C-380F0D783C43}"/>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6" name="正方形/長方形 465">
          <a:extLst>
            <a:ext uri="{FF2B5EF4-FFF2-40B4-BE49-F238E27FC236}">
              <a16:creationId xmlns:a16="http://schemas.microsoft.com/office/drawing/2014/main" id="{E6B25262-BD37-48A0-840A-537058A64280}"/>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7" name="正方形/長方形 466">
          <a:extLst>
            <a:ext uri="{FF2B5EF4-FFF2-40B4-BE49-F238E27FC236}">
              <a16:creationId xmlns:a16="http://schemas.microsoft.com/office/drawing/2014/main" id="{5500961A-3A72-4A1C-92E9-C19BF0BB4121}"/>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8" name="正方形/長方形 467">
          <a:extLst>
            <a:ext uri="{FF2B5EF4-FFF2-40B4-BE49-F238E27FC236}">
              <a16:creationId xmlns:a16="http://schemas.microsoft.com/office/drawing/2014/main" id="{544884C9-02E7-45A5-A0E6-5210D4392786}"/>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9" name="正方形/長方形 468">
          <a:extLst>
            <a:ext uri="{FF2B5EF4-FFF2-40B4-BE49-F238E27FC236}">
              <a16:creationId xmlns:a16="http://schemas.microsoft.com/office/drawing/2014/main" id="{E32EE583-7EC6-4633-9F45-8FBE278AE33F}"/>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0" name="正方形/長方形 469">
          <a:extLst>
            <a:ext uri="{FF2B5EF4-FFF2-40B4-BE49-F238E27FC236}">
              <a16:creationId xmlns:a16="http://schemas.microsoft.com/office/drawing/2014/main" id="{0C8AF362-A064-4CC0-925C-FBBB21D1B1E1}"/>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1" name="正方形/長方形 470">
          <a:extLst>
            <a:ext uri="{FF2B5EF4-FFF2-40B4-BE49-F238E27FC236}">
              <a16:creationId xmlns:a16="http://schemas.microsoft.com/office/drawing/2014/main" id="{56C7A72F-76E0-46FB-9CFA-257B705D6F02}"/>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2" name="テキスト ボックス 471">
          <a:extLst>
            <a:ext uri="{FF2B5EF4-FFF2-40B4-BE49-F238E27FC236}">
              <a16:creationId xmlns:a16="http://schemas.microsoft.com/office/drawing/2014/main" id="{1BD93A4A-1EF2-453B-9586-6D4B1599D9FA}"/>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3" name="直線コネクタ 472">
          <a:extLst>
            <a:ext uri="{FF2B5EF4-FFF2-40B4-BE49-F238E27FC236}">
              <a16:creationId xmlns:a16="http://schemas.microsoft.com/office/drawing/2014/main" id="{F5CBD0A0-C817-4098-952B-4B9699F69060}"/>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4" name="テキスト ボックス 473">
          <a:extLst>
            <a:ext uri="{FF2B5EF4-FFF2-40B4-BE49-F238E27FC236}">
              <a16:creationId xmlns:a16="http://schemas.microsoft.com/office/drawing/2014/main" id="{50BB63AE-F12D-4A88-8778-F466FEB6DE60}"/>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475" name="直線コネクタ 474">
          <a:extLst>
            <a:ext uri="{FF2B5EF4-FFF2-40B4-BE49-F238E27FC236}">
              <a16:creationId xmlns:a16="http://schemas.microsoft.com/office/drawing/2014/main" id="{87F326A3-6EDB-4D27-B037-F9DE23FDCC82}"/>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6" name="テキスト ボックス 475">
          <a:extLst>
            <a:ext uri="{FF2B5EF4-FFF2-40B4-BE49-F238E27FC236}">
              <a16:creationId xmlns:a16="http://schemas.microsoft.com/office/drawing/2014/main" id="{BF5B9812-5A9A-44A4-93A3-95567946E3AD}"/>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7" name="直線コネクタ 476">
          <a:extLst>
            <a:ext uri="{FF2B5EF4-FFF2-40B4-BE49-F238E27FC236}">
              <a16:creationId xmlns:a16="http://schemas.microsoft.com/office/drawing/2014/main" id="{D32EFB18-64AF-4C0F-8AB2-DFF9011FF465}"/>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78" name="テキスト ボックス 477">
          <a:extLst>
            <a:ext uri="{FF2B5EF4-FFF2-40B4-BE49-F238E27FC236}">
              <a16:creationId xmlns:a16="http://schemas.microsoft.com/office/drawing/2014/main" id="{F0A9DA95-E923-4B43-BAFE-52E6E2BE3A43}"/>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9" name="直線コネクタ 478">
          <a:extLst>
            <a:ext uri="{FF2B5EF4-FFF2-40B4-BE49-F238E27FC236}">
              <a16:creationId xmlns:a16="http://schemas.microsoft.com/office/drawing/2014/main" id="{8B60C053-9172-4D1E-930D-32F5C034EE54}"/>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0" name="テキスト ボックス 479">
          <a:extLst>
            <a:ext uri="{FF2B5EF4-FFF2-40B4-BE49-F238E27FC236}">
              <a16:creationId xmlns:a16="http://schemas.microsoft.com/office/drawing/2014/main" id="{FE67A325-8F13-42AD-B700-8D71D2B057CC}"/>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1" name="直線コネクタ 480">
          <a:extLst>
            <a:ext uri="{FF2B5EF4-FFF2-40B4-BE49-F238E27FC236}">
              <a16:creationId xmlns:a16="http://schemas.microsoft.com/office/drawing/2014/main" id="{5EA404A4-CA39-4969-A12B-5A35D71A7DF1}"/>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2" name="テキスト ボックス 481">
          <a:extLst>
            <a:ext uri="{FF2B5EF4-FFF2-40B4-BE49-F238E27FC236}">
              <a16:creationId xmlns:a16="http://schemas.microsoft.com/office/drawing/2014/main" id="{1F4A11A7-97A9-4C8E-B496-547CC090563D}"/>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3" name="直線コネクタ 482">
          <a:extLst>
            <a:ext uri="{FF2B5EF4-FFF2-40B4-BE49-F238E27FC236}">
              <a16:creationId xmlns:a16="http://schemas.microsoft.com/office/drawing/2014/main" id="{9D3E9326-22E6-4842-82A8-95BCD2F66156}"/>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4" name="テキスト ボックス 483">
          <a:extLst>
            <a:ext uri="{FF2B5EF4-FFF2-40B4-BE49-F238E27FC236}">
              <a16:creationId xmlns:a16="http://schemas.microsoft.com/office/drawing/2014/main" id="{3F500D8A-533F-4BBA-BFDD-AB7180641151}"/>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5" name="直線コネクタ 484">
          <a:extLst>
            <a:ext uri="{FF2B5EF4-FFF2-40B4-BE49-F238E27FC236}">
              <a16:creationId xmlns:a16="http://schemas.microsoft.com/office/drawing/2014/main" id="{7EA52105-D60E-426A-9278-85EB7D11C2FA}"/>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6" name="テキスト ボックス 485">
          <a:extLst>
            <a:ext uri="{FF2B5EF4-FFF2-40B4-BE49-F238E27FC236}">
              <a16:creationId xmlns:a16="http://schemas.microsoft.com/office/drawing/2014/main" id="{EDEAC4E8-93E8-4B1B-85A0-1D77929EEA4A}"/>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7" name="【学校施設】&#10;一人当たり面積グラフ枠">
          <a:extLst>
            <a:ext uri="{FF2B5EF4-FFF2-40B4-BE49-F238E27FC236}">
              <a16:creationId xmlns:a16="http://schemas.microsoft.com/office/drawing/2014/main" id="{E92698A2-F22F-4E38-8DE5-FC053685BB36}"/>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488" name="直線コネクタ 487">
          <a:extLst>
            <a:ext uri="{FF2B5EF4-FFF2-40B4-BE49-F238E27FC236}">
              <a16:creationId xmlns:a16="http://schemas.microsoft.com/office/drawing/2014/main" id="{1780D8D7-42F8-4434-A2AE-B7E78D5C2916}"/>
            </a:ext>
          </a:extLst>
        </xdr:cNvPr>
        <xdr:cNvCxnSpPr/>
      </xdr:nvCxnSpPr>
      <xdr:spPr>
        <a:xfrm flipV="1">
          <a:off x="19947254" y="9486900"/>
          <a:ext cx="0" cy="14923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489" name="【学校施設】&#10;一人当たり面積最小値テキスト">
          <a:extLst>
            <a:ext uri="{FF2B5EF4-FFF2-40B4-BE49-F238E27FC236}">
              <a16:creationId xmlns:a16="http://schemas.microsoft.com/office/drawing/2014/main" id="{BFC85E1F-CD8C-48DD-8C42-D3271B8E5A72}"/>
            </a:ext>
          </a:extLst>
        </xdr:cNvPr>
        <xdr:cNvSpPr txBox="1"/>
      </xdr:nvSpPr>
      <xdr:spPr>
        <a:xfrm>
          <a:off x="19985990" y="1098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490" name="直線コネクタ 489">
          <a:extLst>
            <a:ext uri="{FF2B5EF4-FFF2-40B4-BE49-F238E27FC236}">
              <a16:creationId xmlns:a16="http://schemas.microsoft.com/office/drawing/2014/main" id="{674721B2-9154-4468-ACAA-C03B2682170A}"/>
            </a:ext>
          </a:extLst>
        </xdr:cNvPr>
        <xdr:cNvCxnSpPr/>
      </xdr:nvCxnSpPr>
      <xdr:spPr>
        <a:xfrm>
          <a:off x="19885660" y="109792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491" name="【学校施設】&#10;一人当たり面積最大値テキスト">
          <a:extLst>
            <a:ext uri="{FF2B5EF4-FFF2-40B4-BE49-F238E27FC236}">
              <a16:creationId xmlns:a16="http://schemas.microsoft.com/office/drawing/2014/main" id="{3ABBE22C-2F69-4CF9-BAAC-6DB2C1794D7C}"/>
            </a:ext>
          </a:extLst>
        </xdr:cNvPr>
        <xdr:cNvSpPr txBox="1"/>
      </xdr:nvSpPr>
      <xdr:spPr>
        <a:xfrm>
          <a:off x="19985990" y="9267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492" name="直線コネクタ 491">
          <a:extLst>
            <a:ext uri="{FF2B5EF4-FFF2-40B4-BE49-F238E27FC236}">
              <a16:creationId xmlns:a16="http://schemas.microsoft.com/office/drawing/2014/main" id="{8081E342-1E92-4399-8B5D-CD9F70470986}"/>
            </a:ext>
          </a:extLst>
        </xdr:cNvPr>
        <xdr:cNvCxnSpPr/>
      </xdr:nvCxnSpPr>
      <xdr:spPr>
        <a:xfrm>
          <a:off x="19885660" y="9486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159275</xdr:rowOff>
    </xdr:from>
    <xdr:ext cx="469744" cy="259045"/>
    <xdr:sp macro="" textlink="">
      <xdr:nvSpPr>
        <xdr:cNvPr id="493" name="【学校施設】&#10;一人当たり面積平均値テキスト">
          <a:extLst>
            <a:ext uri="{FF2B5EF4-FFF2-40B4-BE49-F238E27FC236}">
              <a16:creationId xmlns:a16="http://schemas.microsoft.com/office/drawing/2014/main" id="{72562B8A-B087-4664-B7CA-9756410C9FBE}"/>
            </a:ext>
          </a:extLst>
        </xdr:cNvPr>
        <xdr:cNvSpPr txBox="1"/>
      </xdr:nvSpPr>
      <xdr:spPr>
        <a:xfrm>
          <a:off x="19985990" y="10448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494" name="フローチャート: 判断 493">
          <a:extLst>
            <a:ext uri="{FF2B5EF4-FFF2-40B4-BE49-F238E27FC236}">
              <a16:creationId xmlns:a16="http://schemas.microsoft.com/office/drawing/2014/main" id="{A416BB45-843E-44E4-A1F3-C4196CB74571}"/>
            </a:ext>
          </a:extLst>
        </xdr:cNvPr>
        <xdr:cNvSpPr/>
      </xdr:nvSpPr>
      <xdr:spPr>
        <a:xfrm>
          <a:off x="19904710" y="10469753"/>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495" name="フローチャート: 判断 494">
          <a:extLst>
            <a:ext uri="{FF2B5EF4-FFF2-40B4-BE49-F238E27FC236}">
              <a16:creationId xmlns:a16="http://schemas.microsoft.com/office/drawing/2014/main" id="{A1C35300-5283-42A1-BF66-3AF6F1B723C7}"/>
            </a:ext>
          </a:extLst>
        </xdr:cNvPr>
        <xdr:cNvSpPr/>
      </xdr:nvSpPr>
      <xdr:spPr>
        <a:xfrm>
          <a:off x="19161760" y="104689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496" name="フローチャート: 判断 495">
          <a:extLst>
            <a:ext uri="{FF2B5EF4-FFF2-40B4-BE49-F238E27FC236}">
              <a16:creationId xmlns:a16="http://schemas.microsoft.com/office/drawing/2014/main" id="{E57CE1AD-5C24-4E8F-9356-7FCC7D8CE073}"/>
            </a:ext>
          </a:extLst>
        </xdr:cNvPr>
        <xdr:cNvSpPr/>
      </xdr:nvSpPr>
      <xdr:spPr>
        <a:xfrm>
          <a:off x="18345150" y="1047699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497" name="フローチャート: 判断 496">
          <a:extLst>
            <a:ext uri="{FF2B5EF4-FFF2-40B4-BE49-F238E27FC236}">
              <a16:creationId xmlns:a16="http://schemas.microsoft.com/office/drawing/2014/main" id="{46D912E9-5C92-4DBB-9A97-B4357B05D3D3}"/>
            </a:ext>
          </a:extLst>
        </xdr:cNvPr>
        <xdr:cNvSpPr/>
      </xdr:nvSpPr>
      <xdr:spPr>
        <a:xfrm>
          <a:off x="17547590" y="1047546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498" name="フローチャート: 判断 497">
          <a:extLst>
            <a:ext uri="{FF2B5EF4-FFF2-40B4-BE49-F238E27FC236}">
              <a16:creationId xmlns:a16="http://schemas.microsoft.com/office/drawing/2014/main" id="{421398AE-09E5-4680-A376-9AD938F5D44D}"/>
            </a:ext>
          </a:extLst>
        </xdr:cNvPr>
        <xdr:cNvSpPr/>
      </xdr:nvSpPr>
      <xdr:spPr>
        <a:xfrm>
          <a:off x="16761460" y="104990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CAF931E5-5804-48AB-81C8-3B0E704C0352}"/>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E07A9F4C-F7C6-42F6-99A1-72583F2EF0A2}"/>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03980CBB-EC44-4614-B1CC-9930FD036DE2}"/>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C0694D3E-C06A-469D-BD15-A52A066C3DE5}"/>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2BF1D919-E639-4CC6-AFBA-9B8799157F98}"/>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29972</xdr:rowOff>
    </xdr:from>
    <xdr:to>
      <xdr:col>116</xdr:col>
      <xdr:colOff>114300</xdr:colOff>
      <xdr:row>58</xdr:row>
      <xdr:rowOff>131572</xdr:rowOff>
    </xdr:to>
    <xdr:sp macro="" textlink="">
      <xdr:nvSpPr>
        <xdr:cNvPr id="504" name="楕円 503">
          <a:extLst>
            <a:ext uri="{FF2B5EF4-FFF2-40B4-BE49-F238E27FC236}">
              <a16:creationId xmlns:a16="http://schemas.microsoft.com/office/drawing/2014/main" id="{F87EC6FB-C772-4E55-A9E8-BDB0E67D9D16}"/>
            </a:ext>
          </a:extLst>
        </xdr:cNvPr>
        <xdr:cNvSpPr/>
      </xdr:nvSpPr>
      <xdr:spPr>
        <a:xfrm>
          <a:off x="19904710" y="997216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52849</xdr:rowOff>
    </xdr:from>
    <xdr:ext cx="469744" cy="259045"/>
    <xdr:sp macro="" textlink="">
      <xdr:nvSpPr>
        <xdr:cNvPr id="505" name="【学校施設】&#10;一人当たり面積該当値テキスト">
          <a:extLst>
            <a:ext uri="{FF2B5EF4-FFF2-40B4-BE49-F238E27FC236}">
              <a16:creationId xmlns:a16="http://schemas.microsoft.com/office/drawing/2014/main" id="{71DAD228-3E6D-426F-88E7-888377BD9588}"/>
            </a:ext>
          </a:extLst>
        </xdr:cNvPr>
        <xdr:cNvSpPr txBox="1"/>
      </xdr:nvSpPr>
      <xdr:spPr>
        <a:xfrm>
          <a:off x="19985990" y="9829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104648</xdr:rowOff>
    </xdr:from>
    <xdr:to>
      <xdr:col>112</xdr:col>
      <xdr:colOff>38100</xdr:colOff>
      <xdr:row>59</xdr:row>
      <xdr:rowOff>34798</xdr:rowOff>
    </xdr:to>
    <xdr:sp macro="" textlink="">
      <xdr:nvSpPr>
        <xdr:cNvPr id="506" name="楕円 505">
          <a:extLst>
            <a:ext uri="{FF2B5EF4-FFF2-40B4-BE49-F238E27FC236}">
              <a16:creationId xmlns:a16="http://schemas.microsoft.com/office/drawing/2014/main" id="{02F1DDE0-16E5-4C88-B9E3-AE3E493B4E13}"/>
            </a:ext>
          </a:extLst>
        </xdr:cNvPr>
        <xdr:cNvSpPr/>
      </xdr:nvSpPr>
      <xdr:spPr>
        <a:xfrm>
          <a:off x="19161760" y="1004684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80772</xdr:rowOff>
    </xdr:from>
    <xdr:to>
      <xdr:col>116</xdr:col>
      <xdr:colOff>63500</xdr:colOff>
      <xdr:row>58</xdr:row>
      <xdr:rowOff>155448</xdr:rowOff>
    </xdr:to>
    <xdr:cxnSp macro="">
      <xdr:nvCxnSpPr>
        <xdr:cNvPr id="507" name="直線コネクタ 506">
          <a:extLst>
            <a:ext uri="{FF2B5EF4-FFF2-40B4-BE49-F238E27FC236}">
              <a16:creationId xmlns:a16="http://schemas.microsoft.com/office/drawing/2014/main" id="{FE5EAD6D-1B6D-48D8-B2DE-22B67F7CDFA5}"/>
            </a:ext>
          </a:extLst>
        </xdr:cNvPr>
        <xdr:cNvCxnSpPr/>
      </xdr:nvCxnSpPr>
      <xdr:spPr>
        <a:xfrm flipV="1">
          <a:off x="19204940" y="10026777"/>
          <a:ext cx="742950" cy="72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119888</xdr:rowOff>
    </xdr:from>
    <xdr:to>
      <xdr:col>107</xdr:col>
      <xdr:colOff>101600</xdr:colOff>
      <xdr:row>58</xdr:row>
      <xdr:rowOff>50038</xdr:rowOff>
    </xdr:to>
    <xdr:sp macro="" textlink="">
      <xdr:nvSpPr>
        <xdr:cNvPr id="508" name="楕円 507">
          <a:extLst>
            <a:ext uri="{FF2B5EF4-FFF2-40B4-BE49-F238E27FC236}">
              <a16:creationId xmlns:a16="http://schemas.microsoft.com/office/drawing/2014/main" id="{F6B6FAFA-B8C0-4350-9FDC-7DB6C68D25CB}"/>
            </a:ext>
          </a:extLst>
        </xdr:cNvPr>
        <xdr:cNvSpPr/>
      </xdr:nvSpPr>
      <xdr:spPr>
        <a:xfrm>
          <a:off x="18345150" y="989444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170688</xdr:rowOff>
    </xdr:from>
    <xdr:to>
      <xdr:col>111</xdr:col>
      <xdr:colOff>177800</xdr:colOff>
      <xdr:row>58</xdr:row>
      <xdr:rowOff>155448</xdr:rowOff>
    </xdr:to>
    <xdr:cxnSp macro="">
      <xdr:nvCxnSpPr>
        <xdr:cNvPr id="509" name="直線コネクタ 508">
          <a:extLst>
            <a:ext uri="{FF2B5EF4-FFF2-40B4-BE49-F238E27FC236}">
              <a16:creationId xmlns:a16="http://schemas.microsoft.com/office/drawing/2014/main" id="{273192B8-C5E7-4B91-A05E-A87F4FBDFB99}"/>
            </a:ext>
          </a:extLst>
        </xdr:cNvPr>
        <xdr:cNvCxnSpPr/>
      </xdr:nvCxnSpPr>
      <xdr:spPr>
        <a:xfrm>
          <a:off x="18399760" y="9947148"/>
          <a:ext cx="80518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140462</xdr:rowOff>
    </xdr:from>
    <xdr:to>
      <xdr:col>102</xdr:col>
      <xdr:colOff>165100</xdr:colOff>
      <xdr:row>58</xdr:row>
      <xdr:rowOff>70612</xdr:rowOff>
    </xdr:to>
    <xdr:sp macro="" textlink="">
      <xdr:nvSpPr>
        <xdr:cNvPr id="510" name="楕円 509">
          <a:extLst>
            <a:ext uri="{FF2B5EF4-FFF2-40B4-BE49-F238E27FC236}">
              <a16:creationId xmlns:a16="http://schemas.microsoft.com/office/drawing/2014/main" id="{F1D29B54-E77F-42E7-B165-FFB0B611B2C7}"/>
            </a:ext>
          </a:extLst>
        </xdr:cNvPr>
        <xdr:cNvSpPr/>
      </xdr:nvSpPr>
      <xdr:spPr>
        <a:xfrm>
          <a:off x="17547590" y="990930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170688</xdr:rowOff>
    </xdr:from>
    <xdr:to>
      <xdr:col>107</xdr:col>
      <xdr:colOff>50800</xdr:colOff>
      <xdr:row>58</xdr:row>
      <xdr:rowOff>19812</xdr:rowOff>
    </xdr:to>
    <xdr:cxnSp macro="">
      <xdr:nvCxnSpPr>
        <xdr:cNvPr id="511" name="直線コネクタ 510">
          <a:extLst>
            <a:ext uri="{FF2B5EF4-FFF2-40B4-BE49-F238E27FC236}">
              <a16:creationId xmlns:a16="http://schemas.microsoft.com/office/drawing/2014/main" id="{0C064A3D-0048-4460-9DC6-990450F81BA9}"/>
            </a:ext>
          </a:extLst>
        </xdr:cNvPr>
        <xdr:cNvCxnSpPr/>
      </xdr:nvCxnSpPr>
      <xdr:spPr>
        <a:xfrm flipV="1">
          <a:off x="17602200" y="9947148"/>
          <a:ext cx="79756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166370</xdr:rowOff>
    </xdr:from>
    <xdr:to>
      <xdr:col>98</xdr:col>
      <xdr:colOff>38100</xdr:colOff>
      <xdr:row>58</xdr:row>
      <xdr:rowOff>96520</xdr:rowOff>
    </xdr:to>
    <xdr:sp macro="" textlink="">
      <xdr:nvSpPr>
        <xdr:cNvPr id="512" name="楕円 511">
          <a:extLst>
            <a:ext uri="{FF2B5EF4-FFF2-40B4-BE49-F238E27FC236}">
              <a16:creationId xmlns:a16="http://schemas.microsoft.com/office/drawing/2014/main" id="{8A45B3BE-D31F-4A49-BE99-768CE6729180}"/>
            </a:ext>
          </a:extLst>
        </xdr:cNvPr>
        <xdr:cNvSpPr/>
      </xdr:nvSpPr>
      <xdr:spPr>
        <a:xfrm>
          <a:off x="16761460" y="99428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19812</xdr:rowOff>
    </xdr:from>
    <xdr:to>
      <xdr:col>102</xdr:col>
      <xdr:colOff>114300</xdr:colOff>
      <xdr:row>58</xdr:row>
      <xdr:rowOff>45720</xdr:rowOff>
    </xdr:to>
    <xdr:cxnSp macro="">
      <xdr:nvCxnSpPr>
        <xdr:cNvPr id="513" name="直線コネクタ 512">
          <a:extLst>
            <a:ext uri="{FF2B5EF4-FFF2-40B4-BE49-F238E27FC236}">
              <a16:creationId xmlns:a16="http://schemas.microsoft.com/office/drawing/2014/main" id="{4BA0B923-5945-47CD-A34D-0A1A2B2F0414}"/>
            </a:ext>
          </a:extLst>
        </xdr:cNvPr>
        <xdr:cNvCxnSpPr/>
      </xdr:nvCxnSpPr>
      <xdr:spPr>
        <a:xfrm flipV="1">
          <a:off x="16804640" y="9960102"/>
          <a:ext cx="797560" cy="3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101363</xdr:rowOff>
    </xdr:from>
    <xdr:ext cx="469744" cy="259045"/>
    <xdr:sp macro="" textlink="">
      <xdr:nvSpPr>
        <xdr:cNvPr id="514" name="n_1aveValue【学校施設】&#10;一人当たり面積">
          <a:extLst>
            <a:ext uri="{FF2B5EF4-FFF2-40B4-BE49-F238E27FC236}">
              <a16:creationId xmlns:a16="http://schemas.microsoft.com/office/drawing/2014/main" id="{9E4057F8-AC83-4756-B5B8-6A102AEC42BB}"/>
            </a:ext>
          </a:extLst>
        </xdr:cNvPr>
        <xdr:cNvSpPr txBox="1"/>
      </xdr:nvSpPr>
      <xdr:spPr>
        <a:xfrm>
          <a:off x="18982132" y="10556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107459</xdr:rowOff>
    </xdr:from>
    <xdr:ext cx="469744" cy="259045"/>
    <xdr:sp macro="" textlink="">
      <xdr:nvSpPr>
        <xdr:cNvPr id="515" name="n_2aveValue【学校施設】&#10;一人当たり面積">
          <a:extLst>
            <a:ext uri="{FF2B5EF4-FFF2-40B4-BE49-F238E27FC236}">
              <a16:creationId xmlns:a16="http://schemas.microsoft.com/office/drawing/2014/main" id="{23EEC8DB-3725-4B76-A548-06E5D3499F97}"/>
            </a:ext>
          </a:extLst>
        </xdr:cNvPr>
        <xdr:cNvSpPr txBox="1"/>
      </xdr:nvSpPr>
      <xdr:spPr>
        <a:xfrm>
          <a:off x="18182032" y="1056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105935</xdr:rowOff>
    </xdr:from>
    <xdr:ext cx="469744" cy="259045"/>
    <xdr:sp macro="" textlink="">
      <xdr:nvSpPr>
        <xdr:cNvPr id="516" name="n_3aveValue【学校施設】&#10;一人当たり面積">
          <a:extLst>
            <a:ext uri="{FF2B5EF4-FFF2-40B4-BE49-F238E27FC236}">
              <a16:creationId xmlns:a16="http://schemas.microsoft.com/office/drawing/2014/main" id="{A3E693FF-C025-4043-ABE8-CCE5279263ED}"/>
            </a:ext>
          </a:extLst>
        </xdr:cNvPr>
        <xdr:cNvSpPr txBox="1"/>
      </xdr:nvSpPr>
      <xdr:spPr>
        <a:xfrm>
          <a:off x="17384472" y="10562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133367</xdr:rowOff>
    </xdr:from>
    <xdr:ext cx="469744" cy="259045"/>
    <xdr:sp macro="" textlink="">
      <xdr:nvSpPr>
        <xdr:cNvPr id="517" name="n_4aveValue【学校施設】&#10;一人当たり面積">
          <a:extLst>
            <a:ext uri="{FF2B5EF4-FFF2-40B4-BE49-F238E27FC236}">
              <a16:creationId xmlns:a16="http://schemas.microsoft.com/office/drawing/2014/main" id="{1AA1702C-EFC4-420E-8064-21ED72019A3C}"/>
            </a:ext>
          </a:extLst>
        </xdr:cNvPr>
        <xdr:cNvSpPr txBox="1"/>
      </xdr:nvSpPr>
      <xdr:spPr>
        <a:xfrm>
          <a:off x="16588817" y="1058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51325</xdr:rowOff>
    </xdr:from>
    <xdr:ext cx="469744" cy="259045"/>
    <xdr:sp macro="" textlink="">
      <xdr:nvSpPr>
        <xdr:cNvPr id="518" name="n_1mainValue【学校施設】&#10;一人当たり面積">
          <a:extLst>
            <a:ext uri="{FF2B5EF4-FFF2-40B4-BE49-F238E27FC236}">
              <a16:creationId xmlns:a16="http://schemas.microsoft.com/office/drawing/2014/main" id="{C9BC8681-6151-481D-A5F9-09738EC37CB9}"/>
            </a:ext>
          </a:extLst>
        </xdr:cNvPr>
        <xdr:cNvSpPr txBox="1"/>
      </xdr:nvSpPr>
      <xdr:spPr>
        <a:xfrm>
          <a:off x="18982132" y="9827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66565</xdr:rowOff>
    </xdr:from>
    <xdr:ext cx="469744" cy="259045"/>
    <xdr:sp macro="" textlink="">
      <xdr:nvSpPr>
        <xdr:cNvPr id="519" name="n_2mainValue【学校施設】&#10;一人当たり面積">
          <a:extLst>
            <a:ext uri="{FF2B5EF4-FFF2-40B4-BE49-F238E27FC236}">
              <a16:creationId xmlns:a16="http://schemas.microsoft.com/office/drawing/2014/main" id="{1CEB0D69-2B5F-4D58-B8F5-A3C037819452}"/>
            </a:ext>
          </a:extLst>
        </xdr:cNvPr>
        <xdr:cNvSpPr txBox="1"/>
      </xdr:nvSpPr>
      <xdr:spPr>
        <a:xfrm>
          <a:off x="18182032" y="9665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87139</xdr:rowOff>
    </xdr:from>
    <xdr:ext cx="469744" cy="259045"/>
    <xdr:sp macro="" textlink="">
      <xdr:nvSpPr>
        <xdr:cNvPr id="520" name="n_3mainValue【学校施設】&#10;一人当たり面積">
          <a:extLst>
            <a:ext uri="{FF2B5EF4-FFF2-40B4-BE49-F238E27FC236}">
              <a16:creationId xmlns:a16="http://schemas.microsoft.com/office/drawing/2014/main" id="{0FC4F159-24E9-4963-88B2-9728E8AC56B5}"/>
            </a:ext>
          </a:extLst>
        </xdr:cNvPr>
        <xdr:cNvSpPr txBox="1"/>
      </xdr:nvSpPr>
      <xdr:spPr>
        <a:xfrm>
          <a:off x="17384472" y="969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113047</xdr:rowOff>
    </xdr:from>
    <xdr:ext cx="469744" cy="259045"/>
    <xdr:sp macro="" textlink="">
      <xdr:nvSpPr>
        <xdr:cNvPr id="521" name="n_4mainValue【学校施設】&#10;一人当たり面積">
          <a:extLst>
            <a:ext uri="{FF2B5EF4-FFF2-40B4-BE49-F238E27FC236}">
              <a16:creationId xmlns:a16="http://schemas.microsoft.com/office/drawing/2014/main" id="{84B2203C-D3C5-4285-AF90-F03672C83F4C}"/>
            </a:ext>
          </a:extLst>
        </xdr:cNvPr>
        <xdr:cNvSpPr txBox="1"/>
      </xdr:nvSpPr>
      <xdr:spPr>
        <a:xfrm>
          <a:off x="16588817" y="971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2" name="正方形/長方形 521">
          <a:extLst>
            <a:ext uri="{FF2B5EF4-FFF2-40B4-BE49-F238E27FC236}">
              <a16:creationId xmlns:a16="http://schemas.microsoft.com/office/drawing/2014/main" id="{6DF307EF-F65E-43D8-901E-FCB8C4EAC65D}"/>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3" name="正方形/長方形 522">
          <a:extLst>
            <a:ext uri="{FF2B5EF4-FFF2-40B4-BE49-F238E27FC236}">
              <a16:creationId xmlns:a16="http://schemas.microsoft.com/office/drawing/2014/main" id="{F5740E7D-4A91-4CFD-9F3D-5E21B1C4BA5B}"/>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4" name="正方形/長方形 523">
          <a:extLst>
            <a:ext uri="{FF2B5EF4-FFF2-40B4-BE49-F238E27FC236}">
              <a16:creationId xmlns:a16="http://schemas.microsoft.com/office/drawing/2014/main" id="{BE49EF05-2DBC-4510-BCB7-AC066E8D9579}"/>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5" name="正方形/長方形 524">
          <a:extLst>
            <a:ext uri="{FF2B5EF4-FFF2-40B4-BE49-F238E27FC236}">
              <a16:creationId xmlns:a16="http://schemas.microsoft.com/office/drawing/2014/main" id="{330B7771-870A-4E19-B20A-34AB44CE0FD2}"/>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6" name="正方形/長方形 525">
          <a:extLst>
            <a:ext uri="{FF2B5EF4-FFF2-40B4-BE49-F238E27FC236}">
              <a16:creationId xmlns:a16="http://schemas.microsoft.com/office/drawing/2014/main" id="{2C29178A-A8C3-483E-8D3E-B2ED5BCC26DE}"/>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7" name="正方形/長方形 526">
          <a:extLst>
            <a:ext uri="{FF2B5EF4-FFF2-40B4-BE49-F238E27FC236}">
              <a16:creationId xmlns:a16="http://schemas.microsoft.com/office/drawing/2014/main" id="{307A735E-B8F2-4E53-8D23-0D002DD94296}"/>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8" name="正方形/長方形 527">
          <a:extLst>
            <a:ext uri="{FF2B5EF4-FFF2-40B4-BE49-F238E27FC236}">
              <a16:creationId xmlns:a16="http://schemas.microsoft.com/office/drawing/2014/main" id="{EA0A5845-09D4-4452-9774-8848EB12F593}"/>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9" name="正方形/長方形 528">
          <a:extLst>
            <a:ext uri="{FF2B5EF4-FFF2-40B4-BE49-F238E27FC236}">
              <a16:creationId xmlns:a16="http://schemas.microsoft.com/office/drawing/2014/main" id="{D0BC327B-EDE1-4EE8-98D5-EB9631E78807}"/>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0" name="テキスト ボックス 529">
          <a:extLst>
            <a:ext uri="{FF2B5EF4-FFF2-40B4-BE49-F238E27FC236}">
              <a16:creationId xmlns:a16="http://schemas.microsoft.com/office/drawing/2014/main" id="{8A7618E6-E492-4EE5-BBB3-83A6FB9C7074}"/>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1" name="直線コネクタ 530">
          <a:extLst>
            <a:ext uri="{FF2B5EF4-FFF2-40B4-BE49-F238E27FC236}">
              <a16:creationId xmlns:a16="http://schemas.microsoft.com/office/drawing/2014/main" id="{C9E0686E-6455-411D-9EE2-F352104256C2}"/>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2" name="テキスト ボックス 531">
          <a:extLst>
            <a:ext uri="{FF2B5EF4-FFF2-40B4-BE49-F238E27FC236}">
              <a16:creationId xmlns:a16="http://schemas.microsoft.com/office/drawing/2014/main" id="{6777DA39-A42D-4796-BC97-80B11C2ADFD4}"/>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3" name="直線コネクタ 532">
          <a:extLst>
            <a:ext uri="{FF2B5EF4-FFF2-40B4-BE49-F238E27FC236}">
              <a16:creationId xmlns:a16="http://schemas.microsoft.com/office/drawing/2014/main" id="{98586478-2A53-4F64-B6C0-3C3EAEB905CF}"/>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4" name="テキスト ボックス 533">
          <a:extLst>
            <a:ext uri="{FF2B5EF4-FFF2-40B4-BE49-F238E27FC236}">
              <a16:creationId xmlns:a16="http://schemas.microsoft.com/office/drawing/2014/main" id="{38D1BAC8-2DB9-482F-9DE3-9749F16AB1FD}"/>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5" name="直線コネクタ 534">
          <a:extLst>
            <a:ext uri="{FF2B5EF4-FFF2-40B4-BE49-F238E27FC236}">
              <a16:creationId xmlns:a16="http://schemas.microsoft.com/office/drawing/2014/main" id="{8BA2E520-EA10-4493-AFF3-6033663CD686}"/>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6" name="テキスト ボックス 535">
          <a:extLst>
            <a:ext uri="{FF2B5EF4-FFF2-40B4-BE49-F238E27FC236}">
              <a16:creationId xmlns:a16="http://schemas.microsoft.com/office/drawing/2014/main" id="{D869418E-569F-48EF-987A-925BAA07A30F}"/>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7" name="直線コネクタ 536">
          <a:extLst>
            <a:ext uri="{FF2B5EF4-FFF2-40B4-BE49-F238E27FC236}">
              <a16:creationId xmlns:a16="http://schemas.microsoft.com/office/drawing/2014/main" id="{6C387F27-7604-4885-A5DA-FF127F89EB92}"/>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8" name="テキスト ボックス 537">
          <a:extLst>
            <a:ext uri="{FF2B5EF4-FFF2-40B4-BE49-F238E27FC236}">
              <a16:creationId xmlns:a16="http://schemas.microsoft.com/office/drawing/2014/main" id="{87AD3F9A-0CF5-444C-A90E-F9A29ED2AAFA}"/>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9" name="直線コネクタ 538">
          <a:extLst>
            <a:ext uri="{FF2B5EF4-FFF2-40B4-BE49-F238E27FC236}">
              <a16:creationId xmlns:a16="http://schemas.microsoft.com/office/drawing/2014/main" id="{49899849-DD2D-49F2-A434-0E8F17083D7A}"/>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0" name="テキスト ボックス 539">
          <a:extLst>
            <a:ext uri="{FF2B5EF4-FFF2-40B4-BE49-F238E27FC236}">
              <a16:creationId xmlns:a16="http://schemas.microsoft.com/office/drawing/2014/main" id="{8644D3E4-9FDB-40D9-98E9-4C558022EA07}"/>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1" name="直線コネクタ 540">
          <a:extLst>
            <a:ext uri="{FF2B5EF4-FFF2-40B4-BE49-F238E27FC236}">
              <a16:creationId xmlns:a16="http://schemas.microsoft.com/office/drawing/2014/main" id="{C6487645-9A5C-4A2A-BECB-3CC10CF2A9C7}"/>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2" name="テキスト ボックス 541">
          <a:extLst>
            <a:ext uri="{FF2B5EF4-FFF2-40B4-BE49-F238E27FC236}">
              <a16:creationId xmlns:a16="http://schemas.microsoft.com/office/drawing/2014/main" id="{4A96981C-29F6-4981-B98D-ACA2528F684E}"/>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3" name="直線コネクタ 542">
          <a:extLst>
            <a:ext uri="{FF2B5EF4-FFF2-40B4-BE49-F238E27FC236}">
              <a16:creationId xmlns:a16="http://schemas.microsoft.com/office/drawing/2014/main" id="{CA81C51E-68A6-4C00-B0D1-27118354F0A5}"/>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4" name="テキスト ボックス 543">
          <a:extLst>
            <a:ext uri="{FF2B5EF4-FFF2-40B4-BE49-F238E27FC236}">
              <a16:creationId xmlns:a16="http://schemas.microsoft.com/office/drawing/2014/main" id="{326F0EAC-36C8-4408-8801-38B2778DBF7D}"/>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5" name="【児童館】&#10;有形固定資産減価償却率グラフ枠">
          <a:extLst>
            <a:ext uri="{FF2B5EF4-FFF2-40B4-BE49-F238E27FC236}">
              <a16:creationId xmlns:a16="http://schemas.microsoft.com/office/drawing/2014/main" id="{727A34ED-FC3D-44E0-8C20-11A2A99382D0}"/>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546" name="直線コネクタ 545">
          <a:extLst>
            <a:ext uri="{FF2B5EF4-FFF2-40B4-BE49-F238E27FC236}">
              <a16:creationId xmlns:a16="http://schemas.microsoft.com/office/drawing/2014/main" id="{3533CAE7-372F-4F15-B641-FD356CBB74CC}"/>
            </a:ext>
          </a:extLst>
        </xdr:cNvPr>
        <xdr:cNvCxnSpPr/>
      </xdr:nvCxnSpPr>
      <xdr:spPr>
        <a:xfrm flipV="1">
          <a:off x="14703424" y="13515975"/>
          <a:ext cx="0" cy="1343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47" name="【児童館】&#10;有形固定資産減価償却率最小値テキスト">
          <a:extLst>
            <a:ext uri="{FF2B5EF4-FFF2-40B4-BE49-F238E27FC236}">
              <a16:creationId xmlns:a16="http://schemas.microsoft.com/office/drawing/2014/main" id="{1168B0C0-DF01-422A-A3F0-ABC55DAC6E15}"/>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48" name="直線コネクタ 547">
          <a:extLst>
            <a:ext uri="{FF2B5EF4-FFF2-40B4-BE49-F238E27FC236}">
              <a16:creationId xmlns:a16="http://schemas.microsoft.com/office/drawing/2014/main" id="{C7943F51-17B3-4E52-8BFE-8A502596DBB4}"/>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549" name="【児童館】&#10;有形固定資産減価償却率最大値テキスト">
          <a:extLst>
            <a:ext uri="{FF2B5EF4-FFF2-40B4-BE49-F238E27FC236}">
              <a16:creationId xmlns:a16="http://schemas.microsoft.com/office/drawing/2014/main" id="{8536BF72-1A6B-4DEF-843C-C9511D7D28B1}"/>
            </a:ext>
          </a:extLst>
        </xdr:cNvPr>
        <xdr:cNvSpPr txBox="1"/>
      </xdr:nvSpPr>
      <xdr:spPr>
        <a:xfrm>
          <a:off x="14742160" y="13296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550" name="直線コネクタ 549">
          <a:extLst>
            <a:ext uri="{FF2B5EF4-FFF2-40B4-BE49-F238E27FC236}">
              <a16:creationId xmlns:a16="http://schemas.microsoft.com/office/drawing/2014/main" id="{08675E7F-B5D7-40C9-8121-B2022CC6AA71}"/>
            </a:ext>
          </a:extLst>
        </xdr:cNvPr>
        <xdr:cNvCxnSpPr/>
      </xdr:nvCxnSpPr>
      <xdr:spPr>
        <a:xfrm>
          <a:off x="14611350" y="13515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57802</xdr:rowOff>
    </xdr:from>
    <xdr:ext cx="405111" cy="259045"/>
    <xdr:sp macro="" textlink="">
      <xdr:nvSpPr>
        <xdr:cNvPr id="551" name="【児童館】&#10;有形固定資産減価償却率平均値テキスト">
          <a:extLst>
            <a:ext uri="{FF2B5EF4-FFF2-40B4-BE49-F238E27FC236}">
              <a16:creationId xmlns:a16="http://schemas.microsoft.com/office/drawing/2014/main" id="{F671C4FA-D789-42F2-B71F-4372CF15ACAD}"/>
            </a:ext>
          </a:extLst>
        </xdr:cNvPr>
        <xdr:cNvSpPr txBox="1"/>
      </xdr:nvSpPr>
      <xdr:spPr>
        <a:xfrm>
          <a:off x="14742160" y="141128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552" name="フローチャート: 判断 551">
          <a:extLst>
            <a:ext uri="{FF2B5EF4-FFF2-40B4-BE49-F238E27FC236}">
              <a16:creationId xmlns:a16="http://schemas.microsoft.com/office/drawing/2014/main" id="{0CA647A8-C01A-4A58-B1DC-4933A211DC3F}"/>
            </a:ext>
          </a:extLst>
        </xdr:cNvPr>
        <xdr:cNvSpPr/>
      </xdr:nvSpPr>
      <xdr:spPr>
        <a:xfrm>
          <a:off x="14649450" y="1426527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553" name="フローチャート: 判断 552">
          <a:extLst>
            <a:ext uri="{FF2B5EF4-FFF2-40B4-BE49-F238E27FC236}">
              <a16:creationId xmlns:a16="http://schemas.microsoft.com/office/drawing/2014/main" id="{A9F2A434-F802-49F8-8B90-E1D36B14CB1A}"/>
            </a:ext>
          </a:extLst>
        </xdr:cNvPr>
        <xdr:cNvSpPr/>
      </xdr:nvSpPr>
      <xdr:spPr>
        <a:xfrm>
          <a:off x="13887450" y="1425194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554" name="フローチャート: 判断 553">
          <a:extLst>
            <a:ext uri="{FF2B5EF4-FFF2-40B4-BE49-F238E27FC236}">
              <a16:creationId xmlns:a16="http://schemas.microsoft.com/office/drawing/2014/main" id="{842FEFD7-7125-4470-8F8B-A536E257F33B}"/>
            </a:ext>
          </a:extLst>
        </xdr:cNvPr>
        <xdr:cNvSpPr/>
      </xdr:nvSpPr>
      <xdr:spPr>
        <a:xfrm>
          <a:off x="13089890" y="142519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555" name="フローチャート: 判断 554">
          <a:extLst>
            <a:ext uri="{FF2B5EF4-FFF2-40B4-BE49-F238E27FC236}">
              <a16:creationId xmlns:a16="http://schemas.microsoft.com/office/drawing/2014/main" id="{88295EDF-0677-49EF-AF97-F4CE63B0D8A5}"/>
            </a:ext>
          </a:extLst>
        </xdr:cNvPr>
        <xdr:cNvSpPr/>
      </xdr:nvSpPr>
      <xdr:spPr>
        <a:xfrm>
          <a:off x="12303760" y="1423288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556" name="フローチャート: 判断 555">
          <a:extLst>
            <a:ext uri="{FF2B5EF4-FFF2-40B4-BE49-F238E27FC236}">
              <a16:creationId xmlns:a16="http://schemas.microsoft.com/office/drawing/2014/main" id="{64C03277-7134-480D-B77B-01EE219A4938}"/>
            </a:ext>
          </a:extLst>
        </xdr:cNvPr>
        <xdr:cNvSpPr/>
      </xdr:nvSpPr>
      <xdr:spPr>
        <a:xfrm>
          <a:off x="11487150" y="1417383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403B71F6-8B25-42E7-8085-65DDB330E5BD}"/>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67E9713E-ED94-4A31-805F-4AF8D8E98F5B}"/>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2671AFD3-FD28-4B23-B886-EF2EBA1B81C2}"/>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A6B34748-4F95-4BB8-9FD8-320D7286D2A2}"/>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053A9FDE-6160-474C-8D1D-65881CAB0DA7}"/>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12064</xdr:rowOff>
    </xdr:from>
    <xdr:to>
      <xdr:col>85</xdr:col>
      <xdr:colOff>177800</xdr:colOff>
      <xdr:row>86</xdr:row>
      <xdr:rowOff>113664</xdr:rowOff>
    </xdr:to>
    <xdr:sp macro="" textlink="">
      <xdr:nvSpPr>
        <xdr:cNvPr id="562" name="楕円 561">
          <a:extLst>
            <a:ext uri="{FF2B5EF4-FFF2-40B4-BE49-F238E27FC236}">
              <a16:creationId xmlns:a16="http://schemas.microsoft.com/office/drawing/2014/main" id="{E65422E9-7A1C-4D50-849C-BEC61018221A}"/>
            </a:ext>
          </a:extLst>
        </xdr:cNvPr>
        <xdr:cNvSpPr/>
      </xdr:nvSpPr>
      <xdr:spPr>
        <a:xfrm>
          <a:off x="14649450" y="1476057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98441</xdr:rowOff>
    </xdr:from>
    <xdr:ext cx="405111" cy="259045"/>
    <xdr:sp macro="" textlink="">
      <xdr:nvSpPr>
        <xdr:cNvPr id="563" name="【児童館】&#10;有形固定資産減価償却率該当値テキスト">
          <a:extLst>
            <a:ext uri="{FF2B5EF4-FFF2-40B4-BE49-F238E27FC236}">
              <a16:creationId xmlns:a16="http://schemas.microsoft.com/office/drawing/2014/main" id="{57FC1CFE-DD6A-4DDA-8625-74DF158BC807}"/>
            </a:ext>
          </a:extLst>
        </xdr:cNvPr>
        <xdr:cNvSpPr txBox="1"/>
      </xdr:nvSpPr>
      <xdr:spPr>
        <a:xfrm>
          <a:off x="14742160" y="14667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8255</xdr:rowOff>
    </xdr:from>
    <xdr:to>
      <xdr:col>81</xdr:col>
      <xdr:colOff>101600</xdr:colOff>
      <xdr:row>86</xdr:row>
      <xdr:rowOff>109855</xdr:rowOff>
    </xdr:to>
    <xdr:sp macro="" textlink="">
      <xdr:nvSpPr>
        <xdr:cNvPr id="564" name="楕円 563">
          <a:extLst>
            <a:ext uri="{FF2B5EF4-FFF2-40B4-BE49-F238E27FC236}">
              <a16:creationId xmlns:a16="http://schemas.microsoft.com/office/drawing/2014/main" id="{0D0533C4-491F-4B57-8DD5-9AA2E07A6806}"/>
            </a:ext>
          </a:extLst>
        </xdr:cNvPr>
        <xdr:cNvSpPr/>
      </xdr:nvSpPr>
      <xdr:spPr>
        <a:xfrm>
          <a:off x="13887450" y="1475486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59055</xdr:rowOff>
    </xdr:from>
    <xdr:to>
      <xdr:col>85</xdr:col>
      <xdr:colOff>127000</xdr:colOff>
      <xdr:row>86</xdr:row>
      <xdr:rowOff>62864</xdr:rowOff>
    </xdr:to>
    <xdr:cxnSp macro="">
      <xdr:nvCxnSpPr>
        <xdr:cNvPr id="565" name="直線コネクタ 564">
          <a:extLst>
            <a:ext uri="{FF2B5EF4-FFF2-40B4-BE49-F238E27FC236}">
              <a16:creationId xmlns:a16="http://schemas.microsoft.com/office/drawing/2014/main" id="{FA44BEB6-7264-4390-92FC-2088110F31B5}"/>
            </a:ext>
          </a:extLst>
        </xdr:cNvPr>
        <xdr:cNvCxnSpPr/>
      </xdr:nvCxnSpPr>
      <xdr:spPr>
        <a:xfrm>
          <a:off x="13942060" y="14799945"/>
          <a:ext cx="762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19686</xdr:rowOff>
    </xdr:from>
    <xdr:to>
      <xdr:col>76</xdr:col>
      <xdr:colOff>165100</xdr:colOff>
      <xdr:row>86</xdr:row>
      <xdr:rowOff>121286</xdr:rowOff>
    </xdr:to>
    <xdr:sp macro="" textlink="">
      <xdr:nvSpPr>
        <xdr:cNvPr id="566" name="楕円 565">
          <a:extLst>
            <a:ext uri="{FF2B5EF4-FFF2-40B4-BE49-F238E27FC236}">
              <a16:creationId xmlns:a16="http://schemas.microsoft.com/office/drawing/2014/main" id="{6867C084-7592-430B-BD32-646193971E14}"/>
            </a:ext>
          </a:extLst>
        </xdr:cNvPr>
        <xdr:cNvSpPr/>
      </xdr:nvSpPr>
      <xdr:spPr>
        <a:xfrm>
          <a:off x="13089890" y="1476057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59055</xdr:rowOff>
    </xdr:from>
    <xdr:to>
      <xdr:col>81</xdr:col>
      <xdr:colOff>50800</xdr:colOff>
      <xdr:row>86</xdr:row>
      <xdr:rowOff>70486</xdr:rowOff>
    </xdr:to>
    <xdr:cxnSp macro="">
      <xdr:nvCxnSpPr>
        <xdr:cNvPr id="567" name="直線コネクタ 566">
          <a:extLst>
            <a:ext uri="{FF2B5EF4-FFF2-40B4-BE49-F238E27FC236}">
              <a16:creationId xmlns:a16="http://schemas.microsoft.com/office/drawing/2014/main" id="{6F935DB2-8804-4871-8F0D-1569E5165027}"/>
            </a:ext>
          </a:extLst>
        </xdr:cNvPr>
        <xdr:cNvCxnSpPr/>
      </xdr:nvCxnSpPr>
      <xdr:spPr>
        <a:xfrm flipV="1">
          <a:off x="13144500" y="14799945"/>
          <a:ext cx="79756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103505</xdr:rowOff>
    </xdr:from>
    <xdr:to>
      <xdr:col>72</xdr:col>
      <xdr:colOff>38100</xdr:colOff>
      <xdr:row>86</xdr:row>
      <xdr:rowOff>33655</xdr:rowOff>
    </xdr:to>
    <xdr:sp macro="" textlink="">
      <xdr:nvSpPr>
        <xdr:cNvPr id="568" name="楕円 567">
          <a:extLst>
            <a:ext uri="{FF2B5EF4-FFF2-40B4-BE49-F238E27FC236}">
              <a16:creationId xmlns:a16="http://schemas.microsoft.com/office/drawing/2014/main" id="{A66499BD-41DC-41FF-8F06-E7D64A03129F}"/>
            </a:ext>
          </a:extLst>
        </xdr:cNvPr>
        <xdr:cNvSpPr/>
      </xdr:nvSpPr>
      <xdr:spPr>
        <a:xfrm>
          <a:off x="12303760" y="146748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154305</xdr:rowOff>
    </xdr:from>
    <xdr:to>
      <xdr:col>76</xdr:col>
      <xdr:colOff>114300</xdr:colOff>
      <xdr:row>86</xdr:row>
      <xdr:rowOff>70486</xdr:rowOff>
    </xdr:to>
    <xdr:cxnSp macro="">
      <xdr:nvCxnSpPr>
        <xdr:cNvPr id="569" name="直線コネクタ 568">
          <a:extLst>
            <a:ext uri="{FF2B5EF4-FFF2-40B4-BE49-F238E27FC236}">
              <a16:creationId xmlns:a16="http://schemas.microsoft.com/office/drawing/2014/main" id="{2EAF481C-5C3E-461D-B385-36515A5C6E0C}"/>
            </a:ext>
          </a:extLst>
        </xdr:cNvPr>
        <xdr:cNvCxnSpPr/>
      </xdr:nvCxnSpPr>
      <xdr:spPr>
        <a:xfrm>
          <a:off x="12346940" y="14727555"/>
          <a:ext cx="797560" cy="85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15875</xdr:rowOff>
    </xdr:from>
    <xdr:to>
      <xdr:col>67</xdr:col>
      <xdr:colOff>101600</xdr:colOff>
      <xdr:row>85</xdr:row>
      <xdr:rowOff>117475</xdr:rowOff>
    </xdr:to>
    <xdr:sp macro="" textlink="">
      <xdr:nvSpPr>
        <xdr:cNvPr id="570" name="楕円 569">
          <a:extLst>
            <a:ext uri="{FF2B5EF4-FFF2-40B4-BE49-F238E27FC236}">
              <a16:creationId xmlns:a16="http://schemas.microsoft.com/office/drawing/2014/main" id="{49F3FFA1-6010-4B2C-B958-F24D9198B5C6}"/>
            </a:ext>
          </a:extLst>
        </xdr:cNvPr>
        <xdr:cNvSpPr/>
      </xdr:nvSpPr>
      <xdr:spPr>
        <a:xfrm>
          <a:off x="11487150" y="1459293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66675</xdr:rowOff>
    </xdr:from>
    <xdr:to>
      <xdr:col>71</xdr:col>
      <xdr:colOff>177800</xdr:colOff>
      <xdr:row>85</xdr:row>
      <xdr:rowOff>154305</xdr:rowOff>
    </xdr:to>
    <xdr:cxnSp macro="">
      <xdr:nvCxnSpPr>
        <xdr:cNvPr id="571" name="直線コネクタ 570">
          <a:extLst>
            <a:ext uri="{FF2B5EF4-FFF2-40B4-BE49-F238E27FC236}">
              <a16:creationId xmlns:a16="http://schemas.microsoft.com/office/drawing/2014/main" id="{73828C87-887B-4E1E-AB5C-7E2205820BC2}"/>
            </a:ext>
          </a:extLst>
        </xdr:cNvPr>
        <xdr:cNvCxnSpPr/>
      </xdr:nvCxnSpPr>
      <xdr:spPr>
        <a:xfrm>
          <a:off x="11541760" y="14638020"/>
          <a:ext cx="80518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143527</xdr:rowOff>
    </xdr:from>
    <xdr:ext cx="405111" cy="259045"/>
    <xdr:sp macro="" textlink="">
      <xdr:nvSpPr>
        <xdr:cNvPr id="572" name="n_1aveValue【児童館】&#10;有形固定資産減価償却率">
          <a:extLst>
            <a:ext uri="{FF2B5EF4-FFF2-40B4-BE49-F238E27FC236}">
              <a16:creationId xmlns:a16="http://schemas.microsoft.com/office/drawing/2014/main" id="{98C720FC-44A5-4CBA-AD73-BB3B97FC15DD}"/>
            </a:ext>
          </a:extLst>
        </xdr:cNvPr>
        <xdr:cNvSpPr txBox="1"/>
      </xdr:nvSpPr>
      <xdr:spPr>
        <a:xfrm>
          <a:off x="13738234" y="14029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135907</xdr:rowOff>
    </xdr:from>
    <xdr:ext cx="405111" cy="259045"/>
    <xdr:sp macro="" textlink="">
      <xdr:nvSpPr>
        <xdr:cNvPr id="573" name="n_2aveValue【児童館】&#10;有形固定資産減価償却率">
          <a:extLst>
            <a:ext uri="{FF2B5EF4-FFF2-40B4-BE49-F238E27FC236}">
              <a16:creationId xmlns:a16="http://schemas.microsoft.com/office/drawing/2014/main" id="{CD57355D-5116-407B-B90E-BFC55F83D5F8}"/>
            </a:ext>
          </a:extLst>
        </xdr:cNvPr>
        <xdr:cNvSpPr txBox="1"/>
      </xdr:nvSpPr>
      <xdr:spPr>
        <a:xfrm>
          <a:off x="12957184" y="1401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120666</xdr:rowOff>
    </xdr:from>
    <xdr:ext cx="405111" cy="259045"/>
    <xdr:sp macro="" textlink="">
      <xdr:nvSpPr>
        <xdr:cNvPr id="574" name="n_3aveValue【児童館】&#10;有形固定資産減価償却率">
          <a:extLst>
            <a:ext uri="{FF2B5EF4-FFF2-40B4-BE49-F238E27FC236}">
              <a16:creationId xmlns:a16="http://schemas.microsoft.com/office/drawing/2014/main" id="{6BD14816-1375-4BD4-94BC-4CEF20565F8F}"/>
            </a:ext>
          </a:extLst>
        </xdr:cNvPr>
        <xdr:cNvSpPr txBox="1"/>
      </xdr:nvSpPr>
      <xdr:spPr>
        <a:xfrm>
          <a:off x="12171054" y="14010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61613</xdr:rowOff>
    </xdr:from>
    <xdr:ext cx="405111" cy="259045"/>
    <xdr:sp macro="" textlink="">
      <xdr:nvSpPr>
        <xdr:cNvPr id="575" name="n_4aveValue【児童館】&#10;有形固定資産減価償却率">
          <a:extLst>
            <a:ext uri="{FF2B5EF4-FFF2-40B4-BE49-F238E27FC236}">
              <a16:creationId xmlns:a16="http://schemas.microsoft.com/office/drawing/2014/main" id="{D51513C0-8790-48D4-AB0D-A1161C6A220E}"/>
            </a:ext>
          </a:extLst>
        </xdr:cNvPr>
        <xdr:cNvSpPr txBox="1"/>
      </xdr:nvSpPr>
      <xdr:spPr>
        <a:xfrm>
          <a:off x="11354444" y="13945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100982</xdr:rowOff>
    </xdr:from>
    <xdr:ext cx="405111" cy="259045"/>
    <xdr:sp macro="" textlink="">
      <xdr:nvSpPr>
        <xdr:cNvPr id="576" name="n_1mainValue【児童館】&#10;有形固定資産減価償却率">
          <a:extLst>
            <a:ext uri="{FF2B5EF4-FFF2-40B4-BE49-F238E27FC236}">
              <a16:creationId xmlns:a16="http://schemas.microsoft.com/office/drawing/2014/main" id="{1A3F245C-E53B-4451-9096-DCE3A1FB7490}"/>
            </a:ext>
          </a:extLst>
        </xdr:cNvPr>
        <xdr:cNvSpPr txBox="1"/>
      </xdr:nvSpPr>
      <xdr:spPr>
        <a:xfrm>
          <a:off x="13738234" y="1484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112413</xdr:rowOff>
    </xdr:from>
    <xdr:ext cx="405111" cy="259045"/>
    <xdr:sp macro="" textlink="">
      <xdr:nvSpPr>
        <xdr:cNvPr id="577" name="n_2mainValue【児童館】&#10;有形固定資産減価償却率">
          <a:extLst>
            <a:ext uri="{FF2B5EF4-FFF2-40B4-BE49-F238E27FC236}">
              <a16:creationId xmlns:a16="http://schemas.microsoft.com/office/drawing/2014/main" id="{70BFBBE1-D658-4CD9-9A65-FAA4C781B234}"/>
            </a:ext>
          </a:extLst>
        </xdr:cNvPr>
        <xdr:cNvSpPr txBox="1"/>
      </xdr:nvSpPr>
      <xdr:spPr>
        <a:xfrm>
          <a:off x="12957184" y="14857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24782</xdr:rowOff>
    </xdr:from>
    <xdr:ext cx="405111" cy="259045"/>
    <xdr:sp macro="" textlink="">
      <xdr:nvSpPr>
        <xdr:cNvPr id="578" name="n_3mainValue【児童館】&#10;有形固定資産減価償却率">
          <a:extLst>
            <a:ext uri="{FF2B5EF4-FFF2-40B4-BE49-F238E27FC236}">
              <a16:creationId xmlns:a16="http://schemas.microsoft.com/office/drawing/2014/main" id="{64B4CD05-620E-46E6-9D88-EE8A19CD3ECA}"/>
            </a:ext>
          </a:extLst>
        </xdr:cNvPr>
        <xdr:cNvSpPr txBox="1"/>
      </xdr:nvSpPr>
      <xdr:spPr>
        <a:xfrm>
          <a:off x="12171054" y="1476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108602</xdr:rowOff>
    </xdr:from>
    <xdr:ext cx="405111" cy="259045"/>
    <xdr:sp macro="" textlink="">
      <xdr:nvSpPr>
        <xdr:cNvPr id="579" name="n_4mainValue【児童館】&#10;有形固定資産減価償却率">
          <a:extLst>
            <a:ext uri="{FF2B5EF4-FFF2-40B4-BE49-F238E27FC236}">
              <a16:creationId xmlns:a16="http://schemas.microsoft.com/office/drawing/2014/main" id="{4C95EF09-55E3-4162-A03B-0314A6396481}"/>
            </a:ext>
          </a:extLst>
        </xdr:cNvPr>
        <xdr:cNvSpPr txBox="1"/>
      </xdr:nvSpPr>
      <xdr:spPr>
        <a:xfrm>
          <a:off x="11354444" y="1467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0" name="正方形/長方形 579">
          <a:extLst>
            <a:ext uri="{FF2B5EF4-FFF2-40B4-BE49-F238E27FC236}">
              <a16:creationId xmlns:a16="http://schemas.microsoft.com/office/drawing/2014/main" id="{346C0D9F-80E1-4099-8EF1-7FBE7F081FFE}"/>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1" name="正方形/長方形 580">
          <a:extLst>
            <a:ext uri="{FF2B5EF4-FFF2-40B4-BE49-F238E27FC236}">
              <a16:creationId xmlns:a16="http://schemas.microsoft.com/office/drawing/2014/main" id="{697355FC-3A2C-4C73-8487-45E5B9A273ED}"/>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2" name="正方形/長方形 581">
          <a:extLst>
            <a:ext uri="{FF2B5EF4-FFF2-40B4-BE49-F238E27FC236}">
              <a16:creationId xmlns:a16="http://schemas.microsoft.com/office/drawing/2014/main" id="{F0B27027-AF29-4C31-9BEB-0CB65EC1FECC}"/>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3" name="正方形/長方形 582">
          <a:extLst>
            <a:ext uri="{FF2B5EF4-FFF2-40B4-BE49-F238E27FC236}">
              <a16:creationId xmlns:a16="http://schemas.microsoft.com/office/drawing/2014/main" id="{190293C9-7728-4E16-849A-4A5093D91AE4}"/>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4" name="正方形/長方形 583">
          <a:extLst>
            <a:ext uri="{FF2B5EF4-FFF2-40B4-BE49-F238E27FC236}">
              <a16:creationId xmlns:a16="http://schemas.microsoft.com/office/drawing/2014/main" id="{98C7CD1E-1D53-4D5C-8F44-05898C1419DF}"/>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5" name="正方形/長方形 584">
          <a:extLst>
            <a:ext uri="{FF2B5EF4-FFF2-40B4-BE49-F238E27FC236}">
              <a16:creationId xmlns:a16="http://schemas.microsoft.com/office/drawing/2014/main" id="{67D344D3-B5C7-4F4F-8524-420B65F971C9}"/>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6" name="正方形/長方形 585">
          <a:extLst>
            <a:ext uri="{FF2B5EF4-FFF2-40B4-BE49-F238E27FC236}">
              <a16:creationId xmlns:a16="http://schemas.microsoft.com/office/drawing/2014/main" id="{CF781AC4-5235-4228-A004-65DED07955D9}"/>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7" name="正方形/長方形 586">
          <a:extLst>
            <a:ext uri="{FF2B5EF4-FFF2-40B4-BE49-F238E27FC236}">
              <a16:creationId xmlns:a16="http://schemas.microsoft.com/office/drawing/2014/main" id="{F11A6961-E7C3-4EE3-B1D2-93D9EAA7BC5B}"/>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8" name="テキスト ボックス 587">
          <a:extLst>
            <a:ext uri="{FF2B5EF4-FFF2-40B4-BE49-F238E27FC236}">
              <a16:creationId xmlns:a16="http://schemas.microsoft.com/office/drawing/2014/main" id="{F0D8B50A-169A-4C0F-B9AA-3BCB4293AC84}"/>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9" name="直線コネクタ 588">
          <a:extLst>
            <a:ext uri="{FF2B5EF4-FFF2-40B4-BE49-F238E27FC236}">
              <a16:creationId xmlns:a16="http://schemas.microsoft.com/office/drawing/2014/main" id="{0C829E48-6D30-4A04-B27B-07C7206784F9}"/>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0" name="直線コネクタ 589">
          <a:extLst>
            <a:ext uri="{FF2B5EF4-FFF2-40B4-BE49-F238E27FC236}">
              <a16:creationId xmlns:a16="http://schemas.microsoft.com/office/drawing/2014/main" id="{9E8B0501-5A06-4BC1-BF2F-5427B1B4E16F}"/>
            </a:ext>
          </a:extLst>
        </xdr:cNvPr>
        <xdr:cNvCxnSpPr/>
      </xdr:nvCxnSpPr>
      <xdr:spPr>
        <a:xfrm>
          <a:off x="164592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1" name="テキスト ボックス 590">
          <a:extLst>
            <a:ext uri="{FF2B5EF4-FFF2-40B4-BE49-F238E27FC236}">
              <a16:creationId xmlns:a16="http://schemas.microsoft.com/office/drawing/2014/main" id="{C653494D-FB45-4A79-B75D-82E6EB441C41}"/>
            </a:ext>
          </a:extLst>
        </xdr:cNvPr>
        <xdr:cNvSpPr txBox="1"/>
      </xdr:nvSpPr>
      <xdr:spPr>
        <a:xfrm>
          <a:off x="160472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2" name="直線コネクタ 591">
          <a:extLst>
            <a:ext uri="{FF2B5EF4-FFF2-40B4-BE49-F238E27FC236}">
              <a16:creationId xmlns:a16="http://schemas.microsoft.com/office/drawing/2014/main" id="{FE464FF3-1D2B-4ED6-8605-6C97069E1BA0}"/>
            </a:ext>
          </a:extLst>
        </xdr:cNvPr>
        <xdr:cNvCxnSpPr/>
      </xdr:nvCxnSpPr>
      <xdr:spPr>
        <a:xfrm>
          <a:off x="164592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3" name="テキスト ボックス 592">
          <a:extLst>
            <a:ext uri="{FF2B5EF4-FFF2-40B4-BE49-F238E27FC236}">
              <a16:creationId xmlns:a16="http://schemas.microsoft.com/office/drawing/2014/main" id="{0669DC4A-61FD-424B-8116-D0750F1D6BB4}"/>
            </a:ext>
          </a:extLst>
        </xdr:cNvPr>
        <xdr:cNvSpPr txBox="1"/>
      </xdr:nvSpPr>
      <xdr:spPr>
        <a:xfrm>
          <a:off x="16047266"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4" name="直線コネクタ 593">
          <a:extLst>
            <a:ext uri="{FF2B5EF4-FFF2-40B4-BE49-F238E27FC236}">
              <a16:creationId xmlns:a16="http://schemas.microsoft.com/office/drawing/2014/main" id="{44B41C77-EA97-40C5-AEF1-C3E0F24187F0}"/>
            </a:ext>
          </a:extLst>
        </xdr:cNvPr>
        <xdr:cNvCxnSpPr/>
      </xdr:nvCxnSpPr>
      <xdr:spPr>
        <a:xfrm>
          <a:off x="164592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5" name="テキスト ボックス 594">
          <a:extLst>
            <a:ext uri="{FF2B5EF4-FFF2-40B4-BE49-F238E27FC236}">
              <a16:creationId xmlns:a16="http://schemas.microsoft.com/office/drawing/2014/main" id="{ED321290-54B6-4DF2-A72F-5F26A2386F05}"/>
            </a:ext>
          </a:extLst>
        </xdr:cNvPr>
        <xdr:cNvSpPr txBox="1"/>
      </xdr:nvSpPr>
      <xdr:spPr>
        <a:xfrm>
          <a:off x="16047266"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6" name="直線コネクタ 595">
          <a:extLst>
            <a:ext uri="{FF2B5EF4-FFF2-40B4-BE49-F238E27FC236}">
              <a16:creationId xmlns:a16="http://schemas.microsoft.com/office/drawing/2014/main" id="{1903F892-433E-48B7-A0F0-BF7478642CA7}"/>
            </a:ext>
          </a:extLst>
        </xdr:cNvPr>
        <xdr:cNvCxnSpPr/>
      </xdr:nvCxnSpPr>
      <xdr:spPr>
        <a:xfrm>
          <a:off x="164592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7" name="テキスト ボックス 596">
          <a:extLst>
            <a:ext uri="{FF2B5EF4-FFF2-40B4-BE49-F238E27FC236}">
              <a16:creationId xmlns:a16="http://schemas.microsoft.com/office/drawing/2014/main" id="{9D270DB7-0EF3-4A90-997E-C30DD82A0E60}"/>
            </a:ext>
          </a:extLst>
        </xdr:cNvPr>
        <xdr:cNvSpPr txBox="1"/>
      </xdr:nvSpPr>
      <xdr:spPr>
        <a:xfrm>
          <a:off x="16047266"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8" name="直線コネクタ 597">
          <a:extLst>
            <a:ext uri="{FF2B5EF4-FFF2-40B4-BE49-F238E27FC236}">
              <a16:creationId xmlns:a16="http://schemas.microsoft.com/office/drawing/2014/main" id="{ACF044EC-6016-446D-8FB9-FF159A15EEC9}"/>
            </a:ext>
          </a:extLst>
        </xdr:cNvPr>
        <xdr:cNvCxnSpPr/>
      </xdr:nvCxnSpPr>
      <xdr:spPr>
        <a:xfrm>
          <a:off x="164592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99" name="テキスト ボックス 598">
          <a:extLst>
            <a:ext uri="{FF2B5EF4-FFF2-40B4-BE49-F238E27FC236}">
              <a16:creationId xmlns:a16="http://schemas.microsoft.com/office/drawing/2014/main" id="{D04C833E-4EEA-4FD7-9B81-73626348494E}"/>
            </a:ext>
          </a:extLst>
        </xdr:cNvPr>
        <xdr:cNvSpPr txBox="1"/>
      </xdr:nvSpPr>
      <xdr:spPr>
        <a:xfrm>
          <a:off x="16047266"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0" name="直線コネクタ 599">
          <a:extLst>
            <a:ext uri="{FF2B5EF4-FFF2-40B4-BE49-F238E27FC236}">
              <a16:creationId xmlns:a16="http://schemas.microsoft.com/office/drawing/2014/main" id="{2F0E8809-E4B2-480E-BE2A-44B333D0A378}"/>
            </a:ext>
          </a:extLst>
        </xdr:cNvPr>
        <xdr:cNvCxnSpPr/>
      </xdr:nvCxnSpPr>
      <xdr:spPr>
        <a:xfrm>
          <a:off x="164592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1" name="テキスト ボックス 600">
          <a:extLst>
            <a:ext uri="{FF2B5EF4-FFF2-40B4-BE49-F238E27FC236}">
              <a16:creationId xmlns:a16="http://schemas.microsoft.com/office/drawing/2014/main" id="{7BD1100A-B161-403D-A6A3-821FE4C0E4D6}"/>
            </a:ext>
          </a:extLst>
        </xdr:cNvPr>
        <xdr:cNvSpPr txBox="1"/>
      </xdr:nvSpPr>
      <xdr:spPr>
        <a:xfrm>
          <a:off x="16047266"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2" name="直線コネクタ 601">
          <a:extLst>
            <a:ext uri="{FF2B5EF4-FFF2-40B4-BE49-F238E27FC236}">
              <a16:creationId xmlns:a16="http://schemas.microsoft.com/office/drawing/2014/main" id="{A4A61603-5E47-4108-BCB7-0108786EE1D9}"/>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3" name="テキスト ボックス 602">
          <a:extLst>
            <a:ext uri="{FF2B5EF4-FFF2-40B4-BE49-F238E27FC236}">
              <a16:creationId xmlns:a16="http://schemas.microsoft.com/office/drawing/2014/main" id="{B056A068-6A9D-480C-AE16-AFFF23314B2C}"/>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4" name="【児童館】&#10;一人当たり面積グラフ枠">
          <a:extLst>
            <a:ext uri="{FF2B5EF4-FFF2-40B4-BE49-F238E27FC236}">
              <a16:creationId xmlns:a16="http://schemas.microsoft.com/office/drawing/2014/main" id="{02232274-F362-4724-9DF8-4B5DF203D9BB}"/>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605" name="直線コネクタ 604">
          <a:extLst>
            <a:ext uri="{FF2B5EF4-FFF2-40B4-BE49-F238E27FC236}">
              <a16:creationId xmlns:a16="http://schemas.microsoft.com/office/drawing/2014/main" id="{AD904CE9-62ED-48C1-9BA8-FC488F886B38}"/>
            </a:ext>
          </a:extLst>
        </xdr:cNvPr>
        <xdr:cNvCxnSpPr/>
      </xdr:nvCxnSpPr>
      <xdr:spPr>
        <a:xfrm flipV="1">
          <a:off x="19947254" y="1341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606" name="【児童館】&#10;一人当たり面積最小値テキスト">
          <a:extLst>
            <a:ext uri="{FF2B5EF4-FFF2-40B4-BE49-F238E27FC236}">
              <a16:creationId xmlns:a16="http://schemas.microsoft.com/office/drawing/2014/main" id="{0033FC37-636A-4E54-9537-D3DC3CC2DA9E}"/>
            </a:ext>
          </a:extLst>
        </xdr:cNvPr>
        <xdr:cNvSpPr txBox="1"/>
      </xdr:nvSpPr>
      <xdr:spPr>
        <a:xfrm>
          <a:off x="19985990" y="1490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607" name="直線コネクタ 606">
          <a:extLst>
            <a:ext uri="{FF2B5EF4-FFF2-40B4-BE49-F238E27FC236}">
              <a16:creationId xmlns:a16="http://schemas.microsoft.com/office/drawing/2014/main" id="{8DF2E3BA-4717-4104-AFF2-C3107C2C8303}"/>
            </a:ext>
          </a:extLst>
        </xdr:cNvPr>
        <xdr:cNvCxnSpPr/>
      </xdr:nvCxnSpPr>
      <xdr:spPr>
        <a:xfrm>
          <a:off x="19885660" y="14897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608" name="【児童館】&#10;一人当たり面積最大値テキスト">
          <a:extLst>
            <a:ext uri="{FF2B5EF4-FFF2-40B4-BE49-F238E27FC236}">
              <a16:creationId xmlns:a16="http://schemas.microsoft.com/office/drawing/2014/main" id="{C102E383-B5DF-497E-80A8-9157AAC6D03B}"/>
            </a:ext>
          </a:extLst>
        </xdr:cNvPr>
        <xdr:cNvSpPr txBox="1"/>
      </xdr:nvSpPr>
      <xdr:spPr>
        <a:xfrm>
          <a:off x="19985990" y="13188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609" name="直線コネクタ 608">
          <a:extLst>
            <a:ext uri="{FF2B5EF4-FFF2-40B4-BE49-F238E27FC236}">
              <a16:creationId xmlns:a16="http://schemas.microsoft.com/office/drawing/2014/main" id="{9E0BC91D-9021-4A59-B387-7FB2C2B85ADA}"/>
            </a:ext>
          </a:extLst>
        </xdr:cNvPr>
        <xdr:cNvCxnSpPr/>
      </xdr:nvCxnSpPr>
      <xdr:spPr>
        <a:xfrm>
          <a:off x="19885660" y="13411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42834</xdr:rowOff>
    </xdr:from>
    <xdr:ext cx="469744" cy="259045"/>
    <xdr:sp macro="" textlink="">
      <xdr:nvSpPr>
        <xdr:cNvPr id="610" name="【児童館】&#10;一人当たり面積平均値テキスト">
          <a:extLst>
            <a:ext uri="{FF2B5EF4-FFF2-40B4-BE49-F238E27FC236}">
              <a16:creationId xmlns:a16="http://schemas.microsoft.com/office/drawing/2014/main" id="{A7201061-D70C-4227-B7FA-12E3C79FE640}"/>
            </a:ext>
          </a:extLst>
        </xdr:cNvPr>
        <xdr:cNvSpPr txBox="1"/>
      </xdr:nvSpPr>
      <xdr:spPr>
        <a:xfrm>
          <a:off x="19985990" y="142750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611" name="フローチャート: 判断 610">
          <a:extLst>
            <a:ext uri="{FF2B5EF4-FFF2-40B4-BE49-F238E27FC236}">
              <a16:creationId xmlns:a16="http://schemas.microsoft.com/office/drawing/2014/main" id="{1751BA7B-EF4D-4FA3-BC01-35A8F4B81060}"/>
            </a:ext>
          </a:extLst>
        </xdr:cNvPr>
        <xdr:cNvSpPr/>
      </xdr:nvSpPr>
      <xdr:spPr>
        <a:xfrm>
          <a:off x="19904710" y="1441794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612" name="フローチャート: 判断 611">
          <a:extLst>
            <a:ext uri="{FF2B5EF4-FFF2-40B4-BE49-F238E27FC236}">
              <a16:creationId xmlns:a16="http://schemas.microsoft.com/office/drawing/2014/main" id="{AAE0B91E-2B21-4B40-B312-115F307DBB2C}"/>
            </a:ext>
          </a:extLst>
        </xdr:cNvPr>
        <xdr:cNvSpPr/>
      </xdr:nvSpPr>
      <xdr:spPr>
        <a:xfrm>
          <a:off x="19161760" y="144380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613" name="フローチャート: 判断 612">
          <a:extLst>
            <a:ext uri="{FF2B5EF4-FFF2-40B4-BE49-F238E27FC236}">
              <a16:creationId xmlns:a16="http://schemas.microsoft.com/office/drawing/2014/main" id="{82F2137D-C98B-4127-B2BB-2DAFF31CFC74}"/>
            </a:ext>
          </a:extLst>
        </xdr:cNvPr>
        <xdr:cNvSpPr/>
      </xdr:nvSpPr>
      <xdr:spPr>
        <a:xfrm>
          <a:off x="18345150" y="1443808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614" name="フローチャート: 判断 613">
          <a:extLst>
            <a:ext uri="{FF2B5EF4-FFF2-40B4-BE49-F238E27FC236}">
              <a16:creationId xmlns:a16="http://schemas.microsoft.com/office/drawing/2014/main" id="{950964CD-D2BB-47D0-B982-7F2E36905281}"/>
            </a:ext>
          </a:extLst>
        </xdr:cNvPr>
        <xdr:cNvSpPr/>
      </xdr:nvSpPr>
      <xdr:spPr>
        <a:xfrm>
          <a:off x="17547590" y="14458224"/>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615" name="フローチャート: 判断 614">
          <a:extLst>
            <a:ext uri="{FF2B5EF4-FFF2-40B4-BE49-F238E27FC236}">
              <a16:creationId xmlns:a16="http://schemas.microsoft.com/office/drawing/2014/main" id="{9617485D-94B4-40A1-A080-A9ED89BCA6D6}"/>
            </a:ext>
          </a:extLst>
        </xdr:cNvPr>
        <xdr:cNvSpPr/>
      </xdr:nvSpPr>
      <xdr:spPr>
        <a:xfrm>
          <a:off x="16761460" y="14468838"/>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BF69212F-BBD1-49B3-8486-FAF53F96EDF9}"/>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8FDDF4B4-DEDA-4FE2-9162-7EF85DB20AE8}"/>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C7F8E4BE-E329-4B95-B468-A1F272E5CC0F}"/>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21C11F87-7219-4CA8-9341-6F5BFE898C70}"/>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B03DF8D0-3CE4-41E0-967F-D850F6544098}"/>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52614</xdr:rowOff>
    </xdr:from>
    <xdr:to>
      <xdr:col>116</xdr:col>
      <xdr:colOff>114300</xdr:colOff>
      <xdr:row>86</xdr:row>
      <xdr:rowOff>154214</xdr:rowOff>
    </xdr:to>
    <xdr:sp macro="" textlink="">
      <xdr:nvSpPr>
        <xdr:cNvPr id="621" name="楕円 620">
          <a:extLst>
            <a:ext uri="{FF2B5EF4-FFF2-40B4-BE49-F238E27FC236}">
              <a16:creationId xmlns:a16="http://schemas.microsoft.com/office/drawing/2014/main" id="{9D821856-6610-443A-A084-1BC2F303A4EB}"/>
            </a:ext>
          </a:extLst>
        </xdr:cNvPr>
        <xdr:cNvSpPr/>
      </xdr:nvSpPr>
      <xdr:spPr>
        <a:xfrm>
          <a:off x="19904710" y="1480112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138991</xdr:rowOff>
    </xdr:from>
    <xdr:ext cx="469744" cy="259045"/>
    <xdr:sp macro="" textlink="">
      <xdr:nvSpPr>
        <xdr:cNvPr id="622" name="【児童館】&#10;一人当たり面積該当値テキスト">
          <a:extLst>
            <a:ext uri="{FF2B5EF4-FFF2-40B4-BE49-F238E27FC236}">
              <a16:creationId xmlns:a16="http://schemas.microsoft.com/office/drawing/2014/main" id="{04388353-C95B-4EDB-AA45-386F2A8ED0F5}"/>
            </a:ext>
          </a:extLst>
        </xdr:cNvPr>
        <xdr:cNvSpPr txBox="1"/>
      </xdr:nvSpPr>
      <xdr:spPr>
        <a:xfrm>
          <a:off x="19985990" y="14708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52614</xdr:rowOff>
    </xdr:from>
    <xdr:to>
      <xdr:col>112</xdr:col>
      <xdr:colOff>38100</xdr:colOff>
      <xdr:row>86</xdr:row>
      <xdr:rowOff>154214</xdr:rowOff>
    </xdr:to>
    <xdr:sp macro="" textlink="">
      <xdr:nvSpPr>
        <xdr:cNvPr id="623" name="楕円 622">
          <a:extLst>
            <a:ext uri="{FF2B5EF4-FFF2-40B4-BE49-F238E27FC236}">
              <a16:creationId xmlns:a16="http://schemas.microsoft.com/office/drawing/2014/main" id="{F928AAB2-C26B-40F2-A6E6-CB6B92150BD9}"/>
            </a:ext>
          </a:extLst>
        </xdr:cNvPr>
        <xdr:cNvSpPr/>
      </xdr:nvSpPr>
      <xdr:spPr>
        <a:xfrm>
          <a:off x="19161760" y="148011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103414</xdr:rowOff>
    </xdr:from>
    <xdr:to>
      <xdr:col>116</xdr:col>
      <xdr:colOff>63500</xdr:colOff>
      <xdr:row>86</xdr:row>
      <xdr:rowOff>103414</xdr:rowOff>
    </xdr:to>
    <xdr:cxnSp macro="">
      <xdr:nvCxnSpPr>
        <xdr:cNvPr id="624" name="直線コネクタ 623">
          <a:extLst>
            <a:ext uri="{FF2B5EF4-FFF2-40B4-BE49-F238E27FC236}">
              <a16:creationId xmlns:a16="http://schemas.microsoft.com/office/drawing/2014/main" id="{D5D71973-0C97-4A62-B466-E7CD39ED7684}"/>
            </a:ext>
          </a:extLst>
        </xdr:cNvPr>
        <xdr:cNvCxnSpPr/>
      </xdr:nvCxnSpPr>
      <xdr:spPr>
        <a:xfrm>
          <a:off x="19204940" y="1484620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36286</xdr:rowOff>
    </xdr:from>
    <xdr:to>
      <xdr:col>107</xdr:col>
      <xdr:colOff>101600</xdr:colOff>
      <xdr:row>86</xdr:row>
      <xdr:rowOff>137886</xdr:rowOff>
    </xdr:to>
    <xdr:sp macro="" textlink="">
      <xdr:nvSpPr>
        <xdr:cNvPr id="625" name="楕円 624">
          <a:extLst>
            <a:ext uri="{FF2B5EF4-FFF2-40B4-BE49-F238E27FC236}">
              <a16:creationId xmlns:a16="http://schemas.microsoft.com/office/drawing/2014/main" id="{BDB5EFEF-3852-486D-98DD-9EACE891353E}"/>
            </a:ext>
          </a:extLst>
        </xdr:cNvPr>
        <xdr:cNvSpPr/>
      </xdr:nvSpPr>
      <xdr:spPr>
        <a:xfrm>
          <a:off x="18345150" y="1478098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87086</xdr:rowOff>
    </xdr:from>
    <xdr:to>
      <xdr:col>111</xdr:col>
      <xdr:colOff>177800</xdr:colOff>
      <xdr:row>86</xdr:row>
      <xdr:rowOff>103414</xdr:rowOff>
    </xdr:to>
    <xdr:cxnSp macro="">
      <xdr:nvCxnSpPr>
        <xdr:cNvPr id="626" name="直線コネクタ 625">
          <a:extLst>
            <a:ext uri="{FF2B5EF4-FFF2-40B4-BE49-F238E27FC236}">
              <a16:creationId xmlns:a16="http://schemas.microsoft.com/office/drawing/2014/main" id="{4C5E0E63-0944-4542-84C8-774C06708391}"/>
            </a:ext>
          </a:extLst>
        </xdr:cNvPr>
        <xdr:cNvCxnSpPr/>
      </xdr:nvCxnSpPr>
      <xdr:spPr>
        <a:xfrm>
          <a:off x="18399760" y="14833691"/>
          <a:ext cx="805180" cy="12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36286</xdr:rowOff>
    </xdr:from>
    <xdr:to>
      <xdr:col>102</xdr:col>
      <xdr:colOff>165100</xdr:colOff>
      <xdr:row>86</xdr:row>
      <xdr:rowOff>137886</xdr:rowOff>
    </xdr:to>
    <xdr:sp macro="" textlink="">
      <xdr:nvSpPr>
        <xdr:cNvPr id="627" name="楕円 626">
          <a:extLst>
            <a:ext uri="{FF2B5EF4-FFF2-40B4-BE49-F238E27FC236}">
              <a16:creationId xmlns:a16="http://schemas.microsoft.com/office/drawing/2014/main" id="{EA06C7DA-87C5-4BB2-ADAF-1E0C9BA65F03}"/>
            </a:ext>
          </a:extLst>
        </xdr:cNvPr>
        <xdr:cNvSpPr/>
      </xdr:nvSpPr>
      <xdr:spPr>
        <a:xfrm>
          <a:off x="17547590" y="1478098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87086</xdr:rowOff>
    </xdr:from>
    <xdr:to>
      <xdr:col>107</xdr:col>
      <xdr:colOff>50800</xdr:colOff>
      <xdr:row>86</xdr:row>
      <xdr:rowOff>87086</xdr:rowOff>
    </xdr:to>
    <xdr:cxnSp macro="">
      <xdr:nvCxnSpPr>
        <xdr:cNvPr id="628" name="直線コネクタ 627">
          <a:extLst>
            <a:ext uri="{FF2B5EF4-FFF2-40B4-BE49-F238E27FC236}">
              <a16:creationId xmlns:a16="http://schemas.microsoft.com/office/drawing/2014/main" id="{E561FDC8-11CD-47C8-B17A-F3FA45A3AE39}"/>
            </a:ext>
          </a:extLst>
        </xdr:cNvPr>
        <xdr:cNvCxnSpPr/>
      </xdr:nvCxnSpPr>
      <xdr:spPr>
        <a:xfrm>
          <a:off x="17602200" y="1483369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36286</xdr:rowOff>
    </xdr:from>
    <xdr:to>
      <xdr:col>98</xdr:col>
      <xdr:colOff>38100</xdr:colOff>
      <xdr:row>86</xdr:row>
      <xdr:rowOff>137886</xdr:rowOff>
    </xdr:to>
    <xdr:sp macro="" textlink="">
      <xdr:nvSpPr>
        <xdr:cNvPr id="629" name="楕円 628">
          <a:extLst>
            <a:ext uri="{FF2B5EF4-FFF2-40B4-BE49-F238E27FC236}">
              <a16:creationId xmlns:a16="http://schemas.microsoft.com/office/drawing/2014/main" id="{280F1CFC-32AC-486F-A48E-C7E5EA69DBB8}"/>
            </a:ext>
          </a:extLst>
        </xdr:cNvPr>
        <xdr:cNvSpPr/>
      </xdr:nvSpPr>
      <xdr:spPr>
        <a:xfrm>
          <a:off x="16761460" y="147809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87086</xdr:rowOff>
    </xdr:from>
    <xdr:to>
      <xdr:col>102</xdr:col>
      <xdr:colOff>114300</xdr:colOff>
      <xdr:row>86</xdr:row>
      <xdr:rowOff>87086</xdr:rowOff>
    </xdr:to>
    <xdr:cxnSp macro="">
      <xdr:nvCxnSpPr>
        <xdr:cNvPr id="630" name="直線コネクタ 629">
          <a:extLst>
            <a:ext uri="{FF2B5EF4-FFF2-40B4-BE49-F238E27FC236}">
              <a16:creationId xmlns:a16="http://schemas.microsoft.com/office/drawing/2014/main" id="{DE293AC5-A387-4E83-8E51-944490DF7527}"/>
            </a:ext>
          </a:extLst>
        </xdr:cNvPr>
        <xdr:cNvCxnSpPr/>
      </xdr:nvCxnSpPr>
      <xdr:spPr>
        <a:xfrm>
          <a:off x="16804640" y="1483369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154413</xdr:rowOff>
    </xdr:from>
    <xdr:ext cx="469744" cy="259045"/>
    <xdr:sp macro="" textlink="">
      <xdr:nvSpPr>
        <xdr:cNvPr id="631" name="n_1aveValue【児童館】&#10;一人当たり面積">
          <a:extLst>
            <a:ext uri="{FF2B5EF4-FFF2-40B4-BE49-F238E27FC236}">
              <a16:creationId xmlns:a16="http://schemas.microsoft.com/office/drawing/2014/main" id="{35C8486E-C28E-44F5-A9F1-C925AD542650}"/>
            </a:ext>
          </a:extLst>
        </xdr:cNvPr>
        <xdr:cNvSpPr txBox="1"/>
      </xdr:nvSpPr>
      <xdr:spPr>
        <a:xfrm>
          <a:off x="18982132"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154413</xdr:rowOff>
    </xdr:from>
    <xdr:ext cx="469744" cy="259045"/>
    <xdr:sp macro="" textlink="">
      <xdr:nvSpPr>
        <xdr:cNvPr id="632" name="n_2aveValue【児童館】&#10;一人当たり面積">
          <a:extLst>
            <a:ext uri="{FF2B5EF4-FFF2-40B4-BE49-F238E27FC236}">
              <a16:creationId xmlns:a16="http://schemas.microsoft.com/office/drawing/2014/main" id="{C1EEF9FB-C99B-4D1C-87ED-3DB16C97FCBC}"/>
            </a:ext>
          </a:extLst>
        </xdr:cNvPr>
        <xdr:cNvSpPr txBox="1"/>
      </xdr:nvSpPr>
      <xdr:spPr>
        <a:xfrm>
          <a:off x="18182032"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170741</xdr:rowOff>
    </xdr:from>
    <xdr:ext cx="469744" cy="259045"/>
    <xdr:sp macro="" textlink="">
      <xdr:nvSpPr>
        <xdr:cNvPr id="633" name="n_3aveValue【児童館】&#10;一人当たり面積">
          <a:extLst>
            <a:ext uri="{FF2B5EF4-FFF2-40B4-BE49-F238E27FC236}">
              <a16:creationId xmlns:a16="http://schemas.microsoft.com/office/drawing/2014/main" id="{B538D27B-0C2F-403C-A8E9-11C632D3D4DA}"/>
            </a:ext>
          </a:extLst>
        </xdr:cNvPr>
        <xdr:cNvSpPr txBox="1"/>
      </xdr:nvSpPr>
      <xdr:spPr>
        <a:xfrm>
          <a:off x="17384472" y="1423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macro="" textlink="">
      <xdr:nvSpPr>
        <xdr:cNvPr id="634" name="n_4aveValue【児童館】&#10;一人当たり面積">
          <a:extLst>
            <a:ext uri="{FF2B5EF4-FFF2-40B4-BE49-F238E27FC236}">
              <a16:creationId xmlns:a16="http://schemas.microsoft.com/office/drawing/2014/main" id="{F12F164C-ED13-4E26-A216-EE02C9E72C27}"/>
            </a:ext>
          </a:extLst>
        </xdr:cNvPr>
        <xdr:cNvSpPr txBox="1"/>
      </xdr:nvSpPr>
      <xdr:spPr>
        <a:xfrm>
          <a:off x="16588817" y="14249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145341</xdr:rowOff>
    </xdr:from>
    <xdr:ext cx="469744" cy="259045"/>
    <xdr:sp macro="" textlink="">
      <xdr:nvSpPr>
        <xdr:cNvPr id="635" name="n_1mainValue【児童館】&#10;一人当たり面積">
          <a:extLst>
            <a:ext uri="{FF2B5EF4-FFF2-40B4-BE49-F238E27FC236}">
              <a16:creationId xmlns:a16="http://schemas.microsoft.com/office/drawing/2014/main" id="{BC4EB0FA-3A9C-4932-942D-13CB9DF14E4C}"/>
            </a:ext>
          </a:extLst>
        </xdr:cNvPr>
        <xdr:cNvSpPr txBox="1"/>
      </xdr:nvSpPr>
      <xdr:spPr>
        <a:xfrm>
          <a:off x="18982132" y="14888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129013</xdr:rowOff>
    </xdr:from>
    <xdr:ext cx="469744" cy="259045"/>
    <xdr:sp macro="" textlink="">
      <xdr:nvSpPr>
        <xdr:cNvPr id="636" name="n_2mainValue【児童館】&#10;一人当たり面積">
          <a:extLst>
            <a:ext uri="{FF2B5EF4-FFF2-40B4-BE49-F238E27FC236}">
              <a16:creationId xmlns:a16="http://schemas.microsoft.com/office/drawing/2014/main" id="{9885BE8E-ADE6-4FD3-B809-1A0330998D10}"/>
            </a:ext>
          </a:extLst>
        </xdr:cNvPr>
        <xdr:cNvSpPr txBox="1"/>
      </xdr:nvSpPr>
      <xdr:spPr>
        <a:xfrm>
          <a:off x="18182032" y="14877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129013</xdr:rowOff>
    </xdr:from>
    <xdr:ext cx="469744" cy="259045"/>
    <xdr:sp macro="" textlink="">
      <xdr:nvSpPr>
        <xdr:cNvPr id="637" name="n_3mainValue【児童館】&#10;一人当たり面積">
          <a:extLst>
            <a:ext uri="{FF2B5EF4-FFF2-40B4-BE49-F238E27FC236}">
              <a16:creationId xmlns:a16="http://schemas.microsoft.com/office/drawing/2014/main" id="{1634597E-FC09-426A-93D9-2A0E11D38E64}"/>
            </a:ext>
          </a:extLst>
        </xdr:cNvPr>
        <xdr:cNvSpPr txBox="1"/>
      </xdr:nvSpPr>
      <xdr:spPr>
        <a:xfrm>
          <a:off x="17384472" y="14877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129013</xdr:rowOff>
    </xdr:from>
    <xdr:ext cx="469744" cy="259045"/>
    <xdr:sp macro="" textlink="">
      <xdr:nvSpPr>
        <xdr:cNvPr id="638" name="n_4mainValue【児童館】&#10;一人当たり面積">
          <a:extLst>
            <a:ext uri="{FF2B5EF4-FFF2-40B4-BE49-F238E27FC236}">
              <a16:creationId xmlns:a16="http://schemas.microsoft.com/office/drawing/2014/main" id="{27C5AD6D-C0A1-4012-BDF8-92AE2D254499}"/>
            </a:ext>
          </a:extLst>
        </xdr:cNvPr>
        <xdr:cNvSpPr txBox="1"/>
      </xdr:nvSpPr>
      <xdr:spPr>
        <a:xfrm>
          <a:off x="16588817" y="14877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1B47F920-F96A-4E54-93EF-910E2BD705D0}"/>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B95E4B04-446A-48E3-B0E6-FD73B7BC991F}"/>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8639A6FF-8C4B-461E-AB53-29F3DBE38BF6}"/>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7B8EFAEE-B843-429D-9335-459BAE974FA9}"/>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D720B914-E7AA-4DFB-9B55-9681FF3B0B5F}"/>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EEE5D407-791B-4B4F-B31D-D58A2A90C5EB}"/>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91A09DE3-DE30-4E20-AD17-B4D24C63D150}"/>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26D5DB05-5EB3-4581-8FC6-436C06C34790}"/>
            </a:ext>
          </a:extLst>
        </xdr:cNvPr>
        <xdr:cNvSpPr/>
      </xdr:nvSpPr>
      <xdr:spPr>
        <a:xfrm>
          <a:off x="1120394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7" name="正方形/長方形 646">
          <a:extLst>
            <a:ext uri="{FF2B5EF4-FFF2-40B4-BE49-F238E27FC236}">
              <a16:creationId xmlns:a16="http://schemas.microsoft.com/office/drawing/2014/main" id="{F541571A-817D-40BC-86B7-9C2DC98EDAD3}"/>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8" name="正方形/長方形 647">
          <a:extLst>
            <a:ext uri="{FF2B5EF4-FFF2-40B4-BE49-F238E27FC236}">
              <a16:creationId xmlns:a16="http://schemas.microsoft.com/office/drawing/2014/main" id="{CE60670F-4F6B-4189-A3E6-9CE143917312}"/>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9" name="正方形/長方形 648">
          <a:extLst>
            <a:ext uri="{FF2B5EF4-FFF2-40B4-BE49-F238E27FC236}">
              <a16:creationId xmlns:a16="http://schemas.microsoft.com/office/drawing/2014/main" id="{4F851451-690F-4703-8D3A-5518756BA4BE}"/>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0" name="正方形/長方形 649">
          <a:extLst>
            <a:ext uri="{FF2B5EF4-FFF2-40B4-BE49-F238E27FC236}">
              <a16:creationId xmlns:a16="http://schemas.microsoft.com/office/drawing/2014/main" id="{EF90BD84-FD9E-4955-8051-8492DB966A49}"/>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1" name="正方形/長方形 650">
          <a:extLst>
            <a:ext uri="{FF2B5EF4-FFF2-40B4-BE49-F238E27FC236}">
              <a16:creationId xmlns:a16="http://schemas.microsoft.com/office/drawing/2014/main" id="{EA7176A2-14F0-4C05-986F-1DE289FA7264}"/>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2" name="正方形/長方形 651">
          <a:extLst>
            <a:ext uri="{FF2B5EF4-FFF2-40B4-BE49-F238E27FC236}">
              <a16:creationId xmlns:a16="http://schemas.microsoft.com/office/drawing/2014/main" id="{142B0B73-027F-44CD-8825-628D9658705F}"/>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3" name="正方形/長方形 652">
          <a:extLst>
            <a:ext uri="{FF2B5EF4-FFF2-40B4-BE49-F238E27FC236}">
              <a16:creationId xmlns:a16="http://schemas.microsoft.com/office/drawing/2014/main" id="{A15E6AB4-88CF-4D36-8420-EB57A2CEE0AF}"/>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4" name="正方形/長方形 653">
          <a:extLst>
            <a:ext uri="{FF2B5EF4-FFF2-40B4-BE49-F238E27FC236}">
              <a16:creationId xmlns:a16="http://schemas.microsoft.com/office/drawing/2014/main" id="{7A910731-46F5-4CF2-BBF6-589B86CC4615}"/>
            </a:ext>
          </a:extLst>
        </xdr:cNvPr>
        <xdr:cNvSpPr/>
      </xdr:nvSpPr>
      <xdr:spPr>
        <a:xfrm>
          <a:off x="164592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55" name="正方形/長方形 654">
          <a:extLst>
            <a:ext uri="{FF2B5EF4-FFF2-40B4-BE49-F238E27FC236}">
              <a16:creationId xmlns:a16="http://schemas.microsoft.com/office/drawing/2014/main" id="{FE8013CF-FF00-4F0E-9A89-73209730BAB4}"/>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6" name="正方形/長方形 655">
          <a:extLst>
            <a:ext uri="{FF2B5EF4-FFF2-40B4-BE49-F238E27FC236}">
              <a16:creationId xmlns:a16="http://schemas.microsoft.com/office/drawing/2014/main" id="{E835550E-772D-43A2-813A-226544587B4A}"/>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7" name="テキスト ボックス 656">
          <a:extLst>
            <a:ext uri="{FF2B5EF4-FFF2-40B4-BE49-F238E27FC236}">
              <a16:creationId xmlns:a16="http://schemas.microsoft.com/office/drawing/2014/main" id="{7E1FB79C-A399-466E-A816-F2245951BB3E}"/>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　類似団体と比較して、特に有形固定資産減価償却率が高くなっている施設は児童館である。児童館については新耐震基準で整備されているが、老朽化への対策が求められている。学校施設のうち、小・中学校施設については、これまで耐震化整備を優先的に進めてきた結果、全ての小・中学校で新耐震基準を満たしている。また、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は、青垣地域の４つの小学校を１校に集約し、統合小学校を新たに開校。令和５年度には、山南地域の２つの中学校を統合した。市島地域においても小学校の集約を進めており、令和５年度と令和６年度に、小学校５校を３校に統廃合した。（令和８年度にも、小学校２校を１校に統廃合した。）幼稚園・保育所については、幼保一元化に伴う認定こども園への完全移行により、令和２年度で対象施設がなくなった。</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B0929A-0065-4898-90D1-789BD9CC2B1A}"/>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5599626-7EE4-405D-A685-F1B6C180E58F}"/>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FE5B114-A7E3-4FFB-AA5B-90D602702722}"/>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7C64E50-F4DF-4F32-AA6A-1D425B77C95F}"/>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兵庫県丹波市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4907F8B-D834-4BC7-8D02-DD6269A4E62D}"/>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D8059B9-C62C-4014-B3EE-54789EAEE3A9}"/>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327DA7D-6C94-48BC-8C80-C6D6D3796787}"/>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BDEA23F-4787-4BAD-8D54-A98504FECAB0}"/>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E469611-FAC8-4F49-92CA-88B294B3340E}"/>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F6F577E-A7FA-415B-8D94-F8A753EC3FB2}"/>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60,033
58,669
493.21
38,856,918
36,917,510
1,712,152
21,278,025
25,344,553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683E25A-3955-466F-958E-142FC48BF3E9}"/>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162E1A8-7C74-482E-9EB2-10F5EB4C8271}"/>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E6EF0F8-3820-4592-A3FF-340471B2E978}"/>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F85D9E0-EA16-4CD4-9386-9FC97238E7D1}"/>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F05DDAA-5B88-4E07-88DA-5A3CE4A105B1}"/>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548519D-1DDF-479D-93FE-0C1F0D637105}"/>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C7B677E-11E3-4479-9BB3-538A39BECBF7}"/>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1927AC1-F8D7-4669-803D-85BF53D1BBB1}"/>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2F8ACF7-F74E-4E00-B73C-0A405D077E14}"/>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1B923BC-7399-4605-AF22-58838E8D4AA6}"/>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7B1D0C5-0175-42DC-92A4-0866A6E4E529}"/>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5C1DD4C-3961-4CDE-A1D9-1A51EA20AD8A}"/>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3B8E683-A99F-412C-934F-9F28B490F585}"/>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342006B-7FA8-4DAE-84CF-521CDAEE6B7F}"/>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568E047-3B8F-4CAB-9369-F0F4C8373BED}"/>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ED4BB2A-F384-4F8B-A388-645E863DF117}"/>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08BF8ED-5F74-462C-8B69-F4868996FDCD}"/>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C83B23A-EA3A-429E-9CCC-804F6BCE43A8}"/>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ABF1F3E-92EF-40DB-BEBE-F7C395EE1967}"/>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C63BF61-5946-4A31-B0BB-AA9655420952}"/>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E563E82-1ADE-439B-AB27-691EE5EE4BD4}"/>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6817C68-6817-45AA-9DE3-A91B4446ADAE}"/>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0A61354-7845-4FD6-AD05-9CD873A808D4}"/>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CAF02F2-0503-47A5-BB8A-127EB64C4CD5}"/>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B120EBB-D7DF-4924-8FC7-2952C8E4F4D1}"/>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BB005A3-EC28-4447-970E-4E302D544D39}"/>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D800568-197A-49E8-BE16-F0848D810042}"/>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EAC9BA9-0C84-4C4C-AB81-F8315AA8DA6E}"/>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CFC936D-29ED-4715-A19B-05E3CAE58BE7}"/>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8E311C9-685E-449D-8B2D-84FA79434641}"/>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5349505-246C-408C-A845-B15A19EB3508}"/>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17B60C1-ABD2-4EBF-B652-D9B97D145D61}"/>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7ABF9B1-D9D6-47C1-90D6-FFB993569330}"/>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52A965DE-A73A-4C4E-A8B9-FA34981144A7}"/>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E31217FF-BB5F-4C8C-B2BC-6F098C7CB364}"/>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BF4C3D88-A974-4504-9983-08D6118446EF}"/>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525B00D-647B-45F3-90DE-CA226372FD75}"/>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BB45F69F-3346-42E1-B63B-463906FD67B5}"/>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246FE05-BFA0-4C54-9EF9-D4BFEE9F4ABF}"/>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836FD93-A43E-4095-8CA2-38BF7F5ADEE5}"/>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3DF8F53-1ADE-44E0-AD39-4F21F9ADBCA7}"/>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C05608F-AA80-42B7-8904-E4C097D46B96}"/>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0240351-C21A-408F-B745-A3337C4DF124}"/>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AD77C7FC-4EEA-460E-A614-C30E8387D601}"/>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F68691A-907D-41E6-B854-B2346B3F03AF}"/>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C45ECAA4-473E-4B7F-9222-EF962BA614A4}"/>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2E6032A2-8F91-4AC9-8917-219D16AE7B32}"/>
            </a:ext>
          </a:extLst>
        </xdr:cNvPr>
        <xdr:cNvCxnSpPr/>
      </xdr:nvCxnSpPr>
      <xdr:spPr>
        <a:xfrm flipV="1">
          <a:off x="4173855" y="5771606"/>
          <a:ext cx="0" cy="1457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7D26A389-9A1B-4C82-BC7C-1FBE6FCA6BE9}"/>
            </a:ext>
          </a:extLst>
        </xdr:cNvPr>
        <xdr:cNvSpPr txBox="1"/>
      </xdr:nvSpPr>
      <xdr:spPr>
        <a:xfrm>
          <a:off x="421259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51ABC07F-6464-4C67-9E04-4745C18C9082}"/>
            </a:ext>
          </a:extLst>
        </xdr:cNvPr>
        <xdr:cNvCxnSpPr/>
      </xdr:nvCxnSpPr>
      <xdr:spPr>
        <a:xfrm>
          <a:off x="4112260" y="72294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E433FD15-14EE-4288-8BDA-F469BC5EC02D}"/>
            </a:ext>
          </a:extLst>
        </xdr:cNvPr>
        <xdr:cNvSpPr txBox="1"/>
      </xdr:nvSpPr>
      <xdr:spPr>
        <a:xfrm>
          <a:off x="4212590" y="554302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17C206AE-0E8B-44C5-9FD8-C0907B0C8C3C}"/>
            </a:ext>
          </a:extLst>
        </xdr:cNvPr>
        <xdr:cNvCxnSpPr/>
      </xdr:nvCxnSpPr>
      <xdr:spPr>
        <a:xfrm>
          <a:off x="4112260" y="57716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96900</xdr:rowOff>
    </xdr:from>
    <xdr:ext cx="405111" cy="259045"/>
    <xdr:sp macro="" textlink="">
      <xdr:nvSpPr>
        <xdr:cNvPr id="63" name="【図書館】&#10;有形固定資産減価償却率平均値テキスト">
          <a:extLst>
            <a:ext uri="{FF2B5EF4-FFF2-40B4-BE49-F238E27FC236}">
              <a16:creationId xmlns:a16="http://schemas.microsoft.com/office/drawing/2014/main" id="{6AF0D0CA-1522-4E54-8E48-7B0AA8C3B222}"/>
            </a:ext>
          </a:extLst>
        </xdr:cNvPr>
        <xdr:cNvSpPr txBox="1"/>
      </xdr:nvSpPr>
      <xdr:spPr>
        <a:xfrm>
          <a:off x="4212590" y="6436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2C53E650-BCCD-472F-9E8B-0C6BA54985E4}"/>
            </a:ext>
          </a:extLst>
        </xdr:cNvPr>
        <xdr:cNvSpPr/>
      </xdr:nvSpPr>
      <xdr:spPr>
        <a:xfrm>
          <a:off x="4131310" y="646402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13B7ECB3-6E2B-4261-A1A4-AE603E2A1125}"/>
            </a:ext>
          </a:extLst>
        </xdr:cNvPr>
        <xdr:cNvSpPr/>
      </xdr:nvSpPr>
      <xdr:spPr>
        <a:xfrm>
          <a:off x="3388360" y="6402796"/>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FFE5A77B-98AD-455A-A45A-1698220AB89E}"/>
            </a:ext>
          </a:extLst>
        </xdr:cNvPr>
        <xdr:cNvSpPr/>
      </xdr:nvSpPr>
      <xdr:spPr>
        <a:xfrm>
          <a:off x="2571750" y="640796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51DE189B-117C-40DC-A2FA-098714B4EB42}"/>
            </a:ext>
          </a:extLst>
        </xdr:cNvPr>
        <xdr:cNvSpPr/>
      </xdr:nvSpPr>
      <xdr:spPr>
        <a:xfrm>
          <a:off x="1774190" y="6382113"/>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B0198A39-CE80-4C5E-881C-C851BD50C9B8}"/>
            </a:ext>
          </a:extLst>
        </xdr:cNvPr>
        <xdr:cNvSpPr/>
      </xdr:nvSpPr>
      <xdr:spPr>
        <a:xfrm>
          <a:off x="988060" y="636360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9F61BC6-2F0E-49C8-A55B-54FD96F2E8B6}"/>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C2FEEAD-D654-4AEF-B059-B697700F5CF8}"/>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836A8FB-41A4-42AC-B53C-A4B37DF9B3A2}"/>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83977AA-5D5C-49F6-B274-7D9300A602A3}"/>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15D41F5E-0912-46B6-978F-B33B0FA79050}"/>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95613</xdr:rowOff>
    </xdr:from>
    <xdr:to>
      <xdr:col>24</xdr:col>
      <xdr:colOff>114300</xdr:colOff>
      <xdr:row>38</xdr:row>
      <xdr:rowOff>25763</xdr:rowOff>
    </xdr:to>
    <xdr:sp macro="" textlink="">
      <xdr:nvSpPr>
        <xdr:cNvPr id="74" name="楕円 73">
          <a:extLst>
            <a:ext uri="{FF2B5EF4-FFF2-40B4-BE49-F238E27FC236}">
              <a16:creationId xmlns:a16="http://schemas.microsoft.com/office/drawing/2014/main" id="{4C4A884D-2E63-4F6B-8938-9C85A2E8FAD8}"/>
            </a:ext>
          </a:extLst>
        </xdr:cNvPr>
        <xdr:cNvSpPr/>
      </xdr:nvSpPr>
      <xdr:spPr>
        <a:xfrm>
          <a:off x="4131310" y="643545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118490</xdr:rowOff>
    </xdr:from>
    <xdr:ext cx="405111" cy="259045"/>
    <xdr:sp macro="" textlink="">
      <xdr:nvSpPr>
        <xdr:cNvPr id="75" name="【図書館】&#10;有形固定資産減価償却率該当値テキスト">
          <a:extLst>
            <a:ext uri="{FF2B5EF4-FFF2-40B4-BE49-F238E27FC236}">
              <a16:creationId xmlns:a16="http://schemas.microsoft.com/office/drawing/2014/main" id="{C862A87D-708E-40A0-B310-9CE5E4FB7F1B}"/>
            </a:ext>
          </a:extLst>
        </xdr:cNvPr>
        <xdr:cNvSpPr txBox="1"/>
      </xdr:nvSpPr>
      <xdr:spPr>
        <a:xfrm>
          <a:off x="4212590" y="6292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59690</xdr:rowOff>
    </xdr:from>
    <xdr:to>
      <xdr:col>20</xdr:col>
      <xdr:colOff>38100</xdr:colOff>
      <xdr:row>37</xdr:row>
      <xdr:rowOff>161290</xdr:rowOff>
    </xdr:to>
    <xdr:sp macro="" textlink="">
      <xdr:nvSpPr>
        <xdr:cNvPr id="76" name="楕円 75">
          <a:extLst>
            <a:ext uri="{FF2B5EF4-FFF2-40B4-BE49-F238E27FC236}">
              <a16:creationId xmlns:a16="http://schemas.microsoft.com/office/drawing/2014/main" id="{45E06995-CE8B-448E-9E6A-AC8D5385BE84}"/>
            </a:ext>
          </a:extLst>
        </xdr:cNvPr>
        <xdr:cNvSpPr/>
      </xdr:nvSpPr>
      <xdr:spPr>
        <a:xfrm>
          <a:off x="3388360" y="639953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110490</xdr:rowOff>
    </xdr:from>
    <xdr:to>
      <xdr:col>24</xdr:col>
      <xdr:colOff>63500</xdr:colOff>
      <xdr:row>37</xdr:row>
      <xdr:rowOff>146413</xdr:rowOff>
    </xdr:to>
    <xdr:cxnSp macro="">
      <xdr:nvCxnSpPr>
        <xdr:cNvPr id="77" name="直線コネクタ 76">
          <a:extLst>
            <a:ext uri="{FF2B5EF4-FFF2-40B4-BE49-F238E27FC236}">
              <a16:creationId xmlns:a16="http://schemas.microsoft.com/office/drawing/2014/main" id="{C584D0A3-4DEA-41AB-8CD8-34E92E318606}"/>
            </a:ext>
          </a:extLst>
        </xdr:cNvPr>
        <xdr:cNvCxnSpPr/>
      </xdr:nvCxnSpPr>
      <xdr:spPr>
        <a:xfrm>
          <a:off x="3431540" y="6454140"/>
          <a:ext cx="742950" cy="3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23767</xdr:rowOff>
    </xdr:from>
    <xdr:to>
      <xdr:col>15</xdr:col>
      <xdr:colOff>101600</xdr:colOff>
      <xdr:row>37</xdr:row>
      <xdr:rowOff>125367</xdr:rowOff>
    </xdr:to>
    <xdr:sp macro="" textlink="">
      <xdr:nvSpPr>
        <xdr:cNvPr id="78" name="楕円 77">
          <a:extLst>
            <a:ext uri="{FF2B5EF4-FFF2-40B4-BE49-F238E27FC236}">
              <a16:creationId xmlns:a16="http://schemas.microsoft.com/office/drawing/2014/main" id="{B028113E-68AA-4622-9429-7743E9886E48}"/>
            </a:ext>
          </a:extLst>
        </xdr:cNvPr>
        <xdr:cNvSpPr/>
      </xdr:nvSpPr>
      <xdr:spPr>
        <a:xfrm>
          <a:off x="2571750" y="636360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74567</xdr:rowOff>
    </xdr:from>
    <xdr:to>
      <xdr:col>19</xdr:col>
      <xdr:colOff>177800</xdr:colOff>
      <xdr:row>37</xdr:row>
      <xdr:rowOff>110490</xdr:rowOff>
    </xdr:to>
    <xdr:cxnSp macro="">
      <xdr:nvCxnSpPr>
        <xdr:cNvPr id="79" name="直線コネクタ 78">
          <a:extLst>
            <a:ext uri="{FF2B5EF4-FFF2-40B4-BE49-F238E27FC236}">
              <a16:creationId xmlns:a16="http://schemas.microsoft.com/office/drawing/2014/main" id="{00338AE4-B7A2-4841-82D6-E59C0F0806BF}"/>
            </a:ext>
          </a:extLst>
        </xdr:cNvPr>
        <xdr:cNvCxnSpPr/>
      </xdr:nvCxnSpPr>
      <xdr:spPr>
        <a:xfrm>
          <a:off x="2626360" y="6418217"/>
          <a:ext cx="80518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160927</xdr:rowOff>
    </xdr:from>
    <xdr:to>
      <xdr:col>10</xdr:col>
      <xdr:colOff>165100</xdr:colOff>
      <xdr:row>37</xdr:row>
      <xdr:rowOff>91077</xdr:rowOff>
    </xdr:to>
    <xdr:sp macro="" textlink="">
      <xdr:nvSpPr>
        <xdr:cNvPr id="80" name="楕円 79">
          <a:extLst>
            <a:ext uri="{FF2B5EF4-FFF2-40B4-BE49-F238E27FC236}">
              <a16:creationId xmlns:a16="http://schemas.microsoft.com/office/drawing/2014/main" id="{FC430085-6778-480C-96C7-463F429830BC}"/>
            </a:ext>
          </a:extLst>
        </xdr:cNvPr>
        <xdr:cNvSpPr/>
      </xdr:nvSpPr>
      <xdr:spPr>
        <a:xfrm>
          <a:off x="1774190" y="633503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40277</xdr:rowOff>
    </xdr:from>
    <xdr:to>
      <xdr:col>15</xdr:col>
      <xdr:colOff>50800</xdr:colOff>
      <xdr:row>37</xdr:row>
      <xdr:rowOff>74567</xdr:rowOff>
    </xdr:to>
    <xdr:cxnSp macro="">
      <xdr:nvCxnSpPr>
        <xdr:cNvPr id="81" name="直線コネクタ 80">
          <a:extLst>
            <a:ext uri="{FF2B5EF4-FFF2-40B4-BE49-F238E27FC236}">
              <a16:creationId xmlns:a16="http://schemas.microsoft.com/office/drawing/2014/main" id="{F6743952-EC92-45A0-B325-7204518BDC2D}"/>
            </a:ext>
          </a:extLst>
        </xdr:cNvPr>
        <xdr:cNvCxnSpPr/>
      </xdr:nvCxnSpPr>
      <xdr:spPr>
        <a:xfrm>
          <a:off x="1828800" y="6383927"/>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126637</xdr:rowOff>
    </xdr:from>
    <xdr:to>
      <xdr:col>6</xdr:col>
      <xdr:colOff>38100</xdr:colOff>
      <xdr:row>37</xdr:row>
      <xdr:rowOff>56787</xdr:rowOff>
    </xdr:to>
    <xdr:sp macro="" textlink="">
      <xdr:nvSpPr>
        <xdr:cNvPr id="82" name="楕円 81">
          <a:extLst>
            <a:ext uri="{FF2B5EF4-FFF2-40B4-BE49-F238E27FC236}">
              <a16:creationId xmlns:a16="http://schemas.microsoft.com/office/drawing/2014/main" id="{9FA68CEF-A520-492D-A644-545B71AAD0C5}"/>
            </a:ext>
          </a:extLst>
        </xdr:cNvPr>
        <xdr:cNvSpPr/>
      </xdr:nvSpPr>
      <xdr:spPr>
        <a:xfrm>
          <a:off x="988060" y="63026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5987</xdr:rowOff>
    </xdr:from>
    <xdr:to>
      <xdr:col>10</xdr:col>
      <xdr:colOff>114300</xdr:colOff>
      <xdr:row>37</xdr:row>
      <xdr:rowOff>40277</xdr:rowOff>
    </xdr:to>
    <xdr:cxnSp macro="">
      <xdr:nvCxnSpPr>
        <xdr:cNvPr id="83" name="直線コネクタ 82">
          <a:extLst>
            <a:ext uri="{FF2B5EF4-FFF2-40B4-BE49-F238E27FC236}">
              <a16:creationId xmlns:a16="http://schemas.microsoft.com/office/drawing/2014/main" id="{998E5A41-6206-494A-B1C1-72EB9C7EA849}"/>
            </a:ext>
          </a:extLst>
        </xdr:cNvPr>
        <xdr:cNvCxnSpPr/>
      </xdr:nvCxnSpPr>
      <xdr:spPr>
        <a:xfrm>
          <a:off x="1031240" y="6351542"/>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155683</xdr:rowOff>
    </xdr:from>
    <xdr:ext cx="405111" cy="259045"/>
    <xdr:sp macro="" textlink="">
      <xdr:nvSpPr>
        <xdr:cNvPr id="84" name="n_1aveValue【図書館】&#10;有形固定資産減価償却率">
          <a:extLst>
            <a:ext uri="{FF2B5EF4-FFF2-40B4-BE49-F238E27FC236}">
              <a16:creationId xmlns:a16="http://schemas.microsoft.com/office/drawing/2014/main" id="{7B85F9D7-547D-4B3A-BA89-1E62B5EE210D}"/>
            </a:ext>
          </a:extLst>
        </xdr:cNvPr>
        <xdr:cNvSpPr txBox="1"/>
      </xdr:nvSpPr>
      <xdr:spPr>
        <a:xfrm>
          <a:off x="3239144" y="649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158949</xdr:rowOff>
    </xdr:from>
    <xdr:ext cx="405111" cy="259045"/>
    <xdr:sp macro="" textlink="">
      <xdr:nvSpPr>
        <xdr:cNvPr id="85" name="n_2aveValue【図書館】&#10;有形固定資産減価償却率">
          <a:extLst>
            <a:ext uri="{FF2B5EF4-FFF2-40B4-BE49-F238E27FC236}">
              <a16:creationId xmlns:a16="http://schemas.microsoft.com/office/drawing/2014/main" id="{8BEFA2BE-DFC7-45D5-A2DE-A585462D8FA4}"/>
            </a:ext>
          </a:extLst>
        </xdr:cNvPr>
        <xdr:cNvSpPr txBox="1"/>
      </xdr:nvSpPr>
      <xdr:spPr>
        <a:xfrm>
          <a:off x="2439044" y="6504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131190</xdr:rowOff>
    </xdr:from>
    <xdr:ext cx="405111" cy="259045"/>
    <xdr:sp macro="" textlink="">
      <xdr:nvSpPr>
        <xdr:cNvPr id="86" name="n_3aveValue【図書館】&#10;有形固定資産減価償却率">
          <a:extLst>
            <a:ext uri="{FF2B5EF4-FFF2-40B4-BE49-F238E27FC236}">
              <a16:creationId xmlns:a16="http://schemas.microsoft.com/office/drawing/2014/main" id="{F63F658D-125A-44A4-8BFE-DEF8B06DAC5E}"/>
            </a:ext>
          </a:extLst>
        </xdr:cNvPr>
        <xdr:cNvSpPr txBox="1"/>
      </xdr:nvSpPr>
      <xdr:spPr>
        <a:xfrm>
          <a:off x="1641484" y="6478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116494</xdr:rowOff>
    </xdr:from>
    <xdr:ext cx="405111" cy="259045"/>
    <xdr:sp macro="" textlink="">
      <xdr:nvSpPr>
        <xdr:cNvPr id="87" name="n_4aveValue【図書館】&#10;有形固定資産減価償却率">
          <a:extLst>
            <a:ext uri="{FF2B5EF4-FFF2-40B4-BE49-F238E27FC236}">
              <a16:creationId xmlns:a16="http://schemas.microsoft.com/office/drawing/2014/main" id="{D3D09DF6-3E59-4170-AC3C-BD43C512FC1E}"/>
            </a:ext>
          </a:extLst>
        </xdr:cNvPr>
        <xdr:cNvSpPr txBox="1"/>
      </xdr:nvSpPr>
      <xdr:spPr>
        <a:xfrm>
          <a:off x="855354" y="6460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6367</xdr:rowOff>
    </xdr:from>
    <xdr:ext cx="405111" cy="259045"/>
    <xdr:sp macro="" textlink="">
      <xdr:nvSpPr>
        <xdr:cNvPr id="88" name="n_1mainValue【図書館】&#10;有形固定資産減価償却率">
          <a:extLst>
            <a:ext uri="{FF2B5EF4-FFF2-40B4-BE49-F238E27FC236}">
              <a16:creationId xmlns:a16="http://schemas.microsoft.com/office/drawing/2014/main" id="{53A2A1EC-63C3-487B-8EEF-901638BF0E80}"/>
            </a:ext>
          </a:extLst>
        </xdr:cNvPr>
        <xdr:cNvSpPr txBox="1"/>
      </xdr:nvSpPr>
      <xdr:spPr>
        <a:xfrm>
          <a:off x="323914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141894</xdr:rowOff>
    </xdr:from>
    <xdr:ext cx="405111" cy="259045"/>
    <xdr:sp macro="" textlink="">
      <xdr:nvSpPr>
        <xdr:cNvPr id="89" name="n_2mainValue【図書館】&#10;有形固定資産減価償却率">
          <a:extLst>
            <a:ext uri="{FF2B5EF4-FFF2-40B4-BE49-F238E27FC236}">
              <a16:creationId xmlns:a16="http://schemas.microsoft.com/office/drawing/2014/main" id="{99B5A337-3FF7-47DC-B49C-08E8222A9188}"/>
            </a:ext>
          </a:extLst>
        </xdr:cNvPr>
        <xdr:cNvSpPr txBox="1"/>
      </xdr:nvSpPr>
      <xdr:spPr>
        <a:xfrm>
          <a:off x="2439044" y="6140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107604</xdr:rowOff>
    </xdr:from>
    <xdr:ext cx="405111" cy="259045"/>
    <xdr:sp macro="" textlink="">
      <xdr:nvSpPr>
        <xdr:cNvPr id="90" name="n_3mainValue【図書館】&#10;有形固定資産減価償却率">
          <a:extLst>
            <a:ext uri="{FF2B5EF4-FFF2-40B4-BE49-F238E27FC236}">
              <a16:creationId xmlns:a16="http://schemas.microsoft.com/office/drawing/2014/main" id="{B8A03C14-6DF1-4001-AD87-C11FCFB91A21}"/>
            </a:ext>
          </a:extLst>
        </xdr:cNvPr>
        <xdr:cNvSpPr txBox="1"/>
      </xdr:nvSpPr>
      <xdr:spPr>
        <a:xfrm>
          <a:off x="1641484" y="6106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73314</xdr:rowOff>
    </xdr:from>
    <xdr:ext cx="405111" cy="259045"/>
    <xdr:sp macro="" textlink="">
      <xdr:nvSpPr>
        <xdr:cNvPr id="91" name="n_4mainValue【図書館】&#10;有形固定資産減価償却率">
          <a:extLst>
            <a:ext uri="{FF2B5EF4-FFF2-40B4-BE49-F238E27FC236}">
              <a16:creationId xmlns:a16="http://schemas.microsoft.com/office/drawing/2014/main" id="{3B931AFB-702C-4339-B77F-EB1B525484D1}"/>
            </a:ext>
          </a:extLst>
        </xdr:cNvPr>
        <xdr:cNvSpPr txBox="1"/>
      </xdr:nvSpPr>
      <xdr:spPr>
        <a:xfrm>
          <a:off x="855354" y="607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67F574DE-189D-477E-95BC-261F45E26F7E}"/>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F48621E8-E2E2-474D-8865-50460CC87B2F}"/>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58F19058-29A0-4F11-9EB3-73B2A40BA1EF}"/>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507AB96-D638-4FFF-92B2-55B6F28FFB82}"/>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EFB284A4-08EB-4DB8-9238-DF419290ACB3}"/>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453DE81C-2759-4192-98DB-10ED3C2576E6}"/>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5C40B39C-ADFA-485D-8CC1-471466EE350C}"/>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C9016308-05B4-45E4-A60C-81425EBB4EE9}"/>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84F24D97-C43F-443C-B4B1-A70549153831}"/>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EFA17357-B39C-4E10-A235-A55183A7F61B}"/>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48A9E323-536A-424F-A831-4A1F7F080A30}"/>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E31C6FC4-A6B7-4DE9-B6CD-138D7C960378}"/>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97D2F5F1-6907-4A19-BDF0-6E89B8853684}"/>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22440660-66CD-4510-8428-BD715A9BF867}"/>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E3C30127-9216-4FDF-9B92-8BD2891AFEA1}"/>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1DB09CAA-0D39-492D-8658-B489AB3D5A9B}"/>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592E8CA6-3152-4104-B550-990B7F2D562F}"/>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86996710-1EFA-4C1C-9E0A-04283E0C3511}"/>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AC836592-F94B-4612-A80E-5B23E22C3A64}"/>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D2F254E6-0AC3-45FA-8D5C-74527E2D664C}"/>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5B67CDB7-D2A3-4087-91EB-C76AF3C49924}"/>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8A87BDE4-4836-492A-AB05-AC655AFC25C0}"/>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1951A051-7D6A-428E-8306-E206094E43A6}"/>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58EAB112-43DF-40F7-846F-190256E206DE}"/>
            </a:ext>
          </a:extLst>
        </xdr:cNvPr>
        <xdr:cNvCxnSpPr/>
      </xdr:nvCxnSpPr>
      <xdr:spPr>
        <a:xfrm flipV="1">
          <a:off x="9429115" y="5763895"/>
          <a:ext cx="0" cy="1356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2E808F35-8FFA-4CAB-92E4-163E25CAC96C}"/>
            </a:ext>
          </a:extLst>
        </xdr:cNvPr>
        <xdr:cNvSpPr txBox="1"/>
      </xdr:nvSpPr>
      <xdr:spPr>
        <a:xfrm>
          <a:off x="9467850"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FDABE207-DE51-46D5-896B-E561D480ABE7}"/>
            </a:ext>
          </a:extLst>
        </xdr:cNvPr>
        <xdr:cNvCxnSpPr/>
      </xdr:nvCxnSpPr>
      <xdr:spPr>
        <a:xfrm>
          <a:off x="9356090" y="71208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B2BB7B75-73D2-4157-820C-21C5CD6535C7}"/>
            </a:ext>
          </a:extLst>
        </xdr:cNvPr>
        <xdr:cNvSpPr txBox="1"/>
      </xdr:nvSpPr>
      <xdr:spPr>
        <a:xfrm>
          <a:off x="9467850" y="5544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085F0710-5D27-4C7A-9A02-2349DBB05C76}"/>
            </a:ext>
          </a:extLst>
        </xdr:cNvPr>
        <xdr:cNvCxnSpPr/>
      </xdr:nvCxnSpPr>
      <xdr:spPr>
        <a:xfrm>
          <a:off x="9356090" y="576389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20" name="【図書館】&#10;一人当たり面積平均値テキスト">
          <a:extLst>
            <a:ext uri="{FF2B5EF4-FFF2-40B4-BE49-F238E27FC236}">
              <a16:creationId xmlns:a16="http://schemas.microsoft.com/office/drawing/2014/main" id="{4E6E0CC6-A43E-435F-8C14-486297D023EA}"/>
            </a:ext>
          </a:extLst>
        </xdr:cNvPr>
        <xdr:cNvSpPr txBox="1"/>
      </xdr:nvSpPr>
      <xdr:spPr>
        <a:xfrm>
          <a:off x="9467850" y="6393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C573992B-D6DA-4C2C-BEA6-91CA341AF0DE}"/>
            </a:ext>
          </a:extLst>
        </xdr:cNvPr>
        <xdr:cNvSpPr/>
      </xdr:nvSpPr>
      <xdr:spPr>
        <a:xfrm>
          <a:off x="9394190" y="6536690"/>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9C22BB02-AB85-413C-AEC5-D24FA00D3DFC}"/>
            </a:ext>
          </a:extLst>
        </xdr:cNvPr>
        <xdr:cNvSpPr/>
      </xdr:nvSpPr>
      <xdr:spPr>
        <a:xfrm>
          <a:off x="8632190" y="65366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A08EF769-CE79-49D3-ABE9-0A5FB983782E}"/>
            </a:ext>
          </a:extLst>
        </xdr:cNvPr>
        <xdr:cNvSpPr/>
      </xdr:nvSpPr>
      <xdr:spPr>
        <a:xfrm>
          <a:off x="7846060" y="65697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CB560398-1313-4C48-A0C5-51670C0835FF}"/>
            </a:ext>
          </a:extLst>
        </xdr:cNvPr>
        <xdr:cNvSpPr/>
      </xdr:nvSpPr>
      <xdr:spPr>
        <a:xfrm>
          <a:off x="7029450" y="65747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DC189D89-F706-419D-A61E-93B8ACAA2876}"/>
            </a:ext>
          </a:extLst>
        </xdr:cNvPr>
        <xdr:cNvSpPr/>
      </xdr:nvSpPr>
      <xdr:spPr>
        <a:xfrm>
          <a:off x="6231890" y="65747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DD834CF-6CD0-4EEB-8442-F0E178637DC3}"/>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0376477-76CA-488D-9B7A-AE68B1356719}"/>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8841543-649A-4B9C-A107-724210C9CEB6}"/>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4A9615F-7703-4245-80F0-80E46DE1AA04}"/>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C81F516-9ABA-4C97-A5F9-7CF8B2812528}"/>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76200</xdr:rowOff>
    </xdr:from>
    <xdr:to>
      <xdr:col>55</xdr:col>
      <xdr:colOff>50800</xdr:colOff>
      <xdr:row>39</xdr:row>
      <xdr:rowOff>6350</xdr:rowOff>
    </xdr:to>
    <xdr:sp macro="" textlink="">
      <xdr:nvSpPr>
        <xdr:cNvPr id="131" name="楕円 130">
          <a:extLst>
            <a:ext uri="{FF2B5EF4-FFF2-40B4-BE49-F238E27FC236}">
              <a16:creationId xmlns:a16="http://schemas.microsoft.com/office/drawing/2014/main" id="{7307BC47-F29E-43C9-9FA9-530C37EEF959}"/>
            </a:ext>
          </a:extLst>
        </xdr:cNvPr>
        <xdr:cNvSpPr/>
      </xdr:nvSpPr>
      <xdr:spPr>
        <a:xfrm>
          <a:off x="9394190" y="659130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54627</xdr:rowOff>
    </xdr:from>
    <xdr:ext cx="469744" cy="259045"/>
    <xdr:sp macro="" textlink="">
      <xdr:nvSpPr>
        <xdr:cNvPr id="132" name="【図書館】&#10;一人当たり面積該当値テキスト">
          <a:extLst>
            <a:ext uri="{FF2B5EF4-FFF2-40B4-BE49-F238E27FC236}">
              <a16:creationId xmlns:a16="http://schemas.microsoft.com/office/drawing/2014/main" id="{7044DEEE-CF71-4CCE-9328-63B3674E0639}"/>
            </a:ext>
          </a:extLst>
        </xdr:cNvPr>
        <xdr:cNvSpPr txBox="1"/>
      </xdr:nvSpPr>
      <xdr:spPr>
        <a:xfrm>
          <a:off x="9467850" y="657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76200</xdr:rowOff>
    </xdr:from>
    <xdr:to>
      <xdr:col>50</xdr:col>
      <xdr:colOff>165100</xdr:colOff>
      <xdr:row>39</xdr:row>
      <xdr:rowOff>6350</xdr:rowOff>
    </xdr:to>
    <xdr:sp macro="" textlink="">
      <xdr:nvSpPr>
        <xdr:cNvPr id="133" name="楕円 132">
          <a:extLst>
            <a:ext uri="{FF2B5EF4-FFF2-40B4-BE49-F238E27FC236}">
              <a16:creationId xmlns:a16="http://schemas.microsoft.com/office/drawing/2014/main" id="{D79FF854-6CD6-49E1-8CEA-57D2BFD27AB3}"/>
            </a:ext>
          </a:extLst>
        </xdr:cNvPr>
        <xdr:cNvSpPr/>
      </xdr:nvSpPr>
      <xdr:spPr>
        <a:xfrm>
          <a:off x="8632190" y="659130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127000</xdr:rowOff>
    </xdr:from>
    <xdr:to>
      <xdr:col>55</xdr:col>
      <xdr:colOff>0</xdr:colOff>
      <xdr:row>38</xdr:row>
      <xdr:rowOff>127000</xdr:rowOff>
    </xdr:to>
    <xdr:cxnSp macro="">
      <xdr:nvCxnSpPr>
        <xdr:cNvPr id="134" name="直線コネクタ 133">
          <a:extLst>
            <a:ext uri="{FF2B5EF4-FFF2-40B4-BE49-F238E27FC236}">
              <a16:creationId xmlns:a16="http://schemas.microsoft.com/office/drawing/2014/main" id="{551C3094-CA3C-4E60-BF7C-F789F37B47C2}"/>
            </a:ext>
          </a:extLst>
        </xdr:cNvPr>
        <xdr:cNvCxnSpPr/>
      </xdr:nvCxnSpPr>
      <xdr:spPr>
        <a:xfrm>
          <a:off x="8686800" y="664591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88900</xdr:rowOff>
    </xdr:from>
    <xdr:to>
      <xdr:col>46</xdr:col>
      <xdr:colOff>38100</xdr:colOff>
      <xdr:row>39</xdr:row>
      <xdr:rowOff>19050</xdr:rowOff>
    </xdr:to>
    <xdr:sp macro="" textlink="">
      <xdr:nvSpPr>
        <xdr:cNvPr id="135" name="楕円 134">
          <a:extLst>
            <a:ext uri="{FF2B5EF4-FFF2-40B4-BE49-F238E27FC236}">
              <a16:creationId xmlns:a16="http://schemas.microsoft.com/office/drawing/2014/main" id="{7656E2F5-FC17-4C2F-81C1-3AC0B7F66110}"/>
            </a:ext>
          </a:extLst>
        </xdr:cNvPr>
        <xdr:cNvSpPr/>
      </xdr:nvSpPr>
      <xdr:spPr>
        <a:xfrm>
          <a:off x="7846060" y="66078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127000</xdr:rowOff>
    </xdr:from>
    <xdr:to>
      <xdr:col>50</xdr:col>
      <xdr:colOff>114300</xdr:colOff>
      <xdr:row>38</xdr:row>
      <xdr:rowOff>139700</xdr:rowOff>
    </xdr:to>
    <xdr:cxnSp macro="">
      <xdr:nvCxnSpPr>
        <xdr:cNvPr id="136" name="直線コネクタ 135">
          <a:extLst>
            <a:ext uri="{FF2B5EF4-FFF2-40B4-BE49-F238E27FC236}">
              <a16:creationId xmlns:a16="http://schemas.microsoft.com/office/drawing/2014/main" id="{DBD4AC45-7F78-4634-B814-9D6217F57E3B}"/>
            </a:ext>
          </a:extLst>
        </xdr:cNvPr>
        <xdr:cNvCxnSpPr/>
      </xdr:nvCxnSpPr>
      <xdr:spPr>
        <a:xfrm flipV="1">
          <a:off x="7889240" y="6645910"/>
          <a:ext cx="79756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101600</xdr:rowOff>
    </xdr:from>
    <xdr:to>
      <xdr:col>41</xdr:col>
      <xdr:colOff>101600</xdr:colOff>
      <xdr:row>39</xdr:row>
      <xdr:rowOff>31750</xdr:rowOff>
    </xdr:to>
    <xdr:sp macro="" textlink="">
      <xdr:nvSpPr>
        <xdr:cNvPr id="137" name="楕円 136">
          <a:extLst>
            <a:ext uri="{FF2B5EF4-FFF2-40B4-BE49-F238E27FC236}">
              <a16:creationId xmlns:a16="http://schemas.microsoft.com/office/drawing/2014/main" id="{1012CC0F-A5EA-44A2-BB2C-9438AD1265A5}"/>
            </a:ext>
          </a:extLst>
        </xdr:cNvPr>
        <xdr:cNvSpPr/>
      </xdr:nvSpPr>
      <xdr:spPr>
        <a:xfrm>
          <a:off x="7029450" y="66128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139700</xdr:rowOff>
    </xdr:from>
    <xdr:to>
      <xdr:col>45</xdr:col>
      <xdr:colOff>177800</xdr:colOff>
      <xdr:row>38</xdr:row>
      <xdr:rowOff>152400</xdr:rowOff>
    </xdr:to>
    <xdr:cxnSp macro="">
      <xdr:nvCxnSpPr>
        <xdr:cNvPr id="138" name="直線コネクタ 137">
          <a:extLst>
            <a:ext uri="{FF2B5EF4-FFF2-40B4-BE49-F238E27FC236}">
              <a16:creationId xmlns:a16="http://schemas.microsoft.com/office/drawing/2014/main" id="{94E30A4A-1F8A-4744-AA11-7274B2397694}"/>
            </a:ext>
          </a:extLst>
        </xdr:cNvPr>
        <xdr:cNvCxnSpPr/>
      </xdr:nvCxnSpPr>
      <xdr:spPr>
        <a:xfrm flipV="1">
          <a:off x="7084060" y="6650990"/>
          <a:ext cx="80518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101600</xdr:rowOff>
    </xdr:from>
    <xdr:to>
      <xdr:col>36</xdr:col>
      <xdr:colOff>165100</xdr:colOff>
      <xdr:row>39</xdr:row>
      <xdr:rowOff>31750</xdr:rowOff>
    </xdr:to>
    <xdr:sp macro="" textlink="">
      <xdr:nvSpPr>
        <xdr:cNvPr id="139" name="楕円 138">
          <a:extLst>
            <a:ext uri="{FF2B5EF4-FFF2-40B4-BE49-F238E27FC236}">
              <a16:creationId xmlns:a16="http://schemas.microsoft.com/office/drawing/2014/main" id="{FCDD3BC7-8A3B-40C8-9201-960D1A2F9EEB}"/>
            </a:ext>
          </a:extLst>
        </xdr:cNvPr>
        <xdr:cNvSpPr/>
      </xdr:nvSpPr>
      <xdr:spPr>
        <a:xfrm>
          <a:off x="6231890" y="66128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152400</xdr:rowOff>
    </xdr:from>
    <xdr:to>
      <xdr:col>41</xdr:col>
      <xdr:colOff>50800</xdr:colOff>
      <xdr:row>38</xdr:row>
      <xdr:rowOff>152400</xdr:rowOff>
    </xdr:to>
    <xdr:cxnSp macro="">
      <xdr:nvCxnSpPr>
        <xdr:cNvPr id="140" name="直線コネクタ 139">
          <a:extLst>
            <a:ext uri="{FF2B5EF4-FFF2-40B4-BE49-F238E27FC236}">
              <a16:creationId xmlns:a16="http://schemas.microsoft.com/office/drawing/2014/main" id="{7AFAACA6-C52A-4BAA-91CA-E3CF563CC770}"/>
            </a:ext>
          </a:extLst>
        </xdr:cNvPr>
        <xdr:cNvCxnSpPr/>
      </xdr:nvCxnSpPr>
      <xdr:spPr>
        <a:xfrm>
          <a:off x="6286500" y="66675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macro="" textlink="">
      <xdr:nvSpPr>
        <xdr:cNvPr id="141" name="n_1aveValue【図書館】&#10;一人当たり面積">
          <a:extLst>
            <a:ext uri="{FF2B5EF4-FFF2-40B4-BE49-F238E27FC236}">
              <a16:creationId xmlns:a16="http://schemas.microsoft.com/office/drawing/2014/main" id="{AE4414B4-6792-451B-8D63-73B8D01AD802}"/>
            </a:ext>
          </a:extLst>
        </xdr:cNvPr>
        <xdr:cNvSpPr txBox="1"/>
      </xdr:nvSpPr>
      <xdr:spPr>
        <a:xfrm>
          <a:off x="8454467" y="631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2" name="n_2aveValue【図書館】&#10;一人当たり面積">
          <a:extLst>
            <a:ext uri="{FF2B5EF4-FFF2-40B4-BE49-F238E27FC236}">
              <a16:creationId xmlns:a16="http://schemas.microsoft.com/office/drawing/2014/main" id="{C2FC72A8-DE2A-40CE-9C80-1C1EBF6C8A69}"/>
            </a:ext>
          </a:extLst>
        </xdr:cNvPr>
        <xdr:cNvSpPr txBox="1"/>
      </xdr:nvSpPr>
      <xdr:spPr>
        <a:xfrm>
          <a:off x="7673417" y="6344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a:extLst>
            <a:ext uri="{FF2B5EF4-FFF2-40B4-BE49-F238E27FC236}">
              <a16:creationId xmlns:a16="http://schemas.microsoft.com/office/drawing/2014/main" id="{6C6DFC4F-EBBA-4FEE-8C93-8BA4EB77FC9C}"/>
            </a:ext>
          </a:extLst>
        </xdr:cNvPr>
        <xdr:cNvSpPr txBox="1"/>
      </xdr:nvSpPr>
      <xdr:spPr>
        <a:xfrm>
          <a:off x="6866332" y="635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4" name="n_4aveValue【図書館】&#10;一人当たり面積">
          <a:extLst>
            <a:ext uri="{FF2B5EF4-FFF2-40B4-BE49-F238E27FC236}">
              <a16:creationId xmlns:a16="http://schemas.microsoft.com/office/drawing/2014/main" id="{8871951F-1D9F-4EDB-9054-974236EEB959}"/>
            </a:ext>
          </a:extLst>
        </xdr:cNvPr>
        <xdr:cNvSpPr txBox="1"/>
      </xdr:nvSpPr>
      <xdr:spPr>
        <a:xfrm>
          <a:off x="6068772" y="635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168927</xdr:rowOff>
    </xdr:from>
    <xdr:ext cx="469744" cy="259045"/>
    <xdr:sp macro="" textlink="">
      <xdr:nvSpPr>
        <xdr:cNvPr id="145" name="n_1mainValue【図書館】&#10;一人当たり面積">
          <a:extLst>
            <a:ext uri="{FF2B5EF4-FFF2-40B4-BE49-F238E27FC236}">
              <a16:creationId xmlns:a16="http://schemas.microsoft.com/office/drawing/2014/main" id="{87708E7C-3D80-42AB-B1CD-FBD8925F861A}"/>
            </a:ext>
          </a:extLst>
        </xdr:cNvPr>
        <xdr:cNvSpPr txBox="1"/>
      </xdr:nvSpPr>
      <xdr:spPr>
        <a:xfrm>
          <a:off x="8454467" y="6687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6" name="n_2mainValue【図書館】&#10;一人当たり面積">
          <a:extLst>
            <a:ext uri="{FF2B5EF4-FFF2-40B4-BE49-F238E27FC236}">
              <a16:creationId xmlns:a16="http://schemas.microsoft.com/office/drawing/2014/main" id="{AAD76D60-4666-46F7-9AF0-4E9B18E87320}"/>
            </a:ext>
          </a:extLst>
        </xdr:cNvPr>
        <xdr:cNvSpPr txBox="1"/>
      </xdr:nvSpPr>
      <xdr:spPr>
        <a:xfrm>
          <a:off x="7673417" y="669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22877</xdr:rowOff>
    </xdr:from>
    <xdr:ext cx="469744" cy="259045"/>
    <xdr:sp macro="" textlink="">
      <xdr:nvSpPr>
        <xdr:cNvPr id="147" name="n_3mainValue【図書館】&#10;一人当たり面積">
          <a:extLst>
            <a:ext uri="{FF2B5EF4-FFF2-40B4-BE49-F238E27FC236}">
              <a16:creationId xmlns:a16="http://schemas.microsoft.com/office/drawing/2014/main" id="{4510F162-A4EE-4B7A-8E58-9F3AC4543CD5}"/>
            </a:ext>
          </a:extLst>
        </xdr:cNvPr>
        <xdr:cNvSpPr txBox="1"/>
      </xdr:nvSpPr>
      <xdr:spPr>
        <a:xfrm>
          <a:off x="6866332" y="670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22877</xdr:rowOff>
    </xdr:from>
    <xdr:ext cx="469744" cy="259045"/>
    <xdr:sp macro="" textlink="">
      <xdr:nvSpPr>
        <xdr:cNvPr id="148" name="n_4mainValue【図書館】&#10;一人当たり面積">
          <a:extLst>
            <a:ext uri="{FF2B5EF4-FFF2-40B4-BE49-F238E27FC236}">
              <a16:creationId xmlns:a16="http://schemas.microsoft.com/office/drawing/2014/main" id="{BC9C0C7E-BABA-4BBC-83A6-1580818E3E95}"/>
            </a:ext>
          </a:extLst>
        </xdr:cNvPr>
        <xdr:cNvSpPr txBox="1"/>
      </xdr:nvSpPr>
      <xdr:spPr>
        <a:xfrm>
          <a:off x="6068772" y="670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D413E82C-FB8A-4E81-B4D0-EA49C784299A}"/>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D72910B0-06D8-4405-B3CF-C85588A1FC4A}"/>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C9184F0A-D626-499D-82F0-CA7D37D2D5BD}"/>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6CA81D96-1377-4930-A262-21BF08C950E1}"/>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945EC929-E8D1-4E23-A5A0-B0A7D80E18E0}"/>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D4F5D4D9-CFBE-4BFD-AD18-91CDA5834411}"/>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FA6E2AF8-41F9-4481-9B0B-10FB6964DA70}"/>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9D87C808-B813-4F18-AD9E-59ACB0FE44BF}"/>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F6999235-47D5-49B7-B0C3-BFCD351918FA}"/>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D4C1151-814F-4DD7-897F-18202A064E19}"/>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233F4EEA-D5AE-4158-BDF6-AA8C324385EC}"/>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F60EE7E8-D4A2-4B25-B51F-422DDDAAF797}"/>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DC5B0A5E-87CD-4AA9-9C15-57E8898942B1}"/>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6E6A1AA1-D7D5-424E-B949-74CFB9E83C41}"/>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533C307C-7FBE-4618-8C6C-CDEA2AC14900}"/>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CA8AD1A-7D79-4FFC-A461-90C922879819}"/>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A1DEC689-D617-4A46-B19A-19EDB497A0AA}"/>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E07965CA-A781-4E32-B867-ED4F6B480A5A}"/>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264DA438-CD86-403D-8511-04A1011AED85}"/>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6FEE464D-6D23-404A-96BB-475429893B92}"/>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AB3873D6-3714-4EF5-A79E-4D250FF340D5}"/>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D258702D-89D8-4232-9D13-886CEC46408A}"/>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F13BE09A-760C-4166-A218-EB68B510EB52}"/>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F48A65F-E92F-4A12-8EE8-B88EF0FBD45D}"/>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3867C0ED-D608-4B62-90F6-26C76C0A5FED}"/>
            </a:ext>
          </a:extLst>
        </xdr:cNvPr>
        <xdr:cNvCxnSpPr/>
      </xdr:nvCxnSpPr>
      <xdr:spPr>
        <a:xfrm flipV="1">
          <a:off x="4173855" y="9551670"/>
          <a:ext cx="0" cy="1436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E67FC3E9-FD00-40F7-84BD-8D232847AB94}"/>
            </a:ext>
          </a:extLst>
        </xdr:cNvPr>
        <xdr:cNvSpPr txBox="1"/>
      </xdr:nvSpPr>
      <xdr:spPr>
        <a:xfrm>
          <a:off x="4212590" y="1099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D37DA45D-F3B2-4F91-8BE5-6247D105E8DC}"/>
            </a:ext>
          </a:extLst>
        </xdr:cNvPr>
        <xdr:cNvCxnSpPr/>
      </xdr:nvCxnSpPr>
      <xdr:spPr>
        <a:xfrm>
          <a:off x="4112260" y="10988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6EEB7550-2735-4F9C-801F-66C3373E6313}"/>
            </a:ext>
          </a:extLst>
        </xdr:cNvPr>
        <xdr:cNvSpPr txBox="1"/>
      </xdr:nvSpPr>
      <xdr:spPr>
        <a:xfrm>
          <a:off x="4212590" y="9323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13B9974A-FCB4-4ED8-9E20-29A423F7AD70}"/>
            </a:ext>
          </a:extLst>
        </xdr:cNvPr>
        <xdr:cNvCxnSpPr/>
      </xdr:nvCxnSpPr>
      <xdr:spPr>
        <a:xfrm>
          <a:off x="4112260" y="95516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9295B091-A599-42C3-BA8E-E8BDF0FF0A4E}"/>
            </a:ext>
          </a:extLst>
        </xdr:cNvPr>
        <xdr:cNvSpPr txBox="1"/>
      </xdr:nvSpPr>
      <xdr:spPr>
        <a:xfrm>
          <a:off x="4212590" y="102171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A16DC37A-090C-4043-BCB1-4B7ABB7F0EE0}"/>
            </a:ext>
          </a:extLst>
        </xdr:cNvPr>
        <xdr:cNvSpPr/>
      </xdr:nvSpPr>
      <xdr:spPr>
        <a:xfrm>
          <a:off x="4131310" y="103695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1A7BFF9A-FDD3-4842-BB34-66A4D6DC1D48}"/>
            </a:ext>
          </a:extLst>
        </xdr:cNvPr>
        <xdr:cNvSpPr/>
      </xdr:nvSpPr>
      <xdr:spPr>
        <a:xfrm>
          <a:off x="3388360" y="1035240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0A4919EE-D883-4756-8CAE-5D3D396577C4}"/>
            </a:ext>
          </a:extLst>
        </xdr:cNvPr>
        <xdr:cNvSpPr/>
      </xdr:nvSpPr>
      <xdr:spPr>
        <a:xfrm>
          <a:off x="2571750" y="1031240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D9CC039E-7C87-4244-92A4-8D1F609786CF}"/>
            </a:ext>
          </a:extLst>
        </xdr:cNvPr>
        <xdr:cNvSpPr/>
      </xdr:nvSpPr>
      <xdr:spPr>
        <a:xfrm>
          <a:off x="1774190" y="1029906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3802503E-FC60-46BB-8C75-3E6C4B11EB98}"/>
            </a:ext>
          </a:extLst>
        </xdr:cNvPr>
        <xdr:cNvSpPr/>
      </xdr:nvSpPr>
      <xdr:spPr>
        <a:xfrm>
          <a:off x="988060" y="102838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DFE9296-D96D-4EF1-BEB4-E58D5C70CCC9}"/>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67063CF-0FF0-4491-AC6F-7DFDBA0C5115}"/>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EC4C41F-4FA5-403E-AA92-8D01616EB8CE}"/>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64EC58E-0BB4-45FD-B480-6957A7D29AC2}"/>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49C7F26-3B5A-48A6-BF0B-A015F604AE10}"/>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95885</xdr:rowOff>
    </xdr:from>
    <xdr:to>
      <xdr:col>24</xdr:col>
      <xdr:colOff>114300</xdr:colOff>
      <xdr:row>62</xdr:row>
      <xdr:rowOff>26035</xdr:rowOff>
    </xdr:to>
    <xdr:sp macro="" textlink="">
      <xdr:nvSpPr>
        <xdr:cNvPr id="189" name="楕円 188">
          <a:extLst>
            <a:ext uri="{FF2B5EF4-FFF2-40B4-BE49-F238E27FC236}">
              <a16:creationId xmlns:a16="http://schemas.microsoft.com/office/drawing/2014/main" id="{0C1C65A6-FE92-4015-BEBD-C699497FDEE9}"/>
            </a:ext>
          </a:extLst>
        </xdr:cNvPr>
        <xdr:cNvSpPr/>
      </xdr:nvSpPr>
      <xdr:spPr>
        <a:xfrm>
          <a:off x="4131310" y="105505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74312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16E1B5C8-2946-400A-A3B0-EAB0FC116BCC}"/>
            </a:ext>
          </a:extLst>
        </xdr:cNvPr>
        <xdr:cNvSpPr txBox="1"/>
      </xdr:nvSpPr>
      <xdr:spPr>
        <a:xfrm>
          <a:off x="4212590"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42545</xdr:rowOff>
    </xdr:from>
    <xdr:to>
      <xdr:col>20</xdr:col>
      <xdr:colOff>38100</xdr:colOff>
      <xdr:row>61</xdr:row>
      <xdr:rowOff>144145</xdr:rowOff>
    </xdr:to>
    <xdr:sp macro="" textlink="">
      <xdr:nvSpPr>
        <xdr:cNvPr id="191" name="楕円 190">
          <a:extLst>
            <a:ext uri="{FF2B5EF4-FFF2-40B4-BE49-F238E27FC236}">
              <a16:creationId xmlns:a16="http://schemas.microsoft.com/office/drawing/2014/main" id="{0472066A-9B64-4284-A877-F06E42C135EF}"/>
            </a:ext>
          </a:extLst>
        </xdr:cNvPr>
        <xdr:cNvSpPr/>
      </xdr:nvSpPr>
      <xdr:spPr>
        <a:xfrm>
          <a:off x="3388360" y="105029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93345</xdr:rowOff>
    </xdr:from>
    <xdr:to>
      <xdr:col>24</xdr:col>
      <xdr:colOff>63500</xdr:colOff>
      <xdr:row>61</xdr:row>
      <xdr:rowOff>146685</xdr:rowOff>
    </xdr:to>
    <xdr:cxnSp macro="">
      <xdr:nvCxnSpPr>
        <xdr:cNvPr id="192" name="直線コネクタ 191">
          <a:extLst>
            <a:ext uri="{FF2B5EF4-FFF2-40B4-BE49-F238E27FC236}">
              <a16:creationId xmlns:a16="http://schemas.microsoft.com/office/drawing/2014/main" id="{0D88DC95-A10D-437F-BEFB-CB28840870C6}"/>
            </a:ext>
          </a:extLst>
        </xdr:cNvPr>
        <xdr:cNvCxnSpPr/>
      </xdr:nvCxnSpPr>
      <xdr:spPr>
        <a:xfrm>
          <a:off x="3431540" y="10555605"/>
          <a:ext cx="74295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4445</xdr:rowOff>
    </xdr:from>
    <xdr:to>
      <xdr:col>15</xdr:col>
      <xdr:colOff>101600</xdr:colOff>
      <xdr:row>61</xdr:row>
      <xdr:rowOff>106045</xdr:rowOff>
    </xdr:to>
    <xdr:sp macro="" textlink="">
      <xdr:nvSpPr>
        <xdr:cNvPr id="193" name="楕円 192">
          <a:extLst>
            <a:ext uri="{FF2B5EF4-FFF2-40B4-BE49-F238E27FC236}">
              <a16:creationId xmlns:a16="http://schemas.microsoft.com/office/drawing/2014/main" id="{861F71B4-396C-408A-B316-2655CD72A967}"/>
            </a:ext>
          </a:extLst>
        </xdr:cNvPr>
        <xdr:cNvSpPr/>
      </xdr:nvSpPr>
      <xdr:spPr>
        <a:xfrm>
          <a:off x="2571750" y="1046480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55245</xdr:rowOff>
    </xdr:from>
    <xdr:to>
      <xdr:col>19</xdr:col>
      <xdr:colOff>177800</xdr:colOff>
      <xdr:row>61</xdr:row>
      <xdr:rowOff>93345</xdr:rowOff>
    </xdr:to>
    <xdr:cxnSp macro="">
      <xdr:nvCxnSpPr>
        <xdr:cNvPr id="194" name="直線コネクタ 193">
          <a:extLst>
            <a:ext uri="{FF2B5EF4-FFF2-40B4-BE49-F238E27FC236}">
              <a16:creationId xmlns:a16="http://schemas.microsoft.com/office/drawing/2014/main" id="{900785AE-80A1-4D38-BB19-F07C128F6083}"/>
            </a:ext>
          </a:extLst>
        </xdr:cNvPr>
        <xdr:cNvCxnSpPr/>
      </xdr:nvCxnSpPr>
      <xdr:spPr>
        <a:xfrm>
          <a:off x="2626360" y="10517505"/>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147320</xdr:rowOff>
    </xdr:from>
    <xdr:to>
      <xdr:col>10</xdr:col>
      <xdr:colOff>165100</xdr:colOff>
      <xdr:row>61</xdr:row>
      <xdr:rowOff>77470</xdr:rowOff>
    </xdr:to>
    <xdr:sp macro="" textlink="">
      <xdr:nvSpPr>
        <xdr:cNvPr id="195" name="楕円 194">
          <a:extLst>
            <a:ext uri="{FF2B5EF4-FFF2-40B4-BE49-F238E27FC236}">
              <a16:creationId xmlns:a16="http://schemas.microsoft.com/office/drawing/2014/main" id="{0DE1FF85-1553-4900-A7CA-79540DBBF87E}"/>
            </a:ext>
          </a:extLst>
        </xdr:cNvPr>
        <xdr:cNvSpPr/>
      </xdr:nvSpPr>
      <xdr:spPr>
        <a:xfrm>
          <a:off x="1774190" y="104324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26670</xdr:rowOff>
    </xdr:from>
    <xdr:to>
      <xdr:col>15</xdr:col>
      <xdr:colOff>50800</xdr:colOff>
      <xdr:row>61</xdr:row>
      <xdr:rowOff>55245</xdr:rowOff>
    </xdr:to>
    <xdr:cxnSp macro="">
      <xdr:nvCxnSpPr>
        <xdr:cNvPr id="196" name="直線コネクタ 195">
          <a:extLst>
            <a:ext uri="{FF2B5EF4-FFF2-40B4-BE49-F238E27FC236}">
              <a16:creationId xmlns:a16="http://schemas.microsoft.com/office/drawing/2014/main" id="{5A840907-BBC4-4B98-9CE2-AEB278A1510E}"/>
            </a:ext>
          </a:extLst>
        </xdr:cNvPr>
        <xdr:cNvCxnSpPr/>
      </xdr:nvCxnSpPr>
      <xdr:spPr>
        <a:xfrm>
          <a:off x="1828800" y="10483215"/>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99695</xdr:rowOff>
    </xdr:from>
    <xdr:to>
      <xdr:col>6</xdr:col>
      <xdr:colOff>38100</xdr:colOff>
      <xdr:row>61</xdr:row>
      <xdr:rowOff>29845</xdr:rowOff>
    </xdr:to>
    <xdr:sp macro="" textlink="">
      <xdr:nvSpPr>
        <xdr:cNvPr id="197" name="楕円 196">
          <a:extLst>
            <a:ext uri="{FF2B5EF4-FFF2-40B4-BE49-F238E27FC236}">
              <a16:creationId xmlns:a16="http://schemas.microsoft.com/office/drawing/2014/main" id="{38BAF4B5-13EA-45F0-B354-E10679F07679}"/>
            </a:ext>
          </a:extLst>
        </xdr:cNvPr>
        <xdr:cNvSpPr/>
      </xdr:nvSpPr>
      <xdr:spPr>
        <a:xfrm>
          <a:off x="988060" y="103828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150495</xdr:rowOff>
    </xdr:from>
    <xdr:to>
      <xdr:col>10</xdr:col>
      <xdr:colOff>114300</xdr:colOff>
      <xdr:row>61</xdr:row>
      <xdr:rowOff>26670</xdr:rowOff>
    </xdr:to>
    <xdr:cxnSp macro="">
      <xdr:nvCxnSpPr>
        <xdr:cNvPr id="198" name="直線コネクタ 197">
          <a:extLst>
            <a:ext uri="{FF2B5EF4-FFF2-40B4-BE49-F238E27FC236}">
              <a16:creationId xmlns:a16="http://schemas.microsoft.com/office/drawing/2014/main" id="{02FCBCF1-C163-43E0-965B-60228FC53F1D}"/>
            </a:ext>
          </a:extLst>
        </xdr:cNvPr>
        <xdr:cNvCxnSpPr/>
      </xdr:nvCxnSpPr>
      <xdr:spPr>
        <a:xfrm>
          <a:off x="1031240" y="10437495"/>
          <a:ext cx="7975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9" name="n_1aveValue【体育館・プール】&#10;有形固定資産減価償却率">
          <a:extLst>
            <a:ext uri="{FF2B5EF4-FFF2-40B4-BE49-F238E27FC236}">
              <a16:creationId xmlns:a16="http://schemas.microsoft.com/office/drawing/2014/main" id="{54A27D66-3E97-455E-8018-E32033C5279A}"/>
            </a:ext>
          </a:extLst>
        </xdr:cNvPr>
        <xdr:cNvSpPr txBox="1"/>
      </xdr:nvSpPr>
      <xdr:spPr>
        <a:xfrm>
          <a:off x="32391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200" name="n_2aveValue【体育館・プール】&#10;有形固定資産減価償却率">
          <a:extLst>
            <a:ext uri="{FF2B5EF4-FFF2-40B4-BE49-F238E27FC236}">
              <a16:creationId xmlns:a16="http://schemas.microsoft.com/office/drawing/2014/main" id="{5AC69EEB-E569-4827-BD15-6964393BAADE}"/>
            </a:ext>
          </a:extLst>
        </xdr:cNvPr>
        <xdr:cNvSpPr txBox="1"/>
      </xdr:nvSpPr>
      <xdr:spPr>
        <a:xfrm>
          <a:off x="2439044" y="1008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1" name="n_3aveValue【体育館・プール】&#10;有形固定資産減価償却率">
          <a:extLst>
            <a:ext uri="{FF2B5EF4-FFF2-40B4-BE49-F238E27FC236}">
              <a16:creationId xmlns:a16="http://schemas.microsoft.com/office/drawing/2014/main" id="{523320F9-9BDB-4496-9CD9-81EB91D8F992}"/>
            </a:ext>
          </a:extLst>
        </xdr:cNvPr>
        <xdr:cNvSpPr txBox="1"/>
      </xdr:nvSpPr>
      <xdr:spPr>
        <a:xfrm>
          <a:off x="1641484"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21963A23-EE7A-4148-8C1A-A96F0BF14370}"/>
            </a:ext>
          </a:extLst>
        </xdr:cNvPr>
        <xdr:cNvSpPr txBox="1"/>
      </xdr:nvSpPr>
      <xdr:spPr>
        <a:xfrm>
          <a:off x="85535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135272</xdr:rowOff>
    </xdr:from>
    <xdr:ext cx="405111" cy="259045"/>
    <xdr:sp macro="" textlink="">
      <xdr:nvSpPr>
        <xdr:cNvPr id="203" name="n_1mainValue【体育館・プール】&#10;有形固定資産減価償却率">
          <a:extLst>
            <a:ext uri="{FF2B5EF4-FFF2-40B4-BE49-F238E27FC236}">
              <a16:creationId xmlns:a16="http://schemas.microsoft.com/office/drawing/2014/main" id="{59A9CD5B-704E-4A2F-85D4-8319D4C3267F}"/>
            </a:ext>
          </a:extLst>
        </xdr:cNvPr>
        <xdr:cNvSpPr txBox="1"/>
      </xdr:nvSpPr>
      <xdr:spPr>
        <a:xfrm>
          <a:off x="3239144" y="10589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97172</xdr:rowOff>
    </xdr:from>
    <xdr:ext cx="405111" cy="259045"/>
    <xdr:sp macro="" textlink="">
      <xdr:nvSpPr>
        <xdr:cNvPr id="204" name="n_2mainValue【体育館・プール】&#10;有形固定資産減価償却率">
          <a:extLst>
            <a:ext uri="{FF2B5EF4-FFF2-40B4-BE49-F238E27FC236}">
              <a16:creationId xmlns:a16="http://schemas.microsoft.com/office/drawing/2014/main" id="{9FAE02B6-DCD7-4B81-8B65-0B15504ED0E0}"/>
            </a:ext>
          </a:extLst>
        </xdr:cNvPr>
        <xdr:cNvSpPr txBox="1"/>
      </xdr:nvSpPr>
      <xdr:spPr>
        <a:xfrm>
          <a:off x="2439044" y="1055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68597</xdr:rowOff>
    </xdr:from>
    <xdr:ext cx="405111" cy="259045"/>
    <xdr:sp macro="" textlink="">
      <xdr:nvSpPr>
        <xdr:cNvPr id="205" name="n_3mainValue【体育館・プール】&#10;有形固定資産減価償却率">
          <a:extLst>
            <a:ext uri="{FF2B5EF4-FFF2-40B4-BE49-F238E27FC236}">
              <a16:creationId xmlns:a16="http://schemas.microsoft.com/office/drawing/2014/main" id="{43C5578C-99F3-4891-98EB-90B55BC3D5F3}"/>
            </a:ext>
          </a:extLst>
        </xdr:cNvPr>
        <xdr:cNvSpPr txBox="1"/>
      </xdr:nvSpPr>
      <xdr:spPr>
        <a:xfrm>
          <a:off x="1641484" y="1052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20972</xdr:rowOff>
    </xdr:from>
    <xdr:ext cx="405111" cy="259045"/>
    <xdr:sp macro="" textlink="">
      <xdr:nvSpPr>
        <xdr:cNvPr id="206" name="n_4mainValue【体育館・プール】&#10;有形固定資産減価償却率">
          <a:extLst>
            <a:ext uri="{FF2B5EF4-FFF2-40B4-BE49-F238E27FC236}">
              <a16:creationId xmlns:a16="http://schemas.microsoft.com/office/drawing/2014/main" id="{123559E6-F272-49B3-8E73-7AB24EA8D0E4}"/>
            </a:ext>
          </a:extLst>
        </xdr:cNvPr>
        <xdr:cNvSpPr txBox="1"/>
      </xdr:nvSpPr>
      <xdr:spPr>
        <a:xfrm>
          <a:off x="855354" y="1047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468CBE8E-105D-4FD7-954F-50FD25A26361}"/>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19C385C6-5C73-4583-BF94-E787A5894532}"/>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A1C35CA7-3AE0-4116-9D63-099592EEE60D}"/>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147979E6-7DBD-485E-BDE4-AC7B4CF2683E}"/>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1487F48D-D424-48E6-A5F4-2F431F8B01E3}"/>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F515BF48-6E08-4C43-8274-508764E7F9A7}"/>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5E80B204-FEF2-47FC-B100-BC912FF8A383}"/>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B52CD3ED-9A70-47FC-B40D-5737093AFC6A}"/>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484EF065-7F20-43C1-84BD-47B47A848135}"/>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59A2AE39-30E5-4E49-8E86-7EAD2CDC6393}"/>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A30C3DB4-9602-4BD9-B5A5-5A4745AF4EA4}"/>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A9AE1D85-3A59-4062-9C10-310A3D67C53B}"/>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38602A38-D3D6-48D0-850B-8E3AD6CBC812}"/>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462FFB46-5B6B-437D-8F51-A9859120436D}"/>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701B06C9-0D58-4A24-80F6-DEDD891B8205}"/>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F445EA8C-F436-4634-BFF4-C642490F91AD}"/>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814DDDDE-C613-4737-B7C4-BA639E1EE3CA}"/>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EAA29954-1AB6-4A6A-8504-E5C434F9B39A}"/>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4EB83BBD-3152-4C44-9AF9-F90F4CF6F76A}"/>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AD4D2010-E9AC-4EFC-B502-0799638489AA}"/>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DC82EA7-C039-4AE6-825C-BECEE28E7DCA}"/>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CA765418-DAB8-41CB-A63B-6AF88D08172A}"/>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B422A453-421A-4FD7-9557-6CFC553E9C64}"/>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F181DD79-501B-4730-A136-76A31B9AD16E}"/>
            </a:ext>
          </a:extLst>
        </xdr:cNvPr>
        <xdr:cNvCxnSpPr/>
      </xdr:nvCxnSpPr>
      <xdr:spPr>
        <a:xfrm flipV="1">
          <a:off x="9429115" y="951357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BC2B74FB-BB65-401F-B022-6A08BE004B11}"/>
            </a:ext>
          </a:extLst>
        </xdr:cNvPr>
        <xdr:cNvSpPr txBox="1"/>
      </xdr:nvSpPr>
      <xdr:spPr>
        <a:xfrm>
          <a:off x="9467850" y="1103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0CFE5B05-DC80-4492-A19C-DDDF5C63FB45}"/>
            </a:ext>
          </a:extLst>
        </xdr:cNvPr>
        <xdr:cNvCxnSpPr/>
      </xdr:nvCxnSpPr>
      <xdr:spPr>
        <a:xfrm>
          <a:off x="9356090" y="110299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166301BC-A8D1-4F29-98D9-D4D187B5AFC0}"/>
            </a:ext>
          </a:extLst>
        </xdr:cNvPr>
        <xdr:cNvSpPr txBox="1"/>
      </xdr:nvSpPr>
      <xdr:spPr>
        <a:xfrm>
          <a:off x="9467850" y="9284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6C1CE0F2-5261-4535-ADAD-AD971F01DA49}"/>
            </a:ext>
          </a:extLst>
        </xdr:cNvPr>
        <xdr:cNvCxnSpPr/>
      </xdr:nvCxnSpPr>
      <xdr:spPr>
        <a:xfrm>
          <a:off x="9356090" y="951357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8272</xdr:rowOff>
    </xdr:from>
    <xdr:ext cx="469744" cy="259045"/>
    <xdr:sp macro="" textlink="">
      <xdr:nvSpPr>
        <xdr:cNvPr id="235" name="【体育館・プール】&#10;一人当たり面積平均値テキスト">
          <a:extLst>
            <a:ext uri="{FF2B5EF4-FFF2-40B4-BE49-F238E27FC236}">
              <a16:creationId xmlns:a16="http://schemas.microsoft.com/office/drawing/2014/main" id="{445A0C9A-E488-446E-9F1B-CB890BB5176D}"/>
            </a:ext>
          </a:extLst>
        </xdr:cNvPr>
        <xdr:cNvSpPr txBox="1"/>
      </xdr:nvSpPr>
      <xdr:spPr>
        <a:xfrm>
          <a:off x="9467850" y="10468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ABDC2C36-AC71-4E34-9FC7-7B7B09E30254}"/>
            </a:ext>
          </a:extLst>
        </xdr:cNvPr>
        <xdr:cNvSpPr/>
      </xdr:nvSpPr>
      <xdr:spPr>
        <a:xfrm>
          <a:off x="9394190" y="1061720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3EE744DC-973F-4847-A81B-7B3EA8512290}"/>
            </a:ext>
          </a:extLst>
        </xdr:cNvPr>
        <xdr:cNvSpPr/>
      </xdr:nvSpPr>
      <xdr:spPr>
        <a:xfrm>
          <a:off x="8632190" y="106133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C0B8E18F-F3A6-4585-AB78-ED8E51965FAE}"/>
            </a:ext>
          </a:extLst>
        </xdr:cNvPr>
        <xdr:cNvSpPr/>
      </xdr:nvSpPr>
      <xdr:spPr>
        <a:xfrm>
          <a:off x="7846060" y="106133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94DDEA8D-330B-43EF-8DF8-67366DF4CF8F}"/>
            </a:ext>
          </a:extLst>
        </xdr:cNvPr>
        <xdr:cNvSpPr/>
      </xdr:nvSpPr>
      <xdr:spPr>
        <a:xfrm>
          <a:off x="7029450" y="106095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1F102027-E408-467C-A378-66E269A9698F}"/>
            </a:ext>
          </a:extLst>
        </xdr:cNvPr>
        <xdr:cNvSpPr/>
      </xdr:nvSpPr>
      <xdr:spPr>
        <a:xfrm>
          <a:off x="6231890" y="1064958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E77B29B-F8AC-4C44-AFFA-FDB59B056089}"/>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030A760-C7C6-4411-9598-D86173F983DE}"/>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306ACAB-1887-4C58-9BB7-76E3DA7D90D2}"/>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A721CDF-22BC-45F6-82E7-5967A5AC26E4}"/>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7CE2E90-D02B-404B-BE87-EB65D933697A}"/>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46" name="楕円 245">
          <a:extLst>
            <a:ext uri="{FF2B5EF4-FFF2-40B4-BE49-F238E27FC236}">
              <a16:creationId xmlns:a16="http://schemas.microsoft.com/office/drawing/2014/main" id="{936456D1-AA49-4CCE-B183-A2DE9E5D4C77}"/>
            </a:ext>
          </a:extLst>
        </xdr:cNvPr>
        <xdr:cNvSpPr/>
      </xdr:nvSpPr>
      <xdr:spPr>
        <a:xfrm>
          <a:off x="9394190" y="1061720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135272</xdr:rowOff>
    </xdr:from>
    <xdr:ext cx="469744" cy="259045"/>
    <xdr:sp macro="" textlink="">
      <xdr:nvSpPr>
        <xdr:cNvPr id="247" name="【体育館・プール】&#10;一人当たり面積該当値テキスト">
          <a:extLst>
            <a:ext uri="{FF2B5EF4-FFF2-40B4-BE49-F238E27FC236}">
              <a16:creationId xmlns:a16="http://schemas.microsoft.com/office/drawing/2014/main" id="{3135A67C-FED7-40A9-95B4-16892924882D}"/>
            </a:ext>
          </a:extLst>
        </xdr:cNvPr>
        <xdr:cNvSpPr txBox="1"/>
      </xdr:nvSpPr>
      <xdr:spPr>
        <a:xfrm>
          <a:off x="9467850" y="10589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162560</xdr:rowOff>
    </xdr:from>
    <xdr:to>
      <xdr:col>50</xdr:col>
      <xdr:colOff>165100</xdr:colOff>
      <xdr:row>62</xdr:row>
      <xdr:rowOff>92710</xdr:rowOff>
    </xdr:to>
    <xdr:sp macro="" textlink="">
      <xdr:nvSpPr>
        <xdr:cNvPr id="248" name="楕円 247">
          <a:extLst>
            <a:ext uri="{FF2B5EF4-FFF2-40B4-BE49-F238E27FC236}">
              <a16:creationId xmlns:a16="http://schemas.microsoft.com/office/drawing/2014/main" id="{2F06BD53-EF23-460B-AB95-CA8FF35014CC}"/>
            </a:ext>
          </a:extLst>
        </xdr:cNvPr>
        <xdr:cNvSpPr/>
      </xdr:nvSpPr>
      <xdr:spPr>
        <a:xfrm>
          <a:off x="8632190" y="106229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36195</xdr:rowOff>
    </xdr:from>
    <xdr:to>
      <xdr:col>55</xdr:col>
      <xdr:colOff>0</xdr:colOff>
      <xdr:row>62</xdr:row>
      <xdr:rowOff>41910</xdr:rowOff>
    </xdr:to>
    <xdr:cxnSp macro="">
      <xdr:nvCxnSpPr>
        <xdr:cNvPr id="249" name="直線コネクタ 248">
          <a:extLst>
            <a:ext uri="{FF2B5EF4-FFF2-40B4-BE49-F238E27FC236}">
              <a16:creationId xmlns:a16="http://schemas.microsoft.com/office/drawing/2014/main" id="{56F53901-96DF-4AD4-A129-10A401DB2076}"/>
            </a:ext>
          </a:extLst>
        </xdr:cNvPr>
        <xdr:cNvCxnSpPr/>
      </xdr:nvCxnSpPr>
      <xdr:spPr>
        <a:xfrm flipV="1">
          <a:off x="8686800" y="10666095"/>
          <a:ext cx="7429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166370</xdr:rowOff>
    </xdr:from>
    <xdr:to>
      <xdr:col>46</xdr:col>
      <xdr:colOff>38100</xdr:colOff>
      <xdr:row>62</xdr:row>
      <xdr:rowOff>96520</xdr:rowOff>
    </xdr:to>
    <xdr:sp macro="" textlink="">
      <xdr:nvSpPr>
        <xdr:cNvPr id="250" name="楕円 249">
          <a:extLst>
            <a:ext uri="{FF2B5EF4-FFF2-40B4-BE49-F238E27FC236}">
              <a16:creationId xmlns:a16="http://schemas.microsoft.com/office/drawing/2014/main" id="{491003ED-8BCF-4AAE-B503-7DFF090B2D12}"/>
            </a:ext>
          </a:extLst>
        </xdr:cNvPr>
        <xdr:cNvSpPr/>
      </xdr:nvSpPr>
      <xdr:spPr>
        <a:xfrm>
          <a:off x="7846060" y="106286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41910</xdr:rowOff>
    </xdr:from>
    <xdr:to>
      <xdr:col>50</xdr:col>
      <xdr:colOff>114300</xdr:colOff>
      <xdr:row>62</xdr:row>
      <xdr:rowOff>45720</xdr:rowOff>
    </xdr:to>
    <xdr:cxnSp macro="">
      <xdr:nvCxnSpPr>
        <xdr:cNvPr id="251" name="直線コネクタ 250">
          <a:extLst>
            <a:ext uri="{FF2B5EF4-FFF2-40B4-BE49-F238E27FC236}">
              <a16:creationId xmlns:a16="http://schemas.microsoft.com/office/drawing/2014/main" id="{4F978C3A-7180-4C13-828E-6E53FEA600CE}"/>
            </a:ext>
          </a:extLst>
        </xdr:cNvPr>
        <xdr:cNvCxnSpPr/>
      </xdr:nvCxnSpPr>
      <xdr:spPr>
        <a:xfrm flipV="1">
          <a:off x="7889240" y="10673715"/>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128270</xdr:rowOff>
    </xdr:from>
    <xdr:to>
      <xdr:col>41</xdr:col>
      <xdr:colOff>101600</xdr:colOff>
      <xdr:row>62</xdr:row>
      <xdr:rowOff>58420</xdr:rowOff>
    </xdr:to>
    <xdr:sp macro="" textlink="">
      <xdr:nvSpPr>
        <xdr:cNvPr id="252" name="楕円 251">
          <a:extLst>
            <a:ext uri="{FF2B5EF4-FFF2-40B4-BE49-F238E27FC236}">
              <a16:creationId xmlns:a16="http://schemas.microsoft.com/office/drawing/2014/main" id="{C18F97CE-AAD7-4EBB-8E33-35699064F0BA}"/>
            </a:ext>
          </a:extLst>
        </xdr:cNvPr>
        <xdr:cNvSpPr/>
      </xdr:nvSpPr>
      <xdr:spPr>
        <a:xfrm>
          <a:off x="7029450" y="105905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7620</xdr:rowOff>
    </xdr:from>
    <xdr:to>
      <xdr:col>45</xdr:col>
      <xdr:colOff>177800</xdr:colOff>
      <xdr:row>62</xdr:row>
      <xdr:rowOff>45720</xdr:rowOff>
    </xdr:to>
    <xdr:cxnSp macro="">
      <xdr:nvCxnSpPr>
        <xdr:cNvPr id="253" name="直線コネクタ 252">
          <a:extLst>
            <a:ext uri="{FF2B5EF4-FFF2-40B4-BE49-F238E27FC236}">
              <a16:creationId xmlns:a16="http://schemas.microsoft.com/office/drawing/2014/main" id="{5A14149B-8847-4599-B5EF-1E62311A6AC9}"/>
            </a:ext>
          </a:extLst>
        </xdr:cNvPr>
        <xdr:cNvCxnSpPr/>
      </xdr:nvCxnSpPr>
      <xdr:spPr>
        <a:xfrm>
          <a:off x="7084060" y="10639425"/>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133985</xdr:rowOff>
    </xdr:from>
    <xdr:to>
      <xdr:col>36</xdr:col>
      <xdr:colOff>165100</xdr:colOff>
      <xdr:row>62</xdr:row>
      <xdr:rowOff>64135</xdr:rowOff>
    </xdr:to>
    <xdr:sp macro="" textlink="">
      <xdr:nvSpPr>
        <xdr:cNvPr id="254" name="楕円 253">
          <a:extLst>
            <a:ext uri="{FF2B5EF4-FFF2-40B4-BE49-F238E27FC236}">
              <a16:creationId xmlns:a16="http://schemas.microsoft.com/office/drawing/2014/main" id="{92D910FE-D05F-4F96-B11C-567C53C66B41}"/>
            </a:ext>
          </a:extLst>
        </xdr:cNvPr>
        <xdr:cNvSpPr/>
      </xdr:nvSpPr>
      <xdr:spPr>
        <a:xfrm>
          <a:off x="6231890" y="1058862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7620</xdr:rowOff>
    </xdr:from>
    <xdr:to>
      <xdr:col>41</xdr:col>
      <xdr:colOff>50800</xdr:colOff>
      <xdr:row>62</xdr:row>
      <xdr:rowOff>13335</xdr:rowOff>
    </xdr:to>
    <xdr:cxnSp macro="">
      <xdr:nvCxnSpPr>
        <xdr:cNvPr id="255" name="直線コネクタ 254">
          <a:extLst>
            <a:ext uri="{FF2B5EF4-FFF2-40B4-BE49-F238E27FC236}">
              <a16:creationId xmlns:a16="http://schemas.microsoft.com/office/drawing/2014/main" id="{1584E5FA-1CB1-4E0F-AEE7-7220F751E95F}"/>
            </a:ext>
          </a:extLst>
        </xdr:cNvPr>
        <xdr:cNvCxnSpPr/>
      </xdr:nvCxnSpPr>
      <xdr:spPr>
        <a:xfrm flipV="1">
          <a:off x="6286500" y="10639425"/>
          <a:ext cx="79756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macro="" textlink="">
      <xdr:nvSpPr>
        <xdr:cNvPr id="256" name="n_1aveValue【体育館・プール】&#10;一人当たり面積">
          <a:extLst>
            <a:ext uri="{FF2B5EF4-FFF2-40B4-BE49-F238E27FC236}">
              <a16:creationId xmlns:a16="http://schemas.microsoft.com/office/drawing/2014/main" id="{52237C0A-AF48-4544-AD01-755063F5AC36}"/>
            </a:ext>
          </a:extLst>
        </xdr:cNvPr>
        <xdr:cNvSpPr txBox="1"/>
      </xdr:nvSpPr>
      <xdr:spPr>
        <a:xfrm>
          <a:off x="845446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macro="" textlink="">
      <xdr:nvSpPr>
        <xdr:cNvPr id="257" name="n_2aveValue【体育館・プール】&#10;一人当たり面積">
          <a:extLst>
            <a:ext uri="{FF2B5EF4-FFF2-40B4-BE49-F238E27FC236}">
              <a16:creationId xmlns:a16="http://schemas.microsoft.com/office/drawing/2014/main" id="{9182E64D-5A63-494B-B3DB-69D5DDCFFCFE}"/>
            </a:ext>
          </a:extLst>
        </xdr:cNvPr>
        <xdr:cNvSpPr txBox="1"/>
      </xdr:nvSpPr>
      <xdr:spPr>
        <a:xfrm>
          <a:off x="767341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72407</xdr:rowOff>
    </xdr:from>
    <xdr:ext cx="469744" cy="259045"/>
    <xdr:sp macro="" textlink="">
      <xdr:nvSpPr>
        <xdr:cNvPr id="258" name="n_3aveValue【体育館・プール】&#10;一人当たり面積">
          <a:extLst>
            <a:ext uri="{FF2B5EF4-FFF2-40B4-BE49-F238E27FC236}">
              <a16:creationId xmlns:a16="http://schemas.microsoft.com/office/drawing/2014/main" id="{85EBCD06-49D9-4132-8699-6EE5765D8B12}"/>
            </a:ext>
          </a:extLst>
        </xdr:cNvPr>
        <xdr:cNvSpPr txBox="1"/>
      </xdr:nvSpPr>
      <xdr:spPr>
        <a:xfrm>
          <a:off x="6866332" y="1070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116222</xdr:rowOff>
    </xdr:from>
    <xdr:ext cx="469744" cy="259045"/>
    <xdr:sp macro="" textlink="">
      <xdr:nvSpPr>
        <xdr:cNvPr id="259" name="n_4aveValue【体育館・プール】&#10;一人当たり面積">
          <a:extLst>
            <a:ext uri="{FF2B5EF4-FFF2-40B4-BE49-F238E27FC236}">
              <a16:creationId xmlns:a16="http://schemas.microsoft.com/office/drawing/2014/main" id="{EB7D833E-1C70-476C-8F2C-081AB66B6505}"/>
            </a:ext>
          </a:extLst>
        </xdr:cNvPr>
        <xdr:cNvSpPr txBox="1"/>
      </xdr:nvSpPr>
      <xdr:spPr>
        <a:xfrm>
          <a:off x="6068772" y="10746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83837</xdr:rowOff>
    </xdr:from>
    <xdr:ext cx="469744" cy="259045"/>
    <xdr:sp macro="" textlink="">
      <xdr:nvSpPr>
        <xdr:cNvPr id="260" name="n_1mainValue【体育館・プール】&#10;一人当たり面積">
          <a:extLst>
            <a:ext uri="{FF2B5EF4-FFF2-40B4-BE49-F238E27FC236}">
              <a16:creationId xmlns:a16="http://schemas.microsoft.com/office/drawing/2014/main" id="{7FE163D8-29B4-4F60-A455-001573E61180}"/>
            </a:ext>
          </a:extLst>
        </xdr:cNvPr>
        <xdr:cNvSpPr txBox="1"/>
      </xdr:nvSpPr>
      <xdr:spPr>
        <a:xfrm>
          <a:off x="8454467" y="1071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87647</xdr:rowOff>
    </xdr:from>
    <xdr:ext cx="469744" cy="259045"/>
    <xdr:sp macro="" textlink="">
      <xdr:nvSpPr>
        <xdr:cNvPr id="261" name="n_2mainValue【体育館・プール】&#10;一人当たり面積">
          <a:extLst>
            <a:ext uri="{FF2B5EF4-FFF2-40B4-BE49-F238E27FC236}">
              <a16:creationId xmlns:a16="http://schemas.microsoft.com/office/drawing/2014/main" id="{6ACF66C5-D307-4AF1-8E7D-4EC6F5977592}"/>
            </a:ext>
          </a:extLst>
        </xdr:cNvPr>
        <xdr:cNvSpPr txBox="1"/>
      </xdr:nvSpPr>
      <xdr:spPr>
        <a:xfrm>
          <a:off x="7673417" y="1072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74947</xdr:rowOff>
    </xdr:from>
    <xdr:ext cx="469744" cy="259045"/>
    <xdr:sp macro="" textlink="">
      <xdr:nvSpPr>
        <xdr:cNvPr id="262" name="n_3mainValue【体育館・プール】&#10;一人当たり面積">
          <a:extLst>
            <a:ext uri="{FF2B5EF4-FFF2-40B4-BE49-F238E27FC236}">
              <a16:creationId xmlns:a16="http://schemas.microsoft.com/office/drawing/2014/main" id="{98CF5C55-CF66-447E-AD8B-682B7180F6FE}"/>
            </a:ext>
          </a:extLst>
        </xdr:cNvPr>
        <xdr:cNvSpPr txBox="1"/>
      </xdr:nvSpPr>
      <xdr:spPr>
        <a:xfrm>
          <a:off x="6866332" y="1036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80662</xdr:rowOff>
    </xdr:from>
    <xdr:ext cx="469744" cy="259045"/>
    <xdr:sp macro="" textlink="">
      <xdr:nvSpPr>
        <xdr:cNvPr id="263" name="n_4mainValue【体育館・プール】&#10;一人当たり面積">
          <a:extLst>
            <a:ext uri="{FF2B5EF4-FFF2-40B4-BE49-F238E27FC236}">
              <a16:creationId xmlns:a16="http://schemas.microsoft.com/office/drawing/2014/main" id="{C1FA5054-297B-4354-99D0-44B0F172DDC4}"/>
            </a:ext>
          </a:extLst>
        </xdr:cNvPr>
        <xdr:cNvSpPr txBox="1"/>
      </xdr:nvSpPr>
      <xdr:spPr>
        <a:xfrm>
          <a:off x="6068772" y="1036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8813BC96-BFFD-4F42-A844-8F659E49E57C}"/>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1BC5DBA1-C774-4F72-9593-E572B5E573A2}"/>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2F961F6C-AF18-40DC-814F-6CB4A21F3EE0}"/>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DBE99C1A-FF7E-4B86-A226-04E232EBAC03}"/>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1931830F-82EB-4FC7-A3E3-76C486A03320}"/>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7388C697-011D-44AF-81E7-B2CD082655DE}"/>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7D7A66D5-C5AC-47A5-AFC2-8F22638A2184}"/>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E6D3C4B-972A-4E3E-AA9E-FF4832E4E016}"/>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E0597D1E-F35E-4388-A411-A0901EF14C08}"/>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5B35254F-5D88-42B9-9886-4B7178B4CD92}"/>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600508B8-0848-4CDC-95E0-0E3BB68FCE0C}"/>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DBF88021-FC03-4359-9D06-EF88096F58E9}"/>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1CF04603-E866-4BF2-AA79-55BCBDEA7FBF}"/>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194E8D38-25F3-4E3C-9139-F605C3AE0734}"/>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45E8526B-854C-4849-B1E4-58174A1CAB13}"/>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2209FB92-C448-4F32-B0FF-F0D1E27D8A91}"/>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9D7CE5D0-A411-4E71-B1DA-EFA167EF83D6}"/>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7F016282-D69A-46E0-B7EF-25D1606B78C0}"/>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5D17D4FB-8045-4910-B349-DBEEDA310D4E}"/>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8F1787C7-0CBC-4BB4-ABBB-52788CBE0FC2}"/>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5B9180F3-6802-40BB-BDD1-90FC1AF36D13}"/>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C7623A35-EBA4-47F5-8489-EA922EBCF8E6}"/>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DF466D3B-3C68-4787-9114-6EE2A7697DE4}"/>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F7AD10B2-23AD-4017-BD47-DBCC1569E354}"/>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99ED331A-AA70-49CC-A4FF-2DABB5F28CDA}"/>
            </a:ext>
          </a:extLst>
        </xdr:cNvPr>
        <xdr:cNvCxnSpPr/>
      </xdr:nvCxnSpPr>
      <xdr:spPr>
        <a:xfrm flipV="1">
          <a:off x="4173855" y="13563599"/>
          <a:ext cx="0" cy="1289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C1BCBDFF-37D0-49D4-8AE3-F840F97D137C}"/>
            </a:ext>
          </a:extLst>
        </xdr:cNvPr>
        <xdr:cNvSpPr txBox="1"/>
      </xdr:nvSpPr>
      <xdr:spPr>
        <a:xfrm>
          <a:off x="421259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EF156395-B97E-4F5C-93EC-6A5FFA41B6AF}"/>
            </a:ext>
          </a:extLst>
        </xdr:cNvPr>
        <xdr:cNvCxnSpPr/>
      </xdr:nvCxnSpPr>
      <xdr:spPr>
        <a:xfrm>
          <a:off x="4112260" y="148532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06B03EC1-61BC-4881-B75F-450446E91791}"/>
            </a:ext>
          </a:extLst>
        </xdr:cNvPr>
        <xdr:cNvSpPr txBox="1"/>
      </xdr:nvSpPr>
      <xdr:spPr>
        <a:xfrm>
          <a:off x="4212590" y="13331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4B93A472-06B7-4D6F-9EF8-DCC316046D20}"/>
            </a:ext>
          </a:extLst>
        </xdr:cNvPr>
        <xdr:cNvCxnSpPr/>
      </xdr:nvCxnSpPr>
      <xdr:spPr>
        <a:xfrm>
          <a:off x="4112260" y="135635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C62DC5DD-5271-45A3-81E1-6F1FA18DCECF}"/>
            </a:ext>
          </a:extLst>
        </xdr:cNvPr>
        <xdr:cNvSpPr txBox="1"/>
      </xdr:nvSpPr>
      <xdr:spPr>
        <a:xfrm>
          <a:off x="4212590" y="13981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8DFDC7F4-CC30-4CDC-B060-BEC064D72444}"/>
            </a:ext>
          </a:extLst>
        </xdr:cNvPr>
        <xdr:cNvSpPr/>
      </xdr:nvSpPr>
      <xdr:spPr>
        <a:xfrm>
          <a:off x="4131310" y="141338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43042FD0-179F-4F3B-9528-A636166E2DD0}"/>
            </a:ext>
          </a:extLst>
        </xdr:cNvPr>
        <xdr:cNvSpPr/>
      </xdr:nvSpPr>
      <xdr:spPr>
        <a:xfrm>
          <a:off x="3388360" y="1411668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E5887CF7-E96B-4F70-84C1-D05DCBD67858}"/>
            </a:ext>
          </a:extLst>
        </xdr:cNvPr>
        <xdr:cNvSpPr/>
      </xdr:nvSpPr>
      <xdr:spPr>
        <a:xfrm>
          <a:off x="2571750" y="1411287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CF8F3DC8-62A9-4D90-99B9-EC787263711E}"/>
            </a:ext>
          </a:extLst>
        </xdr:cNvPr>
        <xdr:cNvSpPr/>
      </xdr:nvSpPr>
      <xdr:spPr>
        <a:xfrm>
          <a:off x="1774190" y="140957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98" name="フローチャート: 判断 297">
          <a:extLst>
            <a:ext uri="{FF2B5EF4-FFF2-40B4-BE49-F238E27FC236}">
              <a16:creationId xmlns:a16="http://schemas.microsoft.com/office/drawing/2014/main" id="{7707061E-4DC6-42F2-8371-55225B91969C}"/>
            </a:ext>
          </a:extLst>
        </xdr:cNvPr>
        <xdr:cNvSpPr/>
      </xdr:nvSpPr>
      <xdr:spPr>
        <a:xfrm>
          <a:off x="988060" y="140747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404E179-92D4-4240-B69B-0D6CC9D1371B}"/>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E69FA7B-7209-4445-82B8-7B7BBD48B23A}"/>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6BBAFC9-9A2A-494C-8F02-69B4254E6337}"/>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CE851CF-64E9-4BA3-B2D8-403367171CAF}"/>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5FB817E-02EF-4B54-A37F-F129582548D8}"/>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67311</xdr:rowOff>
    </xdr:from>
    <xdr:to>
      <xdr:col>24</xdr:col>
      <xdr:colOff>114300</xdr:colOff>
      <xdr:row>84</xdr:row>
      <xdr:rowOff>168911</xdr:rowOff>
    </xdr:to>
    <xdr:sp macro="" textlink="">
      <xdr:nvSpPr>
        <xdr:cNvPr id="304" name="楕円 303">
          <a:extLst>
            <a:ext uri="{FF2B5EF4-FFF2-40B4-BE49-F238E27FC236}">
              <a16:creationId xmlns:a16="http://schemas.microsoft.com/office/drawing/2014/main" id="{AF627048-99E2-42A0-8558-CE4B698ED26E}"/>
            </a:ext>
          </a:extLst>
        </xdr:cNvPr>
        <xdr:cNvSpPr/>
      </xdr:nvSpPr>
      <xdr:spPr>
        <a:xfrm>
          <a:off x="4131310" y="1446720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45738</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3BC301D3-7A21-49E6-9CCB-27C650B4BE55}"/>
            </a:ext>
          </a:extLst>
        </xdr:cNvPr>
        <xdr:cNvSpPr txBox="1"/>
      </xdr:nvSpPr>
      <xdr:spPr>
        <a:xfrm>
          <a:off x="4212590" y="14449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23495</xdr:rowOff>
    </xdr:from>
    <xdr:to>
      <xdr:col>20</xdr:col>
      <xdr:colOff>38100</xdr:colOff>
      <xdr:row>84</xdr:row>
      <xdr:rowOff>125095</xdr:rowOff>
    </xdr:to>
    <xdr:sp macro="" textlink="">
      <xdr:nvSpPr>
        <xdr:cNvPr id="306" name="楕円 305">
          <a:extLst>
            <a:ext uri="{FF2B5EF4-FFF2-40B4-BE49-F238E27FC236}">
              <a16:creationId xmlns:a16="http://schemas.microsoft.com/office/drawing/2014/main" id="{625A05A4-CFC6-4C3F-879F-2BAFB9DB90C4}"/>
            </a:ext>
          </a:extLst>
        </xdr:cNvPr>
        <xdr:cNvSpPr/>
      </xdr:nvSpPr>
      <xdr:spPr>
        <a:xfrm>
          <a:off x="3388360" y="1442148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74295</xdr:rowOff>
    </xdr:from>
    <xdr:to>
      <xdr:col>24</xdr:col>
      <xdr:colOff>63500</xdr:colOff>
      <xdr:row>84</xdr:row>
      <xdr:rowOff>118111</xdr:rowOff>
    </xdr:to>
    <xdr:cxnSp macro="">
      <xdr:nvCxnSpPr>
        <xdr:cNvPr id="307" name="直線コネクタ 306">
          <a:extLst>
            <a:ext uri="{FF2B5EF4-FFF2-40B4-BE49-F238E27FC236}">
              <a16:creationId xmlns:a16="http://schemas.microsoft.com/office/drawing/2014/main" id="{44ACE29A-EA43-48BD-8C50-5C0C84C92233}"/>
            </a:ext>
          </a:extLst>
        </xdr:cNvPr>
        <xdr:cNvCxnSpPr/>
      </xdr:nvCxnSpPr>
      <xdr:spPr>
        <a:xfrm>
          <a:off x="3431540" y="14476095"/>
          <a:ext cx="74295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149225</xdr:rowOff>
    </xdr:from>
    <xdr:to>
      <xdr:col>15</xdr:col>
      <xdr:colOff>101600</xdr:colOff>
      <xdr:row>84</xdr:row>
      <xdr:rowOff>79375</xdr:rowOff>
    </xdr:to>
    <xdr:sp macro="" textlink="">
      <xdr:nvSpPr>
        <xdr:cNvPr id="308" name="楕円 307">
          <a:extLst>
            <a:ext uri="{FF2B5EF4-FFF2-40B4-BE49-F238E27FC236}">
              <a16:creationId xmlns:a16="http://schemas.microsoft.com/office/drawing/2014/main" id="{50C670A4-7FF5-41F8-9618-1ABE19A97008}"/>
            </a:ext>
          </a:extLst>
        </xdr:cNvPr>
        <xdr:cNvSpPr/>
      </xdr:nvSpPr>
      <xdr:spPr>
        <a:xfrm>
          <a:off x="2571750" y="143795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28575</xdr:rowOff>
    </xdr:from>
    <xdr:to>
      <xdr:col>19</xdr:col>
      <xdr:colOff>177800</xdr:colOff>
      <xdr:row>84</xdr:row>
      <xdr:rowOff>74295</xdr:rowOff>
    </xdr:to>
    <xdr:cxnSp macro="">
      <xdr:nvCxnSpPr>
        <xdr:cNvPr id="309" name="直線コネクタ 308">
          <a:extLst>
            <a:ext uri="{FF2B5EF4-FFF2-40B4-BE49-F238E27FC236}">
              <a16:creationId xmlns:a16="http://schemas.microsoft.com/office/drawing/2014/main" id="{ED47F64F-7CDB-4D05-BE28-8789A0CF2868}"/>
            </a:ext>
          </a:extLst>
        </xdr:cNvPr>
        <xdr:cNvCxnSpPr/>
      </xdr:nvCxnSpPr>
      <xdr:spPr>
        <a:xfrm>
          <a:off x="2626360" y="14428470"/>
          <a:ext cx="80518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82550</xdr:rowOff>
    </xdr:from>
    <xdr:to>
      <xdr:col>10</xdr:col>
      <xdr:colOff>165100</xdr:colOff>
      <xdr:row>84</xdr:row>
      <xdr:rowOff>12700</xdr:rowOff>
    </xdr:to>
    <xdr:sp macro="" textlink="">
      <xdr:nvSpPr>
        <xdr:cNvPr id="310" name="楕円 309">
          <a:extLst>
            <a:ext uri="{FF2B5EF4-FFF2-40B4-BE49-F238E27FC236}">
              <a16:creationId xmlns:a16="http://schemas.microsoft.com/office/drawing/2014/main" id="{4740A783-22D0-4AB7-859E-65849BD68ACF}"/>
            </a:ext>
          </a:extLst>
        </xdr:cNvPr>
        <xdr:cNvSpPr/>
      </xdr:nvSpPr>
      <xdr:spPr>
        <a:xfrm>
          <a:off x="1774190" y="143148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133350</xdr:rowOff>
    </xdr:from>
    <xdr:to>
      <xdr:col>15</xdr:col>
      <xdr:colOff>50800</xdr:colOff>
      <xdr:row>84</xdr:row>
      <xdr:rowOff>28575</xdr:rowOff>
    </xdr:to>
    <xdr:cxnSp macro="">
      <xdr:nvCxnSpPr>
        <xdr:cNvPr id="311" name="直線コネクタ 310">
          <a:extLst>
            <a:ext uri="{FF2B5EF4-FFF2-40B4-BE49-F238E27FC236}">
              <a16:creationId xmlns:a16="http://schemas.microsoft.com/office/drawing/2014/main" id="{CA20C4D1-1F98-4CE2-9DED-81A375EB6B5F}"/>
            </a:ext>
          </a:extLst>
        </xdr:cNvPr>
        <xdr:cNvCxnSpPr/>
      </xdr:nvCxnSpPr>
      <xdr:spPr>
        <a:xfrm>
          <a:off x="1828800" y="14359890"/>
          <a:ext cx="79756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38736</xdr:rowOff>
    </xdr:from>
    <xdr:to>
      <xdr:col>6</xdr:col>
      <xdr:colOff>38100</xdr:colOff>
      <xdr:row>83</xdr:row>
      <xdr:rowOff>140336</xdr:rowOff>
    </xdr:to>
    <xdr:sp macro="" textlink="">
      <xdr:nvSpPr>
        <xdr:cNvPr id="312" name="楕円 311">
          <a:extLst>
            <a:ext uri="{FF2B5EF4-FFF2-40B4-BE49-F238E27FC236}">
              <a16:creationId xmlns:a16="http://schemas.microsoft.com/office/drawing/2014/main" id="{3AF49260-97CE-435E-9BD7-715CD2E27855}"/>
            </a:ext>
          </a:extLst>
        </xdr:cNvPr>
        <xdr:cNvSpPr/>
      </xdr:nvSpPr>
      <xdr:spPr>
        <a:xfrm>
          <a:off x="988060" y="142690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89536</xdr:rowOff>
    </xdr:from>
    <xdr:to>
      <xdr:col>10</xdr:col>
      <xdr:colOff>114300</xdr:colOff>
      <xdr:row>83</xdr:row>
      <xdr:rowOff>133350</xdr:rowOff>
    </xdr:to>
    <xdr:cxnSp macro="">
      <xdr:nvCxnSpPr>
        <xdr:cNvPr id="313" name="直線コネクタ 312">
          <a:extLst>
            <a:ext uri="{FF2B5EF4-FFF2-40B4-BE49-F238E27FC236}">
              <a16:creationId xmlns:a16="http://schemas.microsoft.com/office/drawing/2014/main" id="{7EE7C098-7872-4EC4-8F00-0A6D799B1505}"/>
            </a:ext>
          </a:extLst>
        </xdr:cNvPr>
        <xdr:cNvCxnSpPr/>
      </xdr:nvCxnSpPr>
      <xdr:spPr>
        <a:xfrm>
          <a:off x="1031240" y="14323696"/>
          <a:ext cx="79756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8272</xdr:rowOff>
    </xdr:from>
    <xdr:ext cx="405111" cy="259045"/>
    <xdr:sp macro="" textlink="">
      <xdr:nvSpPr>
        <xdr:cNvPr id="314" name="n_1aveValue【福祉施設】&#10;有形固定資産減価償却率">
          <a:extLst>
            <a:ext uri="{FF2B5EF4-FFF2-40B4-BE49-F238E27FC236}">
              <a16:creationId xmlns:a16="http://schemas.microsoft.com/office/drawing/2014/main" id="{55A0A2B0-8CAD-4D5F-8BF6-11AE6EB71BD9}"/>
            </a:ext>
          </a:extLst>
        </xdr:cNvPr>
        <xdr:cNvSpPr txBox="1"/>
      </xdr:nvSpPr>
      <xdr:spPr>
        <a:xfrm>
          <a:off x="32391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macro="" textlink="">
      <xdr:nvSpPr>
        <xdr:cNvPr id="315" name="n_2aveValue【福祉施設】&#10;有形固定資産減価償却率">
          <a:extLst>
            <a:ext uri="{FF2B5EF4-FFF2-40B4-BE49-F238E27FC236}">
              <a16:creationId xmlns:a16="http://schemas.microsoft.com/office/drawing/2014/main" id="{B9A6038C-451A-4430-8291-3C28E12D630D}"/>
            </a:ext>
          </a:extLst>
        </xdr:cNvPr>
        <xdr:cNvSpPr txBox="1"/>
      </xdr:nvSpPr>
      <xdr:spPr>
        <a:xfrm>
          <a:off x="2439044" y="13893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macro="" textlink="">
      <xdr:nvSpPr>
        <xdr:cNvPr id="316" name="n_3aveValue【福祉施設】&#10;有形固定資産減価償却率">
          <a:extLst>
            <a:ext uri="{FF2B5EF4-FFF2-40B4-BE49-F238E27FC236}">
              <a16:creationId xmlns:a16="http://schemas.microsoft.com/office/drawing/2014/main" id="{291FEB3E-6A76-4970-A7DE-0225C117F61E}"/>
            </a:ext>
          </a:extLst>
        </xdr:cNvPr>
        <xdr:cNvSpPr txBox="1"/>
      </xdr:nvSpPr>
      <xdr:spPr>
        <a:xfrm>
          <a:off x="164148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130191</xdr:rowOff>
    </xdr:from>
    <xdr:ext cx="405111" cy="259045"/>
    <xdr:sp macro="" textlink="">
      <xdr:nvSpPr>
        <xdr:cNvPr id="317" name="n_4aveValue【福祉施設】&#10;有形固定資産減価償却率">
          <a:extLst>
            <a:ext uri="{FF2B5EF4-FFF2-40B4-BE49-F238E27FC236}">
              <a16:creationId xmlns:a16="http://schemas.microsoft.com/office/drawing/2014/main" id="{3D3ACC9D-6291-49AD-9FC6-692254B6E8D4}"/>
            </a:ext>
          </a:extLst>
        </xdr:cNvPr>
        <xdr:cNvSpPr txBox="1"/>
      </xdr:nvSpPr>
      <xdr:spPr>
        <a:xfrm>
          <a:off x="855354" y="13850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116222</xdr:rowOff>
    </xdr:from>
    <xdr:ext cx="405111" cy="259045"/>
    <xdr:sp macro="" textlink="">
      <xdr:nvSpPr>
        <xdr:cNvPr id="318" name="n_1mainValue【福祉施設】&#10;有形固定資産減価償却率">
          <a:extLst>
            <a:ext uri="{FF2B5EF4-FFF2-40B4-BE49-F238E27FC236}">
              <a16:creationId xmlns:a16="http://schemas.microsoft.com/office/drawing/2014/main" id="{51B939E2-37CB-45DB-9EFB-DB960D9113AD}"/>
            </a:ext>
          </a:extLst>
        </xdr:cNvPr>
        <xdr:cNvSpPr txBox="1"/>
      </xdr:nvSpPr>
      <xdr:spPr>
        <a:xfrm>
          <a:off x="3239144" y="1451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70502</xdr:rowOff>
    </xdr:from>
    <xdr:ext cx="405111" cy="259045"/>
    <xdr:sp macro="" textlink="">
      <xdr:nvSpPr>
        <xdr:cNvPr id="319" name="n_2mainValue【福祉施設】&#10;有形固定資産減価償却率">
          <a:extLst>
            <a:ext uri="{FF2B5EF4-FFF2-40B4-BE49-F238E27FC236}">
              <a16:creationId xmlns:a16="http://schemas.microsoft.com/office/drawing/2014/main" id="{77587B07-2788-414B-A308-292C73BE80F7}"/>
            </a:ext>
          </a:extLst>
        </xdr:cNvPr>
        <xdr:cNvSpPr txBox="1"/>
      </xdr:nvSpPr>
      <xdr:spPr>
        <a:xfrm>
          <a:off x="2439044" y="1447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3827</xdr:rowOff>
    </xdr:from>
    <xdr:ext cx="405111" cy="259045"/>
    <xdr:sp macro="" textlink="">
      <xdr:nvSpPr>
        <xdr:cNvPr id="320" name="n_3mainValue【福祉施設】&#10;有形固定資産減価償却率">
          <a:extLst>
            <a:ext uri="{FF2B5EF4-FFF2-40B4-BE49-F238E27FC236}">
              <a16:creationId xmlns:a16="http://schemas.microsoft.com/office/drawing/2014/main" id="{E892AC2A-5DA4-466B-A087-D040498EA816}"/>
            </a:ext>
          </a:extLst>
        </xdr:cNvPr>
        <xdr:cNvSpPr txBox="1"/>
      </xdr:nvSpPr>
      <xdr:spPr>
        <a:xfrm>
          <a:off x="1641484" y="1440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131463</xdr:rowOff>
    </xdr:from>
    <xdr:ext cx="405111" cy="259045"/>
    <xdr:sp macro="" textlink="">
      <xdr:nvSpPr>
        <xdr:cNvPr id="321" name="n_4mainValue【福祉施設】&#10;有形固定資産減価償却率">
          <a:extLst>
            <a:ext uri="{FF2B5EF4-FFF2-40B4-BE49-F238E27FC236}">
              <a16:creationId xmlns:a16="http://schemas.microsoft.com/office/drawing/2014/main" id="{6D1FE401-533D-430C-B52E-188A257181C5}"/>
            </a:ext>
          </a:extLst>
        </xdr:cNvPr>
        <xdr:cNvSpPr txBox="1"/>
      </xdr:nvSpPr>
      <xdr:spPr>
        <a:xfrm>
          <a:off x="855354" y="14365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CB11748D-7963-433F-B1A5-5A5411BA7AE1}"/>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7A98F40-A22D-47CC-9D8E-9EDAD2343FAE}"/>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1C7BB33-C193-42FA-A245-1E85DF1E95E1}"/>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CA334A7E-9FCF-44F0-8056-0F82EAF197BF}"/>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7A29832B-DE9A-48A3-A978-DCA4A90E1019}"/>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D5C2ABF1-C4E7-46E1-AC03-1B06C8BBBDFF}"/>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E2523134-0E5A-4E19-A863-D7B6253FD7FA}"/>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1E283987-D499-4779-8B21-7EDAB331BCA2}"/>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1AD26C5B-9EB6-48B2-810F-A2A12C13888A}"/>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3A57EFC2-E041-4453-8DE4-F876129EEBD0}"/>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DFFDA299-6D80-45E3-B5A0-A8E5D007AC10}"/>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C3115B7C-8CE3-4DFB-A8E4-D455149684A0}"/>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AD644ACD-726B-4756-86B4-ADF657168BCE}"/>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606C5D72-5BF5-4894-8720-80D4CE1B3C90}"/>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EB03E606-E5F0-45D0-8B8E-D25713606228}"/>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7CE5DB4D-4767-49E6-9156-1112A0A69D95}"/>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D33C6DBE-E28A-4BD1-8C59-1B7C643CE65C}"/>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4B2B47C2-ADB1-4E42-AE8A-9EDC48C980A7}"/>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6E62B066-EECA-4641-8A4E-D1B8CF28F9EF}"/>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313DD45A-7D14-45ED-9FFD-293156B6E4B7}"/>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C703DE63-B999-4671-9DE0-7FC19C3571BB}"/>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E4AD4970-D181-406F-9C8E-116BF3EB9454}"/>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0896069B-AD76-499D-8096-C9B5591E38D4}"/>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12DD3F03-D456-4989-A658-58F5B132F237}"/>
            </a:ext>
          </a:extLst>
        </xdr:cNvPr>
        <xdr:cNvCxnSpPr/>
      </xdr:nvCxnSpPr>
      <xdr:spPr>
        <a:xfrm flipV="1">
          <a:off x="9429115" y="13496925"/>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DA2CF5ED-41F3-4631-BF65-E4E73197699B}"/>
            </a:ext>
          </a:extLst>
        </xdr:cNvPr>
        <xdr:cNvSpPr txBox="1"/>
      </xdr:nvSpPr>
      <xdr:spPr>
        <a:xfrm>
          <a:off x="9467850" y="1484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0AB120F2-9368-4827-A700-AA9405855EA9}"/>
            </a:ext>
          </a:extLst>
        </xdr:cNvPr>
        <xdr:cNvCxnSpPr/>
      </xdr:nvCxnSpPr>
      <xdr:spPr>
        <a:xfrm>
          <a:off x="9356090" y="1484566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182368C6-1682-4FEF-B2FD-03DBE1B5EED9}"/>
            </a:ext>
          </a:extLst>
        </xdr:cNvPr>
        <xdr:cNvSpPr txBox="1"/>
      </xdr:nvSpPr>
      <xdr:spPr>
        <a:xfrm>
          <a:off x="9467850" y="13268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FE352A31-ED3B-4D46-92E9-27D1E33B92F6}"/>
            </a:ext>
          </a:extLst>
        </xdr:cNvPr>
        <xdr:cNvCxnSpPr/>
      </xdr:nvCxnSpPr>
      <xdr:spPr>
        <a:xfrm>
          <a:off x="9356090" y="1349692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116857</xdr:rowOff>
    </xdr:from>
    <xdr:ext cx="469744" cy="259045"/>
    <xdr:sp macro="" textlink="">
      <xdr:nvSpPr>
        <xdr:cNvPr id="350" name="【福祉施設】&#10;一人当たり面積平均値テキスト">
          <a:extLst>
            <a:ext uri="{FF2B5EF4-FFF2-40B4-BE49-F238E27FC236}">
              <a16:creationId xmlns:a16="http://schemas.microsoft.com/office/drawing/2014/main" id="{53B65DE5-3EB7-4F1E-A3A4-30B53C858801}"/>
            </a:ext>
          </a:extLst>
        </xdr:cNvPr>
        <xdr:cNvSpPr txBox="1"/>
      </xdr:nvSpPr>
      <xdr:spPr>
        <a:xfrm>
          <a:off x="9467850" y="14347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27AF06EB-F883-43B0-8EAA-BAA34A314832}"/>
            </a:ext>
          </a:extLst>
        </xdr:cNvPr>
        <xdr:cNvSpPr/>
      </xdr:nvSpPr>
      <xdr:spPr>
        <a:xfrm>
          <a:off x="9394190" y="14499590"/>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2BF20240-E81F-413F-A010-C834A95C975F}"/>
            </a:ext>
          </a:extLst>
        </xdr:cNvPr>
        <xdr:cNvSpPr/>
      </xdr:nvSpPr>
      <xdr:spPr>
        <a:xfrm>
          <a:off x="8632190" y="144995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201F2395-E51E-4630-B512-D49B44A12F0A}"/>
            </a:ext>
          </a:extLst>
        </xdr:cNvPr>
        <xdr:cNvSpPr/>
      </xdr:nvSpPr>
      <xdr:spPr>
        <a:xfrm>
          <a:off x="7846060" y="144995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6B91A6AC-4914-4763-BE25-57C0F8EBB09E}"/>
            </a:ext>
          </a:extLst>
        </xdr:cNvPr>
        <xdr:cNvSpPr/>
      </xdr:nvSpPr>
      <xdr:spPr>
        <a:xfrm>
          <a:off x="7029450" y="144957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5" name="フローチャート: 判断 354">
          <a:extLst>
            <a:ext uri="{FF2B5EF4-FFF2-40B4-BE49-F238E27FC236}">
              <a16:creationId xmlns:a16="http://schemas.microsoft.com/office/drawing/2014/main" id="{935FA51B-C491-4A69-AA53-929EAAB1E6FD}"/>
            </a:ext>
          </a:extLst>
        </xdr:cNvPr>
        <xdr:cNvSpPr/>
      </xdr:nvSpPr>
      <xdr:spPr>
        <a:xfrm>
          <a:off x="6231890" y="145091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B437848-9ABF-4F22-AA1F-6D8617A1FF2D}"/>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AA9C186-A06D-410C-B591-C28B6374F1AC}"/>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B2F1D9BF-78A7-4BC8-94BA-5C28BA63D2B9}"/>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58FFBCE3-B968-442C-9A90-09138C077735}"/>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CCE469E5-60D0-4DCA-A2AB-7C8B92D16352}"/>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33020</xdr:rowOff>
    </xdr:from>
    <xdr:to>
      <xdr:col>55</xdr:col>
      <xdr:colOff>50800</xdr:colOff>
      <xdr:row>85</xdr:row>
      <xdr:rowOff>134620</xdr:rowOff>
    </xdr:to>
    <xdr:sp macro="" textlink="">
      <xdr:nvSpPr>
        <xdr:cNvPr id="361" name="楕円 360">
          <a:extLst>
            <a:ext uri="{FF2B5EF4-FFF2-40B4-BE49-F238E27FC236}">
              <a16:creationId xmlns:a16="http://schemas.microsoft.com/office/drawing/2014/main" id="{DD396D01-CB8E-4AE1-9D62-B85603340ADF}"/>
            </a:ext>
          </a:extLst>
        </xdr:cNvPr>
        <xdr:cNvSpPr/>
      </xdr:nvSpPr>
      <xdr:spPr>
        <a:xfrm>
          <a:off x="9394190" y="14604365"/>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11447</xdr:rowOff>
    </xdr:from>
    <xdr:ext cx="469744" cy="259045"/>
    <xdr:sp macro="" textlink="">
      <xdr:nvSpPr>
        <xdr:cNvPr id="362" name="【福祉施設】&#10;一人当たり面積該当値テキスト">
          <a:extLst>
            <a:ext uri="{FF2B5EF4-FFF2-40B4-BE49-F238E27FC236}">
              <a16:creationId xmlns:a16="http://schemas.microsoft.com/office/drawing/2014/main" id="{4D3ED1C3-4401-499A-8F47-FFAE4406761C}"/>
            </a:ext>
          </a:extLst>
        </xdr:cNvPr>
        <xdr:cNvSpPr txBox="1"/>
      </xdr:nvSpPr>
      <xdr:spPr>
        <a:xfrm>
          <a:off x="9467850"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36830</xdr:rowOff>
    </xdr:from>
    <xdr:to>
      <xdr:col>50</xdr:col>
      <xdr:colOff>165100</xdr:colOff>
      <xdr:row>85</xdr:row>
      <xdr:rowOff>138430</xdr:rowOff>
    </xdr:to>
    <xdr:sp macro="" textlink="">
      <xdr:nvSpPr>
        <xdr:cNvPr id="363" name="楕円 362">
          <a:extLst>
            <a:ext uri="{FF2B5EF4-FFF2-40B4-BE49-F238E27FC236}">
              <a16:creationId xmlns:a16="http://schemas.microsoft.com/office/drawing/2014/main" id="{27BEDB9B-16A8-4525-96A4-66469896F8CD}"/>
            </a:ext>
          </a:extLst>
        </xdr:cNvPr>
        <xdr:cNvSpPr/>
      </xdr:nvSpPr>
      <xdr:spPr>
        <a:xfrm>
          <a:off x="8632190" y="1461008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83820</xdr:rowOff>
    </xdr:from>
    <xdr:to>
      <xdr:col>55</xdr:col>
      <xdr:colOff>0</xdr:colOff>
      <xdr:row>85</xdr:row>
      <xdr:rowOff>87630</xdr:rowOff>
    </xdr:to>
    <xdr:cxnSp macro="">
      <xdr:nvCxnSpPr>
        <xdr:cNvPr id="364" name="直線コネクタ 363">
          <a:extLst>
            <a:ext uri="{FF2B5EF4-FFF2-40B4-BE49-F238E27FC236}">
              <a16:creationId xmlns:a16="http://schemas.microsoft.com/office/drawing/2014/main" id="{3F272039-DCE9-4C85-93FF-72726740F5AA}"/>
            </a:ext>
          </a:extLst>
        </xdr:cNvPr>
        <xdr:cNvCxnSpPr/>
      </xdr:nvCxnSpPr>
      <xdr:spPr>
        <a:xfrm flipV="1">
          <a:off x="8686800" y="14658975"/>
          <a:ext cx="7429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36830</xdr:rowOff>
    </xdr:from>
    <xdr:to>
      <xdr:col>46</xdr:col>
      <xdr:colOff>38100</xdr:colOff>
      <xdr:row>85</xdr:row>
      <xdr:rowOff>138430</xdr:rowOff>
    </xdr:to>
    <xdr:sp macro="" textlink="">
      <xdr:nvSpPr>
        <xdr:cNvPr id="365" name="楕円 364">
          <a:extLst>
            <a:ext uri="{FF2B5EF4-FFF2-40B4-BE49-F238E27FC236}">
              <a16:creationId xmlns:a16="http://schemas.microsoft.com/office/drawing/2014/main" id="{7B76EA67-66D3-4ED3-B57A-064B5746A691}"/>
            </a:ext>
          </a:extLst>
        </xdr:cNvPr>
        <xdr:cNvSpPr/>
      </xdr:nvSpPr>
      <xdr:spPr>
        <a:xfrm>
          <a:off x="7846060" y="146100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87630</xdr:rowOff>
    </xdr:from>
    <xdr:to>
      <xdr:col>50</xdr:col>
      <xdr:colOff>114300</xdr:colOff>
      <xdr:row>85</xdr:row>
      <xdr:rowOff>87630</xdr:rowOff>
    </xdr:to>
    <xdr:cxnSp macro="">
      <xdr:nvCxnSpPr>
        <xdr:cNvPr id="366" name="直線コネクタ 365">
          <a:extLst>
            <a:ext uri="{FF2B5EF4-FFF2-40B4-BE49-F238E27FC236}">
              <a16:creationId xmlns:a16="http://schemas.microsoft.com/office/drawing/2014/main" id="{6E577537-34B3-411E-BE69-48E77E9C773A}"/>
            </a:ext>
          </a:extLst>
        </xdr:cNvPr>
        <xdr:cNvCxnSpPr/>
      </xdr:nvCxnSpPr>
      <xdr:spPr>
        <a:xfrm>
          <a:off x="7889240" y="146646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13970</xdr:rowOff>
    </xdr:from>
    <xdr:to>
      <xdr:col>41</xdr:col>
      <xdr:colOff>101600</xdr:colOff>
      <xdr:row>85</xdr:row>
      <xdr:rowOff>115570</xdr:rowOff>
    </xdr:to>
    <xdr:sp macro="" textlink="">
      <xdr:nvSpPr>
        <xdr:cNvPr id="367" name="楕円 366">
          <a:extLst>
            <a:ext uri="{FF2B5EF4-FFF2-40B4-BE49-F238E27FC236}">
              <a16:creationId xmlns:a16="http://schemas.microsoft.com/office/drawing/2014/main" id="{8CE44DAE-1A87-4383-9964-B31C0B13CB6D}"/>
            </a:ext>
          </a:extLst>
        </xdr:cNvPr>
        <xdr:cNvSpPr/>
      </xdr:nvSpPr>
      <xdr:spPr>
        <a:xfrm>
          <a:off x="7029450" y="145910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64770</xdr:rowOff>
    </xdr:from>
    <xdr:to>
      <xdr:col>45</xdr:col>
      <xdr:colOff>177800</xdr:colOff>
      <xdr:row>85</xdr:row>
      <xdr:rowOff>87630</xdr:rowOff>
    </xdr:to>
    <xdr:cxnSp macro="">
      <xdr:nvCxnSpPr>
        <xdr:cNvPr id="368" name="直線コネクタ 367">
          <a:extLst>
            <a:ext uri="{FF2B5EF4-FFF2-40B4-BE49-F238E27FC236}">
              <a16:creationId xmlns:a16="http://schemas.microsoft.com/office/drawing/2014/main" id="{ED2F903C-EB61-4850-BADB-3F49FE8E8693}"/>
            </a:ext>
          </a:extLst>
        </xdr:cNvPr>
        <xdr:cNvCxnSpPr/>
      </xdr:nvCxnSpPr>
      <xdr:spPr>
        <a:xfrm>
          <a:off x="7084060" y="14636115"/>
          <a:ext cx="80518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13970</xdr:rowOff>
    </xdr:from>
    <xdr:to>
      <xdr:col>36</xdr:col>
      <xdr:colOff>165100</xdr:colOff>
      <xdr:row>85</xdr:row>
      <xdr:rowOff>115570</xdr:rowOff>
    </xdr:to>
    <xdr:sp macro="" textlink="">
      <xdr:nvSpPr>
        <xdr:cNvPr id="369" name="楕円 368">
          <a:extLst>
            <a:ext uri="{FF2B5EF4-FFF2-40B4-BE49-F238E27FC236}">
              <a16:creationId xmlns:a16="http://schemas.microsoft.com/office/drawing/2014/main" id="{A6907D7C-EFEB-41C5-A202-BE04C59FF06C}"/>
            </a:ext>
          </a:extLst>
        </xdr:cNvPr>
        <xdr:cNvSpPr/>
      </xdr:nvSpPr>
      <xdr:spPr>
        <a:xfrm>
          <a:off x="6231890" y="1459103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64770</xdr:rowOff>
    </xdr:from>
    <xdr:to>
      <xdr:col>41</xdr:col>
      <xdr:colOff>50800</xdr:colOff>
      <xdr:row>85</xdr:row>
      <xdr:rowOff>64770</xdr:rowOff>
    </xdr:to>
    <xdr:cxnSp macro="">
      <xdr:nvCxnSpPr>
        <xdr:cNvPr id="370" name="直線コネクタ 369">
          <a:extLst>
            <a:ext uri="{FF2B5EF4-FFF2-40B4-BE49-F238E27FC236}">
              <a16:creationId xmlns:a16="http://schemas.microsoft.com/office/drawing/2014/main" id="{63FA224D-8398-49E5-AC6B-F23D80A64EDF}"/>
            </a:ext>
          </a:extLst>
        </xdr:cNvPr>
        <xdr:cNvCxnSpPr/>
      </xdr:nvCxnSpPr>
      <xdr:spPr>
        <a:xfrm>
          <a:off x="6286500" y="1463611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40657</xdr:rowOff>
    </xdr:from>
    <xdr:ext cx="469744" cy="259045"/>
    <xdr:sp macro="" textlink="">
      <xdr:nvSpPr>
        <xdr:cNvPr id="371" name="n_1aveValue【福祉施設】&#10;一人当たり面積">
          <a:extLst>
            <a:ext uri="{FF2B5EF4-FFF2-40B4-BE49-F238E27FC236}">
              <a16:creationId xmlns:a16="http://schemas.microsoft.com/office/drawing/2014/main" id="{9028DD8E-AE9E-4119-BE3D-169458086C4D}"/>
            </a:ext>
          </a:extLst>
        </xdr:cNvPr>
        <xdr:cNvSpPr txBox="1"/>
      </xdr:nvSpPr>
      <xdr:spPr>
        <a:xfrm>
          <a:off x="845446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40657</xdr:rowOff>
    </xdr:from>
    <xdr:ext cx="469744" cy="259045"/>
    <xdr:sp macro="" textlink="">
      <xdr:nvSpPr>
        <xdr:cNvPr id="372" name="n_2aveValue【福祉施設】&#10;一人当たり面積">
          <a:extLst>
            <a:ext uri="{FF2B5EF4-FFF2-40B4-BE49-F238E27FC236}">
              <a16:creationId xmlns:a16="http://schemas.microsoft.com/office/drawing/2014/main" id="{40D15265-960B-4FF6-95FE-3CEFDB5FAFC0}"/>
            </a:ext>
          </a:extLst>
        </xdr:cNvPr>
        <xdr:cNvSpPr txBox="1"/>
      </xdr:nvSpPr>
      <xdr:spPr>
        <a:xfrm>
          <a:off x="767341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36847</xdr:rowOff>
    </xdr:from>
    <xdr:ext cx="469744" cy="259045"/>
    <xdr:sp macro="" textlink="">
      <xdr:nvSpPr>
        <xdr:cNvPr id="373" name="n_3aveValue【福祉施設】&#10;一人当たり面積">
          <a:extLst>
            <a:ext uri="{FF2B5EF4-FFF2-40B4-BE49-F238E27FC236}">
              <a16:creationId xmlns:a16="http://schemas.microsoft.com/office/drawing/2014/main" id="{B718E2B6-4285-403B-99A9-F73319B909AA}"/>
            </a:ext>
          </a:extLst>
        </xdr:cNvPr>
        <xdr:cNvSpPr txBox="1"/>
      </xdr:nvSpPr>
      <xdr:spPr>
        <a:xfrm>
          <a:off x="6866332" y="1426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55897</xdr:rowOff>
    </xdr:from>
    <xdr:ext cx="469744" cy="259045"/>
    <xdr:sp macro="" textlink="">
      <xdr:nvSpPr>
        <xdr:cNvPr id="374" name="n_4aveValue【福祉施設】&#10;一人当たり面積">
          <a:extLst>
            <a:ext uri="{FF2B5EF4-FFF2-40B4-BE49-F238E27FC236}">
              <a16:creationId xmlns:a16="http://schemas.microsoft.com/office/drawing/2014/main" id="{EC64B29E-317B-4073-888A-3CF96C7CB9AB}"/>
            </a:ext>
          </a:extLst>
        </xdr:cNvPr>
        <xdr:cNvSpPr txBox="1"/>
      </xdr:nvSpPr>
      <xdr:spPr>
        <a:xfrm>
          <a:off x="6068772" y="1429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129557</xdr:rowOff>
    </xdr:from>
    <xdr:ext cx="469744" cy="259045"/>
    <xdr:sp macro="" textlink="">
      <xdr:nvSpPr>
        <xdr:cNvPr id="375" name="n_1mainValue【福祉施設】&#10;一人当たり面積">
          <a:extLst>
            <a:ext uri="{FF2B5EF4-FFF2-40B4-BE49-F238E27FC236}">
              <a16:creationId xmlns:a16="http://schemas.microsoft.com/office/drawing/2014/main" id="{8E613C5A-C780-4592-86B0-B256AF0D22A8}"/>
            </a:ext>
          </a:extLst>
        </xdr:cNvPr>
        <xdr:cNvSpPr txBox="1"/>
      </xdr:nvSpPr>
      <xdr:spPr>
        <a:xfrm>
          <a:off x="8454467" y="1470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129557</xdr:rowOff>
    </xdr:from>
    <xdr:ext cx="469744" cy="259045"/>
    <xdr:sp macro="" textlink="">
      <xdr:nvSpPr>
        <xdr:cNvPr id="376" name="n_2mainValue【福祉施設】&#10;一人当たり面積">
          <a:extLst>
            <a:ext uri="{FF2B5EF4-FFF2-40B4-BE49-F238E27FC236}">
              <a16:creationId xmlns:a16="http://schemas.microsoft.com/office/drawing/2014/main" id="{8C971B21-BB57-4FF0-BB18-E15D8A0A4844}"/>
            </a:ext>
          </a:extLst>
        </xdr:cNvPr>
        <xdr:cNvSpPr txBox="1"/>
      </xdr:nvSpPr>
      <xdr:spPr>
        <a:xfrm>
          <a:off x="7673417" y="1470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106697</xdr:rowOff>
    </xdr:from>
    <xdr:ext cx="469744" cy="259045"/>
    <xdr:sp macro="" textlink="">
      <xdr:nvSpPr>
        <xdr:cNvPr id="377" name="n_3mainValue【福祉施設】&#10;一人当たり面積">
          <a:extLst>
            <a:ext uri="{FF2B5EF4-FFF2-40B4-BE49-F238E27FC236}">
              <a16:creationId xmlns:a16="http://schemas.microsoft.com/office/drawing/2014/main" id="{E060FCC0-D8D3-445A-BD2C-263986B3C6E0}"/>
            </a:ext>
          </a:extLst>
        </xdr:cNvPr>
        <xdr:cNvSpPr txBox="1"/>
      </xdr:nvSpPr>
      <xdr:spPr>
        <a:xfrm>
          <a:off x="6866332" y="1467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106697</xdr:rowOff>
    </xdr:from>
    <xdr:ext cx="469744" cy="259045"/>
    <xdr:sp macro="" textlink="">
      <xdr:nvSpPr>
        <xdr:cNvPr id="378" name="n_4mainValue【福祉施設】&#10;一人当たり面積">
          <a:extLst>
            <a:ext uri="{FF2B5EF4-FFF2-40B4-BE49-F238E27FC236}">
              <a16:creationId xmlns:a16="http://schemas.microsoft.com/office/drawing/2014/main" id="{92E742D4-61B7-4CE7-8347-400C06D039CD}"/>
            </a:ext>
          </a:extLst>
        </xdr:cNvPr>
        <xdr:cNvSpPr txBox="1"/>
      </xdr:nvSpPr>
      <xdr:spPr>
        <a:xfrm>
          <a:off x="6068772" y="1467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3A3D4C40-713C-4B16-A734-682710F1B46E}"/>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180E38EC-BF39-4DBE-B981-5241D8AE30AE}"/>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6C752D6B-00E1-4F20-9F5B-9D663853CF87}"/>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AA791107-AA49-41DF-B814-D5C0076A2B6C}"/>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C1379F7A-B113-4FB2-B8C8-DF01C120B312}"/>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22FCEF67-E520-4FCF-BD5E-B373B272F813}"/>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D3316421-B3EE-4816-AFE1-A8728F61049D}"/>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8409582E-0558-48DD-9E10-0C3E30325CDA}"/>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DBA5C083-325E-47FA-95AA-51FC47D6AA60}"/>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FA50C914-657B-4F39-84E1-62DB63331FD7}"/>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C5A81A1B-7B01-4717-8989-D9C122D16B7E}"/>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AF31FE4F-2362-4130-B925-E2D0C4DC8A85}"/>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656E77C6-C3E7-40E0-8095-5502E6ECF2DE}"/>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7457806D-EECE-4829-ACAB-43A3A5DF911E}"/>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2E225D14-388E-4A8E-86B4-5BC475160D2A}"/>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7BF9F47B-B404-45CC-86D3-897372D8999C}"/>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30C5F22F-7EEA-460C-AA71-7DCEAA46D46B}"/>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75E2F46A-4CD5-4DD3-BCA2-67D9686FCEF6}"/>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8B2868DE-2BBE-4E54-AC53-6AF68C7FF65C}"/>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327369DE-BA33-4435-A6F0-08BA58BA7175}"/>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CB5708A5-9FAC-43BA-A831-304F0842A481}"/>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89FDA22B-D839-4A8B-95D0-649245661788}"/>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892EAABB-4752-46C2-9409-C22529E0660C}"/>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448FDA30-819D-4FBF-B0E8-3DD214CA2A9E}"/>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B3584404-4692-4768-8AC5-958F4ADFE5E0}"/>
            </a:ext>
          </a:extLst>
        </xdr:cNvPr>
        <xdr:cNvCxnSpPr/>
      </xdr:nvCxnSpPr>
      <xdr:spPr>
        <a:xfrm flipV="1">
          <a:off x="4173855" y="17143096"/>
          <a:ext cx="0" cy="1514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618370DC-0EFC-4DF7-A09A-4A35997BF438}"/>
            </a:ext>
          </a:extLst>
        </xdr:cNvPr>
        <xdr:cNvSpPr txBox="1"/>
      </xdr:nvSpPr>
      <xdr:spPr>
        <a:xfrm>
          <a:off x="4212590" y="186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97E59B3F-9046-40F6-9826-5FA0AEF7D161}"/>
            </a:ext>
          </a:extLst>
        </xdr:cNvPr>
        <xdr:cNvCxnSpPr/>
      </xdr:nvCxnSpPr>
      <xdr:spPr>
        <a:xfrm>
          <a:off x="4112260" y="186575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AAD579E5-0442-485B-8EF3-CBCC795A71B8}"/>
            </a:ext>
          </a:extLst>
        </xdr:cNvPr>
        <xdr:cNvSpPr txBox="1"/>
      </xdr:nvSpPr>
      <xdr:spPr>
        <a:xfrm>
          <a:off x="421259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DA137121-E5F0-43C9-918E-2E67D2862D62}"/>
            </a:ext>
          </a:extLst>
        </xdr:cNvPr>
        <xdr:cNvCxnSpPr/>
      </xdr:nvCxnSpPr>
      <xdr:spPr>
        <a:xfrm>
          <a:off x="4112260" y="171430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142891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354BF289-E932-4ABC-B166-46362B7E0F77}"/>
            </a:ext>
          </a:extLst>
        </xdr:cNvPr>
        <xdr:cNvSpPr txBox="1"/>
      </xdr:nvSpPr>
      <xdr:spPr>
        <a:xfrm>
          <a:off x="4212590" y="178003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E5C8836C-2670-4C53-9EFB-CD393323F763}"/>
            </a:ext>
          </a:extLst>
        </xdr:cNvPr>
        <xdr:cNvSpPr/>
      </xdr:nvSpPr>
      <xdr:spPr>
        <a:xfrm>
          <a:off x="4131310" y="1782762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CC243A2B-8920-45DE-9E60-0EA7ACEA2BF3}"/>
            </a:ext>
          </a:extLst>
        </xdr:cNvPr>
        <xdr:cNvSpPr/>
      </xdr:nvSpPr>
      <xdr:spPr>
        <a:xfrm>
          <a:off x="3388360" y="1779143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12347CCF-7812-4474-A647-5AEE69E9D3CA}"/>
            </a:ext>
          </a:extLst>
        </xdr:cNvPr>
        <xdr:cNvSpPr/>
      </xdr:nvSpPr>
      <xdr:spPr>
        <a:xfrm>
          <a:off x="2571750" y="177704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6A6FFE5C-3FB4-49EA-8E3D-B03FE92CC9DC}"/>
            </a:ext>
          </a:extLst>
        </xdr:cNvPr>
        <xdr:cNvSpPr/>
      </xdr:nvSpPr>
      <xdr:spPr>
        <a:xfrm>
          <a:off x="1774190" y="1775142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13" name="フローチャート: 判断 412">
          <a:extLst>
            <a:ext uri="{FF2B5EF4-FFF2-40B4-BE49-F238E27FC236}">
              <a16:creationId xmlns:a16="http://schemas.microsoft.com/office/drawing/2014/main" id="{4D26DEF6-12BC-458D-975F-754ED8D34F4D}"/>
            </a:ext>
          </a:extLst>
        </xdr:cNvPr>
        <xdr:cNvSpPr/>
      </xdr:nvSpPr>
      <xdr:spPr>
        <a:xfrm>
          <a:off x="988060" y="177152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252517D5-00CF-4D3E-A6DC-F4E5334EE4F4}"/>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A48DB489-BC7B-483E-B605-7C963D964F65}"/>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84469B86-09CA-4D00-93C9-CD9719001AF9}"/>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4455AB62-F84A-4357-BC0D-95E98E10CBBC}"/>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E18450C0-1BC2-4474-B43E-959F8607068D}"/>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17780</xdr:rowOff>
    </xdr:from>
    <xdr:to>
      <xdr:col>24</xdr:col>
      <xdr:colOff>114300</xdr:colOff>
      <xdr:row>103</xdr:row>
      <xdr:rowOff>119380</xdr:rowOff>
    </xdr:to>
    <xdr:sp macro="" textlink="">
      <xdr:nvSpPr>
        <xdr:cNvPr id="419" name="楕円 418">
          <a:extLst>
            <a:ext uri="{FF2B5EF4-FFF2-40B4-BE49-F238E27FC236}">
              <a16:creationId xmlns:a16="http://schemas.microsoft.com/office/drawing/2014/main" id="{95B18D5A-362C-44D8-8FDE-460CF7FD9F29}"/>
            </a:ext>
          </a:extLst>
        </xdr:cNvPr>
        <xdr:cNvSpPr/>
      </xdr:nvSpPr>
      <xdr:spPr>
        <a:xfrm>
          <a:off x="4131310" y="176809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40657</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387B7222-51B3-4708-A210-871D7288C2BD}"/>
            </a:ext>
          </a:extLst>
        </xdr:cNvPr>
        <xdr:cNvSpPr txBox="1"/>
      </xdr:nvSpPr>
      <xdr:spPr>
        <a:xfrm>
          <a:off x="4212590" y="1752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4445</xdr:rowOff>
    </xdr:from>
    <xdr:to>
      <xdr:col>20</xdr:col>
      <xdr:colOff>38100</xdr:colOff>
      <xdr:row>103</xdr:row>
      <xdr:rowOff>106045</xdr:rowOff>
    </xdr:to>
    <xdr:sp macro="" textlink="">
      <xdr:nvSpPr>
        <xdr:cNvPr id="421" name="楕円 420">
          <a:extLst>
            <a:ext uri="{FF2B5EF4-FFF2-40B4-BE49-F238E27FC236}">
              <a16:creationId xmlns:a16="http://schemas.microsoft.com/office/drawing/2014/main" id="{933F6B32-9150-470B-B873-32AEFEA095E1}"/>
            </a:ext>
          </a:extLst>
        </xdr:cNvPr>
        <xdr:cNvSpPr/>
      </xdr:nvSpPr>
      <xdr:spPr>
        <a:xfrm>
          <a:off x="3388360" y="176657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55245</xdr:rowOff>
    </xdr:from>
    <xdr:to>
      <xdr:col>24</xdr:col>
      <xdr:colOff>63500</xdr:colOff>
      <xdr:row>103</xdr:row>
      <xdr:rowOff>68580</xdr:rowOff>
    </xdr:to>
    <xdr:cxnSp macro="">
      <xdr:nvCxnSpPr>
        <xdr:cNvPr id="422" name="直線コネクタ 421">
          <a:extLst>
            <a:ext uri="{FF2B5EF4-FFF2-40B4-BE49-F238E27FC236}">
              <a16:creationId xmlns:a16="http://schemas.microsoft.com/office/drawing/2014/main" id="{47441A20-9853-4E85-807F-1E3AAB5E4AD1}"/>
            </a:ext>
          </a:extLst>
        </xdr:cNvPr>
        <xdr:cNvCxnSpPr/>
      </xdr:nvCxnSpPr>
      <xdr:spPr>
        <a:xfrm>
          <a:off x="3431540" y="17718405"/>
          <a:ext cx="7429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63500</xdr:rowOff>
    </xdr:from>
    <xdr:to>
      <xdr:col>15</xdr:col>
      <xdr:colOff>101600</xdr:colOff>
      <xdr:row>103</xdr:row>
      <xdr:rowOff>165100</xdr:rowOff>
    </xdr:to>
    <xdr:sp macro="" textlink="">
      <xdr:nvSpPr>
        <xdr:cNvPr id="423" name="楕円 422">
          <a:extLst>
            <a:ext uri="{FF2B5EF4-FFF2-40B4-BE49-F238E27FC236}">
              <a16:creationId xmlns:a16="http://schemas.microsoft.com/office/drawing/2014/main" id="{248DE88A-20D6-461E-9514-111050C8AD31}"/>
            </a:ext>
          </a:extLst>
        </xdr:cNvPr>
        <xdr:cNvSpPr/>
      </xdr:nvSpPr>
      <xdr:spPr>
        <a:xfrm>
          <a:off x="2571750" y="1771904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55245</xdr:rowOff>
    </xdr:from>
    <xdr:to>
      <xdr:col>19</xdr:col>
      <xdr:colOff>177800</xdr:colOff>
      <xdr:row>103</xdr:row>
      <xdr:rowOff>114300</xdr:rowOff>
    </xdr:to>
    <xdr:cxnSp macro="">
      <xdr:nvCxnSpPr>
        <xdr:cNvPr id="424" name="直線コネクタ 423">
          <a:extLst>
            <a:ext uri="{FF2B5EF4-FFF2-40B4-BE49-F238E27FC236}">
              <a16:creationId xmlns:a16="http://schemas.microsoft.com/office/drawing/2014/main" id="{482B8C17-BFF5-44BB-82F1-34F0A64568F0}"/>
            </a:ext>
          </a:extLst>
        </xdr:cNvPr>
        <xdr:cNvCxnSpPr/>
      </xdr:nvCxnSpPr>
      <xdr:spPr>
        <a:xfrm flipV="1">
          <a:off x="2626360" y="17718405"/>
          <a:ext cx="80518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25400</xdr:rowOff>
    </xdr:from>
    <xdr:to>
      <xdr:col>10</xdr:col>
      <xdr:colOff>165100</xdr:colOff>
      <xdr:row>103</xdr:row>
      <xdr:rowOff>127000</xdr:rowOff>
    </xdr:to>
    <xdr:sp macro="" textlink="">
      <xdr:nvSpPr>
        <xdr:cNvPr id="425" name="楕円 424">
          <a:extLst>
            <a:ext uri="{FF2B5EF4-FFF2-40B4-BE49-F238E27FC236}">
              <a16:creationId xmlns:a16="http://schemas.microsoft.com/office/drawing/2014/main" id="{42ABF6B1-D920-4C1B-A6C5-D7891AB67F75}"/>
            </a:ext>
          </a:extLst>
        </xdr:cNvPr>
        <xdr:cNvSpPr/>
      </xdr:nvSpPr>
      <xdr:spPr>
        <a:xfrm>
          <a:off x="1774190" y="1768094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76200</xdr:rowOff>
    </xdr:from>
    <xdr:to>
      <xdr:col>15</xdr:col>
      <xdr:colOff>50800</xdr:colOff>
      <xdr:row>103</xdr:row>
      <xdr:rowOff>114300</xdr:rowOff>
    </xdr:to>
    <xdr:cxnSp macro="">
      <xdr:nvCxnSpPr>
        <xdr:cNvPr id="426" name="直線コネクタ 425">
          <a:extLst>
            <a:ext uri="{FF2B5EF4-FFF2-40B4-BE49-F238E27FC236}">
              <a16:creationId xmlns:a16="http://schemas.microsoft.com/office/drawing/2014/main" id="{2E663261-FC1C-4C44-BFDA-FC721F65C5CE}"/>
            </a:ext>
          </a:extLst>
        </xdr:cNvPr>
        <xdr:cNvCxnSpPr/>
      </xdr:nvCxnSpPr>
      <xdr:spPr>
        <a:xfrm>
          <a:off x="1828800" y="1773555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156845</xdr:rowOff>
    </xdr:from>
    <xdr:to>
      <xdr:col>6</xdr:col>
      <xdr:colOff>38100</xdr:colOff>
      <xdr:row>103</xdr:row>
      <xdr:rowOff>86995</xdr:rowOff>
    </xdr:to>
    <xdr:sp macro="" textlink="">
      <xdr:nvSpPr>
        <xdr:cNvPr id="427" name="楕円 426">
          <a:extLst>
            <a:ext uri="{FF2B5EF4-FFF2-40B4-BE49-F238E27FC236}">
              <a16:creationId xmlns:a16="http://schemas.microsoft.com/office/drawing/2014/main" id="{B5E39EB2-DD69-4093-8726-4CA7595B3812}"/>
            </a:ext>
          </a:extLst>
        </xdr:cNvPr>
        <xdr:cNvSpPr/>
      </xdr:nvSpPr>
      <xdr:spPr>
        <a:xfrm>
          <a:off x="988060" y="176466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36195</xdr:rowOff>
    </xdr:from>
    <xdr:to>
      <xdr:col>10</xdr:col>
      <xdr:colOff>114300</xdr:colOff>
      <xdr:row>103</xdr:row>
      <xdr:rowOff>76200</xdr:rowOff>
    </xdr:to>
    <xdr:cxnSp macro="">
      <xdr:nvCxnSpPr>
        <xdr:cNvPr id="428" name="直線コネクタ 427">
          <a:extLst>
            <a:ext uri="{FF2B5EF4-FFF2-40B4-BE49-F238E27FC236}">
              <a16:creationId xmlns:a16="http://schemas.microsoft.com/office/drawing/2014/main" id="{2BB60259-742C-4A10-B567-97401FAE3312}"/>
            </a:ext>
          </a:extLst>
        </xdr:cNvPr>
        <xdr:cNvCxnSpPr/>
      </xdr:nvCxnSpPr>
      <xdr:spPr>
        <a:xfrm>
          <a:off x="1031240" y="17695545"/>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49547</xdr:rowOff>
    </xdr:from>
    <xdr:ext cx="405111" cy="259045"/>
    <xdr:sp macro="" textlink="">
      <xdr:nvSpPr>
        <xdr:cNvPr id="429" name="n_1aveValue【市民会館】&#10;有形固定資産減価償却率">
          <a:extLst>
            <a:ext uri="{FF2B5EF4-FFF2-40B4-BE49-F238E27FC236}">
              <a16:creationId xmlns:a16="http://schemas.microsoft.com/office/drawing/2014/main" id="{0C6B34A1-2419-4D1C-B0CF-0BD2DE57C2D3}"/>
            </a:ext>
          </a:extLst>
        </xdr:cNvPr>
        <xdr:cNvSpPr txBox="1"/>
      </xdr:nvSpPr>
      <xdr:spPr>
        <a:xfrm>
          <a:off x="3239144" y="1788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32402</xdr:rowOff>
    </xdr:from>
    <xdr:ext cx="405111" cy="259045"/>
    <xdr:sp macro="" textlink="">
      <xdr:nvSpPr>
        <xdr:cNvPr id="430" name="n_2aveValue【市民会館】&#10;有形固定資産減価償却率">
          <a:extLst>
            <a:ext uri="{FF2B5EF4-FFF2-40B4-BE49-F238E27FC236}">
              <a16:creationId xmlns:a16="http://schemas.microsoft.com/office/drawing/2014/main" id="{74934156-07D7-4445-9751-FB4A1439544E}"/>
            </a:ext>
          </a:extLst>
        </xdr:cNvPr>
        <xdr:cNvSpPr txBox="1"/>
      </xdr:nvSpPr>
      <xdr:spPr>
        <a:xfrm>
          <a:off x="2439044" y="1786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9541</xdr:rowOff>
    </xdr:from>
    <xdr:ext cx="405111" cy="259045"/>
    <xdr:sp macro="" textlink="">
      <xdr:nvSpPr>
        <xdr:cNvPr id="431" name="n_3aveValue【市民会館】&#10;有形固定資産減価償却率">
          <a:extLst>
            <a:ext uri="{FF2B5EF4-FFF2-40B4-BE49-F238E27FC236}">
              <a16:creationId xmlns:a16="http://schemas.microsoft.com/office/drawing/2014/main" id="{9A49B111-F8B9-44BD-84D0-D0FEF18B8147}"/>
            </a:ext>
          </a:extLst>
        </xdr:cNvPr>
        <xdr:cNvSpPr txBox="1"/>
      </xdr:nvSpPr>
      <xdr:spPr>
        <a:xfrm>
          <a:off x="1641484" y="17842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144797</xdr:rowOff>
    </xdr:from>
    <xdr:ext cx="405111" cy="259045"/>
    <xdr:sp macro="" textlink="">
      <xdr:nvSpPr>
        <xdr:cNvPr id="432" name="n_4aveValue【市民会館】&#10;有形固定資産減価償却率">
          <a:extLst>
            <a:ext uri="{FF2B5EF4-FFF2-40B4-BE49-F238E27FC236}">
              <a16:creationId xmlns:a16="http://schemas.microsoft.com/office/drawing/2014/main" id="{DBD75A5A-6FD4-42CB-A9A1-69F86C28CEB8}"/>
            </a:ext>
          </a:extLst>
        </xdr:cNvPr>
        <xdr:cNvSpPr txBox="1"/>
      </xdr:nvSpPr>
      <xdr:spPr>
        <a:xfrm>
          <a:off x="855354" y="1780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122572</xdr:rowOff>
    </xdr:from>
    <xdr:ext cx="405111" cy="259045"/>
    <xdr:sp macro="" textlink="">
      <xdr:nvSpPr>
        <xdr:cNvPr id="433" name="n_1mainValue【市民会館】&#10;有形固定資産減価償却率">
          <a:extLst>
            <a:ext uri="{FF2B5EF4-FFF2-40B4-BE49-F238E27FC236}">
              <a16:creationId xmlns:a16="http://schemas.microsoft.com/office/drawing/2014/main" id="{1B4FF702-9175-44EC-811F-310A94362354}"/>
            </a:ext>
          </a:extLst>
        </xdr:cNvPr>
        <xdr:cNvSpPr txBox="1"/>
      </xdr:nvSpPr>
      <xdr:spPr>
        <a:xfrm>
          <a:off x="3239144" y="1744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10177</xdr:rowOff>
    </xdr:from>
    <xdr:ext cx="405111" cy="259045"/>
    <xdr:sp macro="" textlink="">
      <xdr:nvSpPr>
        <xdr:cNvPr id="434" name="n_2mainValue【市民会館】&#10;有形固定資産減価償却率">
          <a:extLst>
            <a:ext uri="{FF2B5EF4-FFF2-40B4-BE49-F238E27FC236}">
              <a16:creationId xmlns:a16="http://schemas.microsoft.com/office/drawing/2014/main" id="{7E29F821-4C7C-434B-B375-AEE7A7029E5C}"/>
            </a:ext>
          </a:extLst>
        </xdr:cNvPr>
        <xdr:cNvSpPr txBox="1"/>
      </xdr:nvSpPr>
      <xdr:spPr>
        <a:xfrm>
          <a:off x="2439044" y="1749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143527</xdr:rowOff>
    </xdr:from>
    <xdr:ext cx="405111" cy="259045"/>
    <xdr:sp macro="" textlink="">
      <xdr:nvSpPr>
        <xdr:cNvPr id="435" name="n_3mainValue【市民会館】&#10;有形固定資産減価償却率">
          <a:extLst>
            <a:ext uri="{FF2B5EF4-FFF2-40B4-BE49-F238E27FC236}">
              <a16:creationId xmlns:a16="http://schemas.microsoft.com/office/drawing/2014/main" id="{5063DF1E-6C91-43FB-A173-E1A983CE1D8B}"/>
            </a:ext>
          </a:extLst>
        </xdr:cNvPr>
        <xdr:cNvSpPr txBox="1"/>
      </xdr:nvSpPr>
      <xdr:spPr>
        <a:xfrm>
          <a:off x="1641484" y="1745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103522</xdr:rowOff>
    </xdr:from>
    <xdr:ext cx="405111" cy="259045"/>
    <xdr:sp macro="" textlink="">
      <xdr:nvSpPr>
        <xdr:cNvPr id="436" name="n_4mainValue【市民会館】&#10;有形固定資産減価償却率">
          <a:extLst>
            <a:ext uri="{FF2B5EF4-FFF2-40B4-BE49-F238E27FC236}">
              <a16:creationId xmlns:a16="http://schemas.microsoft.com/office/drawing/2014/main" id="{B7D17DD5-544B-4FB2-9D3F-5F0D391B8698}"/>
            </a:ext>
          </a:extLst>
        </xdr:cNvPr>
        <xdr:cNvSpPr txBox="1"/>
      </xdr:nvSpPr>
      <xdr:spPr>
        <a:xfrm>
          <a:off x="855354" y="1741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C64052A9-6F7B-4B1F-A065-6AEFDADD3C7D}"/>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BBDC7AE8-71F5-4100-8C04-880E4D99D2EF}"/>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8F62326B-89D5-46DE-898B-B486331A873D}"/>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EBF64C49-33DC-4406-BAF3-6441B9CFC8D9}"/>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1E622BED-27AE-4EE3-90FD-8D9E0C22AB18}"/>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9E49CEE8-3622-4451-803A-962A1B8F4A68}"/>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FDC1E82D-1A86-4CDD-80CA-04AA4677FE51}"/>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2E6E60B5-CBF5-4785-BE5F-58B483CAB38F}"/>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1652E0A8-B641-4228-84C1-838838850795}"/>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E15B0C13-3079-4D6D-B792-B74D135F938E}"/>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C827031E-C4A2-40BE-94D3-2DD3E6D47AE8}"/>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0073DFEE-F3D3-4B87-9642-ED267610382A}"/>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6DF207F6-1850-40B6-82B6-237A3DA594A4}"/>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B7755D48-3B66-41CE-B36E-3052F4A6CAF1}"/>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0AA7003C-53A6-48BC-8422-8786DB44ED3B}"/>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950E15E5-1F18-4D15-A997-A67DFA3298A1}"/>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60E11ECC-1961-4175-BDC1-140978C7BC96}"/>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5219196E-F8A8-4564-90D1-72664D41B1AA}"/>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A4063256-6DF7-4F06-9F10-5676D9564369}"/>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2BEE0F35-E611-4F60-A00B-533647BC6EE5}"/>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8343FC70-E627-4650-9AB0-44FA0F7F63E0}"/>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06BF6559-BCFF-4F82-B96B-3E8867715CC4}"/>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CA1A8CC7-6539-42BE-93A9-C690C88F0E5D}"/>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68EF447E-EE36-47F8-A063-D6AC73940B02}"/>
            </a:ext>
          </a:extLst>
        </xdr:cNvPr>
        <xdr:cNvCxnSpPr/>
      </xdr:nvCxnSpPr>
      <xdr:spPr>
        <a:xfrm flipV="1">
          <a:off x="9429115" y="17150716"/>
          <a:ext cx="0" cy="1398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D5776FF8-D9B1-48A9-B292-3B6C2DE26954}"/>
            </a:ext>
          </a:extLst>
        </xdr:cNvPr>
        <xdr:cNvSpPr txBox="1"/>
      </xdr:nvSpPr>
      <xdr:spPr>
        <a:xfrm>
          <a:off x="946785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3CA3A7DA-D04A-4ED5-89B1-972EF9AD5AB2}"/>
            </a:ext>
          </a:extLst>
        </xdr:cNvPr>
        <xdr:cNvCxnSpPr/>
      </xdr:nvCxnSpPr>
      <xdr:spPr>
        <a:xfrm>
          <a:off x="9356090" y="1854898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CBF3F6C1-0C51-494E-A535-50EAE4B31339}"/>
            </a:ext>
          </a:extLst>
        </xdr:cNvPr>
        <xdr:cNvSpPr txBox="1"/>
      </xdr:nvSpPr>
      <xdr:spPr>
        <a:xfrm>
          <a:off x="9467850" y="16925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BAE649D7-85C8-49E0-BB9E-064723994961}"/>
            </a:ext>
          </a:extLst>
        </xdr:cNvPr>
        <xdr:cNvCxnSpPr/>
      </xdr:nvCxnSpPr>
      <xdr:spPr>
        <a:xfrm>
          <a:off x="9356090" y="1715071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78757</xdr:rowOff>
    </xdr:from>
    <xdr:ext cx="469744" cy="259045"/>
    <xdr:sp macro="" textlink="">
      <xdr:nvSpPr>
        <xdr:cNvPr id="465" name="【市民会館】&#10;一人当たり面積平均値テキスト">
          <a:extLst>
            <a:ext uri="{FF2B5EF4-FFF2-40B4-BE49-F238E27FC236}">
              <a16:creationId xmlns:a16="http://schemas.microsoft.com/office/drawing/2014/main" id="{4E3DF22C-493E-4FE3-AC8A-5BE341029B54}"/>
            </a:ext>
          </a:extLst>
        </xdr:cNvPr>
        <xdr:cNvSpPr txBox="1"/>
      </xdr:nvSpPr>
      <xdr:spPr>
        <a:xfrm>
          <a:off x="9467850" y="17909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357255D6-034D-47C4-B45D-55A9DBF5AB85}"/>
            </a:ext>
          </a:extLst>
        </xdr:cNvPr>
        <xdr:cNvSpPr/>
      </xdr:nvSpPr>
      <xdr:spPr>
        <a:xfrm>
          <a:off x="9394190" y="18061940"/>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C05278BA-1225-4FEE-BA8B-E1CF3E241260}"/>
            </a:ext>
          </a:extLst>
        </xdr:cNvPr>
        <xdr:cNvSpPr/>
      </xdr:nvSpPr>
      <xdr:spPr>
        <a:xfrm>
          <a:off x="8632190" y="180619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9D9BE353-8308-4B78-9BA9-1B34C9E48E69}"/>
            </a:ext>
          </a:extLst>
        </xdr:cNvPr>
        <xdr:cNvSpPr/>
      </xdr:nvSpPr>
      <xdr:spPr>
        <a:xfrm>
          <a:off x="7846060" y="180581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1F1EF168-32AA-48D9-B1AE-CA84ED1C72AB}"/>
            </a:ext>
          </a:extLst>
        </xdr:cNvPr>
        <xdr:cNvSpPr/>
      </xdr:nvSpPr>
      <xdr:spPr>
        <a:xfrm>
          <a:off x="7029450" y="1805812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70" name="フローチャート: 判断 469">
          <a:extLst>
            <a:ext uri="{FF2B5EF4-FFF2-40B4-BE49-F238E27FC236}">
              <a16:creationId xmlns:a16="http://schemas.microsoft.com/office/drawing/2014/main" id="{7EF339B2-C029-4880-9A15-9349C0833124}"/>
            </a:ext>
          </a:extLst>
        </xdr:cNvPr>
        <xdr:cNvSpPr/>
      </xdr:nvSpPr>
      <xdr:spPr>
        <a:xfrm>
          <a:off x="6231890" y="1809051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BE02A0CB-5655-4EBB-98DC-60FC16E54E43}"/>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8FC99C04-877D-4EAD-BA14-66E3AB405473}"/>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CAA3B6AD-43AE-414C-86B8-53317B8F4E22}"/>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AAC4A59-0728-4F5C-9B9C-291F5AB0B360}"/>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8E1D6C64-E16F-4BE6-B835-B7BA4387F4F7}"/>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63500</xdr:rowOff>
    </xdr:from>
    <xdr:to>
      <xdr:col>55</xdr:col>
      <xdr:colOff>50800</xdr:colOff>
      <xdr:row>105</xdr:row>
      <xdr:rowOff>165100</xdr:rowOff>
    </xdr:to>
    <xdr:sp macro="" textlink="">
      <xdr:nvSpPr>
        <xdr:cNvPr id="476" name="楕円 475">
          <a:extLst>
            <a:ext uri="{FF2B5EF4-FFF2-40B4-BE49-F238E27FC236}">
              <a16:creationId xmlns:a16="http://schemas.microsoft.com/office/drawing/2014/main" id="{4F1B2CBF-1D86-4CAC-AE5F-B7066A8F97D1}"/>
            </a:ext>
          </a:extLst>
        </xdr:cNvPr>
        <xdr:cNvSpPr/>
      </xdr:nvSpPr>
      <xdr:spPr>
        <a:xfrm>
          <a:off x="9394190" y="18061940"/>
          <a:ext cx="9017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41927</xdr:rowOff>
    </xdr:from>
    <xdr:ext cx="469744" cy="259045"/>
    <xdr:sp macro="" textlink="">
      <xdr:nvSpPr>
        <xdr:cNvPr id="477" name="【市民会館】&#10;一人当たり面積該当値テキスト">
          <a:extLst>
            <a:ext uri="{FF2B5EF4-FFF2-40B4-BE49-F238E27FC236}">
              <a16:creationId xmlns:a16="http://schemas.microsoft.com/office/drawing/2014/main" id="{9E5D3DCC-3E3B-4283-A68C-E0DA14F40A8F}"/>
            </a:ext>
          </a:extLst>
        </xdr:cNvPr>
        <xdr:cNvSpPr txBox="1"/>
      </xdr:nvSpPr>
      <xdr:spPr>
        <a:xfrm>
          <a:off x="9467850" y="18046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71120</xdr:rowOff>
    </xdr:from>
    <xdr:to>
      <xdr:col>50</xdr:col>
      <xdr:colOff>165100</xdr:colOff>
      <xdr:row>106</xdr:row>
      <xdr:rowOff>1270</xdr:rowOff>
    </xdr:to>
    <xdr:sp macro="" textlink="">
      <xdr:nvSpPr>
        <xdr:cNvPr id="478" name="楕円 477">
          <a:extLst>
            <a:ext uri="{FF2B5EF4-FFF2-40B4-BE49-F238E27FC236}">
              <a16:creationId xmlns:a16="http://schemas.microsoft.com/office/drawing/2014/main" id="{A64D192E-FA21-4E86-B983-392D72680919}"/>
            </a:ext>
          </a:extLst>
        </xdr:cNvPr>
        <xdr:cNvSpPr/>
      </xdr:nvSpPr>
      <xdr:spPr>
        <a:xfrm>
          <a:off x="8632190" y="180714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114300</xdr:rowOff>
    </xdr:from>
    <xdr:to>
      <xdr:col>55</xdr:col>
      <xdr:colOff>0</xdr:colOff>
      <xdr:row>105</xdr:row>
      <xdr:rowOff>121920</xdr:rowOff>
    </xdr:to>
    <xdr:cxnSp macro="">
      <xdr:nvCxnSpPr>
        <xdr:cNvPr id="479" name="直線コネクタ 478">
          <a:extLst>
            <a:ext uri="{FF2B5EF4-FFF2-40B4-BE49-F238E27FC236}">
              <a16:creationId xmlns:a16="http://schemas.microsoft.com/office/drawing/2014/main" id="{B6F24449-4998-4E13-97EC-F3EEE788E3E8}"/>
            </a:ext>
          </a:extLst>
        </xdr:cNvPr>
        <xdr:cNvCxnSpPr/>
      </xdr:nvCxnSpPr>
      <xdr:spPr>
        <a:xfrm flipV="1">
          <a:off x="8686800" y="18116550"/>
          <a:ext cx="7429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78739</xdr:rowOff>
    </xdr:from>
    <xdr:to>
      <xdr:col>46</xdr:col>
      <xdr:colOff>38100</xdr:colOff>
      <xdr:row>106</xdr:row>
      <xdr:rowOff>8889</xdr:rowOff>
    </xdr:to>
    <xdr:sp macro="" textlink="">
      <xdr:nvSpPr>
        <xdr:cNvPr id="480" name="楕円 479">
          <a:extLst>
            <a:ext uri="{FF2B5EF4-FFF2-40B4-BE49-F238E27FC236}">
              <a16:creationId xmlns:a16="http://schemas.microsoft.com/office/drawing/2014/main" id="{2155C4F0-29D3-419E-9F9E-50F321D9E90A}"/>
            </a:ext>
          </a:extLst>
        </xdr:cNvPr>
        <xdr:cNvSpPr/>
      </xdr:nvSpPr>
      <xdr:spPr>
        <a:xfrm>
          <a:off x="7846060" y="1808098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121920</xdr:rowOff>
    </xdr:from>
    <xdr:to>
      <xdr:col>50</xdr:col>
      <xdr:colOff>114300</xdr:colOff>
      <xdr:row>105</xdr:row>
      <xdr:rowOff>129539</xdr:rowOff>
    </xdr:to>
    <xdr:cxnSp macro="">
      <xdr:nvCxnSpPr>
        <xdr:cNvPr id="481" name="直線コネクタ 480">
          <a:extLst>
            <a:ext uri="{FF2B5EF4-FFF2-40B4-BE49-F238E27FC236}">
              <a16:creationId xmlns:a16="http://schemas.microsoft.com/office/drawing/2014/main" id="{7A97F067-A92E-4EC2-BF11-1FC6E9EFE93B}"/>
            </a:ext>
          </a:extLst>
        </xdr:cNvPr>
        <xdr:cNvCxnSpPr/>
      </xdr:nvCxnSpPr>
      <xdr:spPr>
        <a:xfrm flipV="1">
          <a:off x="7889240" y="18126075"/>
          <a:ext cx="797560" cy="9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86361</xdr:rowOff>
    </xdr:from>
    <xdr:to>
      <xdr:col>41</xdr:col>
      <xdr:colOff>101600</xdr:colOff>
      <xdr:row>106</xdr:row>
      <xdr:rowOff>16511</xdr:rowOff>
    </xdr:to>
    <xdr:sp macro="" textlink="">
      <xdr:nvSpPr>
        <xdr:cNvPr id="482" name="楕円 481">
          <a:extLst>
            <a:ext uri="{FF2B5EF4-FFF2-40B4-BE49-F238E27FC236}">
              <a16:creationId xmlns:a16="http://schemas.microsoft.com/office/drawing/2014/main" id="{7A71B90F-DE0C-4AF8-A385-934822E92839}"/>
            </a:ext>
          </a:extLst>
        </xdr:cNvPr>
        <xdr:cNvSpPr/>
      </xdr:nvSpPr>
      <xdr:spPr>
        <a:xfrm>
          <a:off x="7029450" y="1809051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129539</xdr:rowOff>
    </xdr:from>
    <xdr:to>
      <xdr:col>45</xdr:col>
      <xdr:colOff>177800</xdr:colOff>
      <xdr:row>105</xdr:row>
      <xdr:rowOff>137161</xdr:rowOff>
    </xdr:to>
    <xdr:cxnSp macro="">
      <xdr:nvCxnSpPr>
        <xdr:cNvPr id="483" name="直線コネクタ 482">
          <a:extLst>
            <a:ext uri="{FF2B5EF4-FFF2-40B4-BE49-F238E27FC236}">
              <a16:creationId xmlns:a16="http://schemas.microsoft.com/office/drawing/2014/main" id="{D0D235D0-A1A1-4AD3-9204-436CFF84DF2D}"/>
            </a:ext>
          </a:extLst>
        </xdr:cNvPr>
        <xdr:cNvCxnSpPr/>
      </xdr:nvCxnSpPr>
      <xdr:spPr>
        <a:xfrm flipV="1">
          <a:off x="7084060" y="18135599"/>
          <a:ext cx="805180" cy="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90170</xdr:rowOff>
    </xdr:from>
    <xdr:to>
      <xdr:col>36</xdr:col>
      <xdr:colOff>165100</xdr:colOff>
      <xdr:row>106</xdr:row>
      <xdr:rowOff>20320</xdr:rowOff>
    </xdr:to>
    <xdr:sp macro="" textlink="">
      <xdr:nvSpPr>
        <xdr:cNvPr id="484" name="楕円 483">
          <a:extLst>
            <a:ext uri="{FF2B5EF4-FFF2-40B4-BE49-F238E27FC236}">
              <a16:creationId xmlns:a16="http://schemas.microsoft.com/office/drawing/2014/main" id="{9892E460-18C6-4017-B254-CA4C9AB7C987}"/>
            </a:ext>
          </a:extLst>
        </xdr:cNvPr>
        <xdr:cNvSpPr/>
      </xdr:nvSpPr>
      <xdr:spPr>
        <a:xfrm>
          <a:off x="6231890" y="1809623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137161</xdr:rowOff>
    </xdr:from>
    <xdr:to>
      <xdr:col>41</xdr:col>
      <xdr:colOff>50800</xdr:colOff>
      <xdr:row>105</xdr:row>
      <xdr:rowOff>140970</xdr:rowOff>
    </xdr:to>
    <xdr:cxnSp macro="">
      <xdr:nvCxnSpPr>
        <xdr:cNvPr id="485" name="直線コネクタ 484">
          <a:extLst>
            <a:ext uri="{FF2B5EF4-FFF2-40B4-BE49-F238E27FC236}">
              <a16:creationId xmlns:a16="http://schemas.microsoft.com/office/drawing/2014/main" id="{31B0F596-B73E-42BD-AF66-FA89E50D73D1}"/>
            </a:ext>
          </a:extLst>
        </xdr:cNvPr>
        <xdr:cNvCxnSpPr/>
      </xdr:nvCxnSpPr>
      <xdr:spPr>
        <a:xfrm flipV="1">
          <a:off x="6286500" y="18135601"/>
          <a:ext cx="79756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2557</xdr:rowOff>
    </xdr:from>
    <xdr:ext cx="469744" cy="259045"/>
    <xdr:sp macro="" textlink="">
      <xdr:nvSpPr>
        <xdr:cNvPr id="486" name="n_1aveValue【市民会館】&#10;一人当たり面積">
          <a:extLst>
            <a:ext uri="{FF2B5EF4-FFF2-40B4-BE49-F238E27FC236}">
              <a16:creationId xmlns:a16="http://schemas.microsoft.com/office/drawing/2014/main" id="{4B4A6A27-1769-453C-8FFB-53C8F38CA7E8}"/>
            </a:ext>
          </a:extLst>
        </xdr:cNvPr>
        <xdr:cNvSpPr txBox="1"/>
      </xdr:nvSpPr>
      <xdr:spPr>
        <a:xfrm>
          <a:off x="845446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170197</xdr:rowOff>
    </xdr:from>
    <xdr:ext cx="469744" cy="259045"/>
    <xdr:sp macro="" textlink="">
      <xdr:nvSpPr>
        <xdr:cNvPr id="487" name="n_2aveValue【市民会館】&#10;一人当たり面積">
          <a:extLst>
            <a:ext uri="{FF2B5EF4-FFF2-40B4-BE49-F238E27FC236}">
              <a16:creationId xmlns:a16="http://schemas.microsoft.com/office/drawing/2014/main" id="{494B1994-D7AC-427D-BCA1-C13E61AB33BE}"/>
            </a:ext>
          </a:extLst>
        </xdr:cNvPr>
        <xdr:cNvSpPr txBox="1"/>
      </xdr:nvSpPr>
      <xdr:spPr>
        <a:xfrm>
          <a:off x="767341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6366</xdr:rowOff>
    </xdr:from>
    <xdr:ext cx="469744" cy="259045"/>
    <xdr:sp macro="" textlink="">
      <xdr:nvSpPr>
        <xdr:cNvPr id="488" name="n_3aveValue【市民会館】&#10;一人当たり面積">
          <a:extLst>
            <a:ext uri="{FF2B5EF4-FFF2-40B4-BE49-F238E27FC236}">
              <a16:creationId xmlns:a16="http://schemas.microsoft.com/office/drawing/2014/main" id="{11FEDAFD-1142-45E0-B338-408125F56E63}"/>
            </a:ext>
          </a:extLst>
        </xdr:cNvPr>
        <xdr:cNvSpPr txBox="1"/>
      </xdr:nvSpPr>
      <xdr:spPr>
        <a:xfrm>
          <a:off x="6866332" y="1783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33038</xdr:rowOff>
    </xdr:from>
    <xdr:ext cx="469744" cy="259045"/>
    <xdr:sp macro="" textlink="">
      <xdr:nvSpPr>
        <xdr:cNvPr id="489" name="n_4aveValue【市民会館】&#10;一人当たり面積">
          <a:extLst>
            <a:ext uri="{FF2B5EF4-FFF2-40B4-BE49-F238E27FC236}">
              <a16:creationId xmlns:a16="http://schemas.microsoft.com/office/drawing/2014/main" id="{E0BC70FA-A8B8-445F-B239-B17C12430622}"/>
            </a:ext>
          </a:extLst>
        </xdr:cNvPr>
        <xdr:cNvSpPr txBox="1"/>
      </xdr:nvSpPr>
      <xdr:spPr>
        <a:xfrm>
          <a:off x="6068772" y="17861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163847</xdr:rowOff>
    </xdr:from>
    <xdr:ext cx="469744" cy="259045"/>
    <xdr:sp macro="" textlink="">
      <xdr:nvSpPr>
        <xdr:cNvPr id="490" name="n_1mainValue【市民会館】&#10;一人当たり面積">
          <a:extLst>
            <a:ext uri="{FF2B5EF4-FFF2-40B4-BE49-F238E27FC236}">
              <a16:creationId xmlns:a16="http://schemas.microsoft.com/office/drawing/2014/main" id="{E91B1A94-D80A-42DF-91FB-5CEEE28E8733}"/>
            </a:ext>
          </a:extLst>
        </xdr:cNvPr>
        <xdr:cNvSpPr txBox="1"/>
      </xdr:nvSpPr>
      <xdr:spPr>
        <a:xfrm>
          <a:off x="845446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xdr:rowOff>
    </xdr:from>
    <xdr:ext cx="469744" cy="259045"/>
    <xdr:sp macro="" textlink="">
      <xdr:nvSpPr>
        <xdr:cNvPr id="491" name="n_2mainValue【市民会館】&#10;一人当たり面積">
          <a:extLst>
            <a:ext uri="{FF2B5EF4-FFF2-40B4-BE49-F238E27FC236}">
              <a16:creationId xmlns:a16="http://schemas.microsoft.com/office/drawing/2014/main" id="{32902490-DC57-4F39-8316-E872C68F6CB8}"/>
            </a:ext>
          </a:extLst>
        </xdr:cNvPr>
        <xdr:cNvSpPr txBox="1"/>
      </xdr:nvSpPr>
      <xdr:spPr>
        <a:xfrm>
          <a:off x="7673417" y="18173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7638</xdr:rowOff>
    </xdr:from>
    <xdr:ext cx="469744" cy="259045"/>
    <xdr:sp macro="" textlink="">
      <xdr:nvSpPr>
        <xdr:cNvPr id="492" name="n_3mainValue【市民会館】&#10;一人当たり面積">
          <a:extLst>
            <a:ext uri="{FF2B5EF4-FFF2-40B4-BE49-F238E27FC236}">
              <a16:creationId xmlns:a16="http://schemas.microsoft.com/office/drawing/2014/main" id="{C97E88DC-257F-4C70-8790-172467C2466A}"/>
            </a:ext>
          </a:extLst>
        </xdr:cNvPr>
        <xdr:cNvSpPr txBox="1"/>
      </xdr:nvSpPr>
      <xdr:spPr>
        <a:xfrm>
          <a:off x="6866332" y="18183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11447</xdr:rowOff>
    </xdr:from>
    <xdr:ext cx="469744" cy="259045"/>
    <xdr:sp macro="" textlink="">
      <xdr:nvSpPr>
        <xdr:cNvPr id="493" name="n_4mainValue【市民会館】&#10;一人当たり面積">
          <a:extLst>
            <a:ext uri="{FF2B5EF4-FFF2-40B4-BE49-F238E27FC236}">
              <a16:creationId xmlns:a16="http://schemas.microsoft.com/office/drawing/2014/main" id="{4D3003B5-627F-4A53-A643-14B10CE6BFDD}"/>
            </a:ext>
          </a:extLst>
        </xdr:cNvPr>
        <xdr:cNvSpPr txBox="1"/>
      </xdr:nvSpPr>
      <xdr:spPr>
        <a:xfrm>
          <a:off x="6068772" y="1818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B0C9A469-5C76-4988-9A33-31E57971A3D2}"/>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5EE4B754-FB11-4A2C-9801-9F91CA1B65A5}"/>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82CEE2F9-8462-4E63-A386-0116A06E12CC}"/>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FF0C9846-803A-43F0-93AE-1576CB1D5CAE}"/>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291F6B73-1B7B-4985-9B8A-0D6B5084CBBD}"/>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C3C9FA2F-C63E-4D6F-85AE-85A4B31DE360}"/>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5B3F933E-E36D-42EE-BCD3-69119DFBEE85}"/>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F704EAE0-C757-485E-A877-40E4B4B042C5}"/>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9AB9F84D-E04E-4B23-8FF2-62860ED5A804}"/>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68A68AC0-EA19-4A39-A932-56358942428C}"/>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4C268643-2DBD-4406-81C7-B3F76C299654}"/>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A25DA7C8-6C13-4A29-B22E-B3E2B5F416EC}"/>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B060BC18-5BCA-4507-906E-F9D830F5696D}"/>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14E5A54D-F4BF-4544-94C4-07CEBB6CFE35}"/>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69C3EF1B-B1D7-4ABF-9238-6ACA51330F1C}"/>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B6DE91D8-5CFB-4D0E-98C7-8720CC6DCAB3}"/>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D11084E0-3CE5-4301-AF02-74919497F6AA}"/>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260ED1B4-3DB1-4D6F-9DE2-BDA84C897250}"/>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6D7A5A27-010B-4785-A7B2-D671DB5F2BA3}"/>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6FB75CEA-BC15-41E2-B23C-B21CBD2228E9}"/>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9E920C15-0D8D-409F-9E76-ABEA571391D8}"/>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DB78DF76-9A4E-4C21-ADFA-3B303EDD9845}"/>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9F61F61A-53A1-4A37-BB5D-82C66BD28BD9}"/>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83E35824-56E1-41F0-8A25-DE93C3B65D84}"/>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B16566B5-786A-4BD8-91C5-8A6AAD6451CC}"/>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a:extLst>
            <a:ext uri="{FF2B5EF4-FFF2-40B4-BE49-F238E27FC236}">
              <a16:creationId xmlns:a16="http://schemas.microsoft.com/office/drawing/2014/main" id="{BBD148C9-5B78-4073-9492-7A70A1E5790A}"/>
            </a:ext>
          </a:extLst>
        </xdr:cNvPr>
        <xdr:cNvCxnSpPr/>
      </xdr:nvCxnSpPr>
      <xdr:spPr>
        <a:xfrm flipV="1">
          <a:off x="14703424" y="5727246"/>
          <a:ext cx="0" cy="1520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0E803E47-8340-41CA-928D-5C926DEE469A}"/>
            </a:ext>
          </a:extLst>
        </xdr:cNvPr>
        <xdr:cNvSpPr txBox="1"/>
      </xdr:nvSpPr>
      <xdr:spPr>
        <a:xfrm>
          <a:off x="14742160" y="7251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a:extLst>
            <a:ext uri="{FF2B5EF4-FFF2-40B4-BE49-F238E27FC236}">
              <a16:creationId xmlns:a16="http://schemas.microsoft.com/office/drawing/2014/main" id="{C0340830-C8A8-4C86-B3FF-67AD12437752}"/>
            </a:ext>
          </a:extLst>
        </xdr:cNvPr>
        <xdr:cNvCxnSpPr/>
      </xdr:nvCxnSpPr>
      <xdr:spPr>
        <a:xfrm>
          <a:off x="14611350" y="72479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A210C199-4A0C-4E23-AB35-C9255523DABA}"/>
            </a:ext>
          </a:extLst>
        </xdr:cNvPr>
        <xdr:cNvSpPr txBox="1"/>
      </xdr:nvSpPr>
      <xdr:spPr>
        <a:xfrm>
          <a:off x="14742160" y="55081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a:extLst>
            <a:ext uri="{FF2B5EF4-FFF2-40B4-BE49-F238E27FC236}">
              <a16:creationId xmlns:a16="http://schemas.microsoft.com/office/drawing/2014/main" id="{6C2681B9-56AF-4785-8C15-1A85E058C5C7}"/>
            </a:ext>
          </a:extLst>
        </xdr:cNvPr>
        <xdr:cNvCxnSpPr/>
      </xdr:nvCxnSpPr>
      <xdr:spPr>
        <a:xfrm>
          <a:off x="14611350" y="57272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106697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C4DF16BF-7667-445E-B043-BA8FC6D42DD1}"/>
            </a:ext>
          </a:extLst>
        </xdr:cNvPr>
        <xdr:cNvSpPr txBox="1"/>
      </xdr:nvSpPr>
      <xdr:spPr>
        <a:xfrm>
          <a:off x="14742160" y="66198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7631D55C-ACE6-49CD-8FAA-986E254326B6}"/>
            </a:ext>
          </a:extLst>
        </xdr:cNvPr>
        <xdr:cNvSpPr/>
      </xdr:nvSpPr>
      <xdr:spPr>
        <a:xfrm>
          <a:off x="14649450" y="66471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a:extLst>
            <a:ext uri="{FF2B5EF4-FFF2-40B4-BE49-F238E27FC236}">
              <a16:creationId xmlns:a16="http://schemas.microsoft.com/office/drawing/2014/main" id="{AFC461A3-E8FA-483D-B3F8-582F644DDBD9}"/>
            </a:ext>
          </a:extLst>
        </xdr:cNvPr>
        <xdr:cNvSpPr/>
      </xdr:nvSpPr>
      <xdr:spPr>
        <a:xfrm>
          <a:off x="13887450" y="661343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a:extLst>
            <a:ext uri="{FF2B5EF4-FFF2-40B4-BE49-F238E27FC236}">
              <a16:creationId xmlns:a16="http://schemas.microsoft.com/office/drawing/2014/main" id="{D49B4C36-232C-4AFF-BCF3-019D696AB95F}"/>
            </a:ext>
          </a:extLst>
        </xdr:cNvPr>
        <xdr:cNvSpPr/>
      </xdr:nvSpPr>
      <xdr:spPr>
        <a:xfrm>
          <a:off x="13089890" y="659111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a:extLst>
            <a:ext uri="{FF2B5EF4-FFF2-40B4-BE49-F238E27FC236}">
              <a16:creationId xmlns:a16="http://schemas.microsoft.com/office/drawing/2014/main" id="{B5D5CCE2-CFDC-4F99-ACFD-E05341882EE9}"/>
            </a:ext>
          </a:extLst>
        </xdr:cNvPr>
        <xdr:cNvSpPr/>
      </xdr:nvSpPr>
      <xdr:spPr>
        <a:xfrm>
          <a:off x="12303760" y="662867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9" name="フローチャート: 判断 528">
          <a:extLst>
            <a:ext uri="{FF2B5EF4-FFF2-40B4-BE49-F238E27FC236}">
              <a16:creationId xmlns:a16="http://schemas.microsoft.com/office/drawing/2014/main" id="{52B2ECA5-B55C-48F8-846D-6893AB4608A8}"/>
            </a:ext>
          </a:extLst>
        </xdr:cNvPr>
        <xdr:cNvSpPr/>
      </xdr:nvSpPr>
      <xdr:spPr>
        <a:xfrm>
          <a:off x="11487150" y="66319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7CA89508-FD05-4755-A58F-B70341A088CD}"/>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40CB3FA2-AA27-46D5-9E6A-5CABB95662E2}"/>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9516A8FB-0728-4548-BD1C-9B88839B5C53}"/>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B3B205BB-17DE-4E79-8423-D2A879282EE3}"/>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E119966A-8B02-4C84-8FF6-CDA000FC6FDD}"/>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144599</xdr:rowOff>
    </xdr:from>
    <xdr:to>
      <xdr:col>85</xdr:col>
      <xdr:colOff>177800</xdr:colOff>
      <xdr:row>37</xdr:row>
      <xdr:rowOff>74749</xdr:rowOff>
    </xdr:to>
    <xdr:sp macro="" textlink="">
      <xdr:nvSpPr>
        <xdr:cNvPr id="535" name="楕円 534">
          <a:extLst>
            <a:ext uri="{FF2B5EF4-FFF2-40B4-BE49-F238E27FC236}">
              <a16:creationId xmlns:a16="http://schemas.microsoft.com/office/drawing/2014/main" id="{C66C5D41-D01A-4AB7-86B7-DD40239614CC}"/>
            </a:ext>
          </a:extLst>
        </xdr:cNvPr>
        <xdr:cNvSpPr/>
      </xdr:nvSpPr>
      <xdr:spPr>
        <a:xfrm>
          <a:off x="14649450" y="631489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167476</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01963576-3D2D-4D0E-80DC-7C99306E5E82}"/>
            </a:ext>
          </a:extLst>
        </xdr:cNvPr>
        <xdr:cNvSpPr txBox="1"/>
      </xdr:nvSpPr>
      <xdr:spPr>
        <a:xfrm>
          <a:off x="14742160" y="6172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97246</xdr:rowOff>
    </xdr:from>
    <xdr:to>
      <xdr:col>81</xdr:col>
      <xdr:colOff>101600</xdr:colOff>
      <xdr:row>37</xdr:row>
      <xdr:rowOff>27396</xdr:rowOff>
    </xdr:to>
    <xdr:sp macro="" textlink="">
      <xdr:nvSpPr>
        <xdr:cNvPr id="537" name="楕円 536">
          <a:extLst>
            <a:ext uri="{FF2B5EF4-FFF2-40B4-BE49-F238E27FC236}">
              <a16:creationId xmlns:a16="http://schemas.microsoft.com/office/drawing/2014/main" id="{298D5C26-8F77-4751-99A2-00B1E98CFE11}"/>
            </a:ext>
          </a:extLst>
        </xdr:cNvPr>
        <xdr:cNvSpPr/>
      </xdr:nvSpPr>
      <xdr:spPr>
        <a:xfrm>
          <a:off x="13887450" y="626563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148046</xdr:rowOff>
    </xdr:from>
    <xdr:to>
      <xdr:col>85</xdr:col>
      <xdr:colOff>127000</xdr:colOff>
      <xdr:row>37</xdr:row>
      <xdr:rowOff>23949</xdr:rowOff>
    </xdr:to>
    <xdr:cxnSp macro="">
      <xdr:nvCxnSpPr>
        <xdr:cNvPr id="538" name="直線コネクタ 537">
          <a:extLst>
            <a:ext uri="{FF2B5EF4-FFF2-40B4-BE49-F238E27FC236}">
              <a16:creationId xmlns:a16="http://schemas.microsoft.com/office/drawing/2014/main" id="{FE662247-AB24-4931-9425-B89E7B00FA02}"/>
            </a:ext>
          </a:extLst>
        </xdr:cNvPr>
        <xdr:cNvCxnSpPr/>
      </xdr:nvCxnSpPr>
      <xdr:spPr>
        <a:xfrm>
          <a:off x="13942060" y="6318341"/>
          <a:ext cx="762000" cy="4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53158</xdr:rowOff>
    </xdr:from>
    <xdr:to>
      <xdr:col>76</xdr:col>
      <xdr:colOff>165100</xdr:colOff>
      <xdr:row>36</xdr:row>
      <xdr:rowOff>154758</xdr:rowOff>
    </xdr:to>
    <xdr:sp macro="" textlink="">
      <xdr:nvSpPr>
        <xdr:cNvPr id="539" name="楕円 538">
          <a:extLst>
            <a:ext uri="{FF2B5EF4-FFF2-40B4-BE49-F238E27FC236}">
              <a16:creationId xmlns:a16="http://schemas.microsoft.com/office/drawing/2014/main" id="{A5F7581B-7798-4952-A09C-EA4A7ADF4B63}"/>
            </a:ext>
          </a:extLst>
        </xdr:cNvPr>
        <xdr:cNvSpPr/>
      </xdr:nvSpPr>
      <xdr:spPr>
        <a:xfrm>
          <a:off x="13089890" y="622916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103958</xdr:rowOff>
    </xdr:from>
    <xdr:to>
      <xdr:col>81</xdr:col>
      <xdr:colOff>50800</xdr:colOff>
      <xdr:row>36</xdr:row>
      <xdr:rowOff>148046</xdr:rowOff>
    </xdr:to>
    <xdr:cxnSp macro="">
      <xdr:nvCxnSpPr>
        <xdr:cNvPr id="540" name="直線コネクタ 539">
          <a:extLst>
            <a:ext uri="{FF2B5EF4-FFF2-40B4-BE49-F238E27FC236}">
              <a16:creationId xmlns:a16="http://schemas.microsoft.com/office/drawing/2014/main" id="{92A2E30D-0163-4162-B1FA-8618B634A558}"/>
            </a:ext>
          </a:extLst>
        </xdr:cNvPr>
        <xdr:cNvCxnSpPr/>
      </xdr:nvCxnSpPr>
      <xdr:spPr>
        <a:xfrm>
          <a:off x="13144500" y="6274253"/>
          <a:ext cx="79756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7439</xdr:rowOff>
    </xdr:from>
    <xdr:to>
      <xdr:col>72</xdr:col>
      <xdr:colOff>38100</xdr:colOff>
      <xdr:row>36</xdr:row>
      <xdr:rowOff>109039</xdr:rowOff>
    </xdr:to>
    <xdr:sp macro="" textlink="">
      <xdr:nvSpPr>
        <xdr:cNvPr id="541" name="楕円 540">
          <a:extLst>
            <a:ext uri="{FF2B5EF4-FFF2-40B4-BE49-F238E27FC236}">
              <a16:creationId xmlns:a16="http://schemas.microsoft.com/office/drawing/2014/main" id="{3822BD08-E92F-4FAA-B6BD-7BCB30075056}"/>
            </a:ext>
          </a:extLst>
        </xdr:cNvPr>
        <xdr:cNvSpPr/>
      </xdr:nvSpPr>
      <xdr:spPr>
        <a:xfrm>
          <a:off x="12303760" y="61815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58239</xdr:rowOff>
    </xdr:from>
    <xdr:to>
      <xdr:col>76</xdr:col>
      <xdr:colOff>114300</xdr:colOff>
      <xdr:row>36</xdr:row>
      <xdr:rowOff>103958</xdr:rowOff>
    </xdr:to>
    <xdr:cxnSp macro="">
      <xdr:nvCxnSpPr>
        <xdr:cNvPr id="542" name="直線コネクタ 541">
          <a:extLst>
            <a:ext uri="{FF2B5EF4-FFF2-40B4-BE49-F238E27FC236}">
              <a16:creationId xmlns:a16="http://schemas.microsoft.com/office/drawing/2014/main" id="{DAF8A3EB-5F05-48C9-9AD7-3FBEF35C88A9}"/>
            </a:ext>
          </a:extLst>
        </xdr:cNvPr>
        <xdr:cNvCxnSpPr/>
      </xdr:nvCxnSpPr>
      <xdr:spPr>
        <a:xfrm>
          <a:off x="12346940" y="6226629"/>
          <a:ext cx="797560" cy="4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134801</xdr:rowOff>
    </xdr:from>
    <xdr:to>
      <xdr:col>67</xdr:col>
      <xdr:colOff>101600</xdr:colOff>
      <xdr:row>36</xdr:row>
      <xdr:rowOff>64951</xdr:rowOff>
    </xdr:to>
    <xdr:sp macro="" textlink="">
      <xdr:nvSpPr>
        <xdr:cNvPr id="543" name="楕円 542">
          <a:extLst>
            <a:ext uri="{FF2B5EF4-FFF2-40B4-BE49-F238E27FC236}">
              <a16:creationId xmlns:a16="http://schemas.microsoft.com/office/drawing/2014/main" id="{AF2E8368-1E35-4A79-ABD8-E7C4872C210A}"/>
            </a:ext>
          </a:extLst>
        </xdr:cNvPr>
        <xdr:cNvSpPr/>
      </xdr:nvSpPr>
      <xdr:spPr>
        <a:xfrm>
          <a:off x="11487150" y="613174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14151</xdr:rowOff>
    </xdr:from>
    <xdr:to>
      <xdr:col>71</xdr:col>
      <xdr:colOff>177800</xdr:colOff>
      <xdr:row>36</xdr:row>
      <xdr:rowOff>58239</xdr:rowOff>
    </xdr:to>
    <xdr:cxnSp macro="">
      <xdr:nvCxnSpPr>
        <xdr:cNvPr id="544" name="直線コネクタ 543">
          <a:extLst>
            <a:ext uri="{FF2B5EF4-FFF2-40B4-BE49-F238E27FC236}">
              <a16:creationId xmlns:a16="http://schemas.microsoft.com/office/drawing/2014/main" id="{3FAE7AAE-68F3-4DA7-A0AD-5C7A952CBBA1}"/>
            </a:ext>
          </a:extLst>
        </xdr:cNvPr>
        <xdr:cNvCxnSpPr/>
      </xdr:nvCxnSpPr>
      <xdr:spPr>
        <a:xfrm>
          <a:off x="11541760" y="6190161"/>
          <a:ext cx="805180" cy="36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23421</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1E1D1D6D-11CF-44D4-B329-628144CE8300}"/>
            </a:ext>
          </a:extLst>
        </xdr:cNvPr>
        <xdr:cNvSpPr txBox="1"/>
      </xdr:nvSpPr>
      <xdr:spPr>
        <a:xfrm>
          <a:off x="13738234" y="6706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EF2F4635-2E57-403C-B49E-102C38DC7838}"/>
            </a:ext>
          </a:extLst>
        </xdr:cNvPr>
        <xdr:cNvSpPr txBox="1"/>
      </xdr:nvSpPr>
      <xdr:spPr>
        <a:xfrm>
          <a:off x="12957184" y="6687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34851</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F89B6472-1E2F-4ABE-AC0E-BE54A51C0705}"/>
            </a:ext>
          </a:extLst>
        </xdr:cNvPr>
        <xdr:cNvSpPr txBox="1"/>
      </xdr:nvSpPr>
      <xdr:spPr>
        <a:xfrm>
          <a:off x="12171054" y="672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38117</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80644BD8-67DA-447D-9E06-C7BA17F6100E}"/>
            </a:ext>
          </a:extLst>
        </xdr:cNvPr>
        <xdr:cNvSpPr txBox="1"/>
      </xdr:nvSpPr>
      <xdr:spPr>
        <a:xfrm>
          <a:off x="113544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43923</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FD9E2C95-72F6-4444-87B6-82E056A2AA2E}"/>
            </a:ext>
          </a:extLst>
        </xdr:cNvPr>
        <xdr:cNvSpPr txBox="1"/>
      </xdr:nvSpPr>
      <xdr:spPr>
        <a:xfrm>
          <a:off x="13738234" y="6046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171285</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84995D95-80B0-42B0-A54A-BB23AB93488E}"/>
            </a:ext>
          </a:extLst>
        </xdr:cNvPr>
        <xdr:cNvSpPr txBox="1"/>
      </xdr:nvSpPr>
      <xdr:spPr>
        <a:xfrm>
          <a:off x="12957184" y="6004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125566</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69279804-49A4-4B09-B605-A732A73ECC13}"/>
            </a:ext>
          </a:extLst>
        </xdr:cNvPr>
        <xdr:cNvSpPr txBox="1"/>
      </xdr:nvSpPr>
      <xdr:spPr>
        <a:xfrm>
          <a:off x="12171054" y="5956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81478</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6BAC65D7-032F-4F31-815A-48DB0FDB0621}"/>
            </a:ext>
          </a:extLst>
        </xdr:cNvPr>
        <xdr:cNvSpPr txBox="1"/>
      </xdr:nvSpPr>
      <xdr:spPr>
        <a:xfrm>
          <a:off x="11354444" y="5912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57036E3F-782D-4833-AD47-D0763CC01A9A}"/>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9D23B86C-89C9-4AF4-A25B-4B5EEEC84DBE}"/>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2BC37937-AF78-4C5D-BDA9-41B8E252E5C1}"/>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BE9C2E37-C01B-4E08-A002-931107A018B4}"/>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F358638D-695B-4638-ABA3-AEB7EFD1BDE1}"/>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883FAACB-89D3-43E5-871A-D15EF966453F}"/>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F11FECFE-F8D1-4297-B5A9-54DF7D21CC73}"/>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8BD13041-0920-4D94-B41D-90B73416F9A6}"/>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2F17A10A-0CD7-4BCE-B527-DDAD5E62A728}"/>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926D6901-2ACD-464C-8700-3CC4CA5A3509}"/>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CC46108D-7DDE-441B-8A14-31E214102914}"/>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4F6F6B00-2E5E-4559-A4A5-E8CA49620452}"/>
            </a:ext>
          </a:extLst>
        </xdr:cNvPr>
        <xdr:cNvSpPr txBox="1"/>
      </xdr:nvSpPr>
      <xdr:spPr>
        <a:xfrm>
          <a:off x="16252324" y="709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09580B21-295B-42CA-B1DB-FB4AB7BD2F93}"/>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04EBB1E6-3F07-44D8-B643-2A07A9C72DA8}"/>
            </a:ext>
          </a:extLst>
        </xdr:cNvPr>
        <xdr:cNvSpPr txBox="1"/>
      </xdr:nvSpPr>
      <xdr:spPr>
        <a:xfrm>
          <a:off x="15943791" y="671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C6988328-7D1B-4DC9-8140-84867EFF3DCC}"/>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51DC5DD2-CDAB-4FFE-BC3A-961390F181FD}"/>
            </a:ext>
          </a:extLst>
        </xdr:cNvPr>
        <xdr:cNvSpPr txBox="1"/>
      </xdr:nvSpPr>
      <xdr:spPr>
        <a:xfrm>
          <a:off x="15943791"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3AAD4EB9-58BE-40B2-A397-2BEB793AE14D}"/>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963FDBDD-8487-4327-9C91-42B6187253F3}"/>
            </a:ext>
          </a:extLst>
        </xdr:cNvPr>
        <xdr:cNvSpPr txBox="1"/>
      </xdr:nvSpPr>
      <xdr:spPr>
        <a:xfrm>
          <a:off x="15943791" y="595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3AABA0EC-DB2E-4D3B-8FBD-FF7F74F58A41}"/>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02F693FF-9A42-4B1D-B7B1-E42C6080F9B1}"/>
            </a:ext>
          </a:extLst>
        </xdr:cNvPr>
        <xdr:cNvSpPr txBox="1"/>
      </xdr:nvSpPr>
      <xdr:spPr>
        <a:xfrm>
          <a:off x="15943791" y="557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60FF57CE-17F4-4ED9-8E66-D0A65CC8306A}"/>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81FB9C87-F49E-4DE1-84CF-45B01BF0DA4F}"/>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52C72277-042A-4E96-BE0F-A9A2C25DBBE6}"/>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a:extLst>
            <a:ext uri="{FF2B5EF4-FFF2-40B4-BE49-F238E27FC236}">
              <a16:creationId xmlns:a16="http://schemas.microsoft.com/office/drawing/2014/main" id="{FE37334C-4F1D-49D1-98EC-47D0223A0FFD}"/>
            </a:ext>
          </a:extLst>
        </xdr:cNvPr>
        <xdr:cNvCxnSpPr/>
      </xdr:nvCxnSpPr>
      <xdr:spPr>
        <a:xfrm flipV="1">
          <a:off x="1994725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a:extLst>
            <a:ext uri="{FF2B5EF4-FFF2-40B4-BE49-F238E27FC236}">
              <a16:creationId xmlns:a16="http://schemas.microsoft.com/office/drawing/2014/main" id="{4F68C6B5-EA9D-40A0-A56A-DFF3FC33C270}"/>
            </a:ext>
          </a:extLst>
        </xdr:cNvPr>
        <xdr:cNvSpPr txBox="1"/>
      </xdr:nvSpPr>
      <xdr:spPr>
        <a:xfrm>
          <a:off x="1998599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a:extLst>
            <a:ext uri="{FF2B5EF4-FFF2-40B4-BE49-F238E27FC236}">
              <a16:creationId xmlns:a16="http://schemas.microsoft.com/office/drawing/2014/main" id="{6CA2B8B4-AA22-4D28-9BCA-C336D622DEAA}"/>
            </a:ext>
          </a:extLst>
        </xdr:cNvPr>
        <xdr:cNvCxnSpPr/>
      </xdr:nvCxnSpPr>
      <xdr:spPr>
        <a:xfrm>
          <a:off x="19885660" y="72372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A2484E2C-5150-4B39-8D7A-61B7E2DB754E}"/>
            </a:ext>
          </a:extLst>
        </xdr:cNvPr>
        <xdr:cNvSpPr txBox="1"/>
      </xdr:nvSpPr>
      <xdr:spPr>
        <a:xfrm>
          <a:off x="19985990" y="5678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a:extLst>
            <a:ext uri="{FF2B5EF4-FFF2-40B4-BE49-F238E27FC236}">
              <a16:creationId xmlns:a16="http://schemas.microsoft.com/office/drawing/2014/main" id="{71EA5A80-5848-4AB6-ABC0-863B4198E242}"/>
            </a:ext>
          </a:extLst>
        </xdr:cNvPr>
        <xdr:cNvCxnSpPr/>
      </xdr:nvCxnSpPr>
      <xdr:spPr>
        <a:xfrm>
          <a:off x="19885660" y="59068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117970</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2082F30F-0F79-46AE-9C56-CBF0610A0030}"/>
            </a:ext>
          </a:extLst>
        </xdr:cNvPr>
        <xdr:cNvSpPr txBox="1"/>
      </xdr:nvSpPr>
      <xdr:spPr>
        <a:xfrm>
          <a:off x="19985990" y="6804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a:extLst>
            <a:ext uri="{FF2B5EF4-FFF2-40B4-BE49-F238E27FC236}">
              <a16:creationId xmlns:a16="http://schemas.microsoft.com/office/drawing/2014/main" id="{0779DF8B-6164-46BB-B2FC-5DCDC12CC4BC}"/>
            </a:ext>
          </a:extLst>
        </xdr:cNvPr>
        <xdr:cNvSpPr/>
      </xdr:nvSpPr>
      <xdr:spPr>
        <a:xfrm>
          <a:off x="19904710" y="682228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a:extLst>
            <a:ext uri="{FF2B5EF4-FFF2-40B4-BE49-F238E27FC236}">
              <a16:creationId xmlns:a16="http://schemas.microsoft.com/office/drawing/2014/main" id="{B188BFF4-6CAA-4331-B516-281EA251F70B}"/>
            </a:ext>
          </a:extLst>
        </xdr:cNvPr>
        <xdr:cNvSpPr/>
      </xdr:nvSpPr>
      <xdr:spPr>
        <a:xfrm>
          <a:off x="19161760" y="682948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a:extLst>
            <a:ext uri="{FF2B5EF4-FFF2-40B4-BE49-F238E27FC236}">
              <a16:creationId xmlns:a16="http://schemas.microsoft.com/office/drawing/2014/main" id="{22FA34C4-C992-4D5F-9498-A16F929C9E34}"/>
            </a:ext>
          </a:extLst>
        </xdr:cNvPr>
        <xdr:cNvSpPr/>
      </xdr:nvSpPr>
      <xdr:spPr>
        <a:xfrm>
          <a:off x="18345150" y="68301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a:extLst>
            <a:ext uri="{FF2B5EF4-FFF2-40B4-BE49-F238E27FC236}">
              <a16:creationId xmlns:a16="http://schemas.microsoft.com/office/drawing/2014/main" id="{FF49A350-8F37-4126-AC3D-6147D50477FA}"/>
            </a:ext>
          </a:extLst>
        </xdr:cNvPr>
        <xdr:cNvSpPr/>
      </xdr:nvSpPr>
      <xdr:spPr>
        <a:xfrm>
          <a:off x="17547590" y="6860453"/>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586" name="フローチャート: 判断 585">
          <a:extLst>
            <a:ext uri="{FF2B5EF4-FFF2-40B4-BE49-F238E27FC236}">
              <a16:creationId xmlns:a16="http://schemas.microsoft.com/office/drawing/2014/main" id="{E02F294E-2248-4851-AEBE-97A30E227BDE}"/>
            </a:ext>
          </a:extLst>
        </xdr:cNvPr>
        <xdr:cNvSpPr/>
      </xdr:nvSpPr>
      <xdr:spPr>
        <a:xfrm>
          <a:off x="16761460" y="683940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70600F79-5478-44D4-8F8F-53C3F35A4AC9}"/>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7CF5E78C-C9B0-4D2B-9E24-C7398F90908B}"/>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1D2904A9-BB76-4E90-9CB6-47DE510102FA}"/>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FF909C03-828D-492C-887F-F6B6D08D1FC5}"/>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A3D36B37-548F-4229-87A2-F5D447682EFA}"/>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9482</xdr:rowOff>
    </xdr:from>
    <xdr:to>
      <xdr:col>116</xdr:col>
      <xdr:colOff>114300</xdr:colOff>
      <xdr:row>39</xdr:row>
      <xdr:rowOff>111082</xdr:rowOff>
    </xdr:to>
    <xdr:sp macro="" textlink="">
      <xdr:nvSpPr>
        <xdr:cNvPr id="592" name="楕円 591">
          <a:extLst>
            <a:ext uri="{FF2B5EF4-FFF2-40B4-BE49-F238E27FC236}">
              <a16:creationId xmlns:a16="http://schemas.microsoft.com/office/drawing/2014/main" id="{F229523B-2576-4FFF-8578-E4AFDDD5E45A}"/>
            </a:ext>
          </a:extLst>
        </xdr:cNvPr>
        <xdr:cNvSpPr/>
      </xdr:nvSpPr>
      <xdr:spPr>
        <a:xfrm>
          <a:off x="19904710" y="669793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32359</xdr:rowOff>
    </xdr:from>
    <xdr:ext cx="599010" cy="259045"/>
    <xdr:sp macro="" textlink="">
      <xdr:nvSpPr>
        <xdr:cNvPr id="593" name="【一般廃棄物処理施設】&#10;一人当たり有形固定資産（償却資産）額該当値テキスト">
          <a:extLst>
            <a:ext uri="{FF2B5EF4-FFF2-40B4-BE49-F238E27FC236}">
              <a16:creationId xmlns:a16="http://schemas.microsoft.com/office/drawing/2014/main" id="{C8F63570-F6EF-4ACB-BD52-089E2C5E143B}"/>
            </a:ext>
          </a:extLst>
        </xdr:cNvPr>
        <xdr:cNvSpPr txBox="1"/>
      </xdr:nvSpPr>
      <xdr:spPr>
        <a:xfrm>
          <a:off x="19985990" y="6545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20534</xdr:rowOff>
    </xdr:from>
    <xdr:to>
      <xdr:col>112</xdr:col>
      <xdr:colOff>38100</xdr:colOff>
      <xdr:row>39</xdr:row>
      <xdr:rowOff>122134</xdr:rowOff>
    </xdr:to>
    <xdr:sp macro="" textlink="">
      <xdr:nvSpPr>
        <xdr:cNvPr id="594" name="楕円 593">
          <a:extLst>
            <a:ext uri="{FF2B5EF4-FFF2-40B4-BE49-F238E27FC236}">
              <a16:creationId xmlns:a16="http://schemas.microsoft.com/office/drawing/2014/main" id="{562E866B-E77B-45F9-8BED-2F65F3908C4C}"/>
            </a:ext>
          </a:extLst>
        </xdr:cNvPr>
        <xdr:cNvSpPr/>
      </xdr:nvSpPr>
      <xdr:spPr>
        <a:xfrm>
          <a:off x="19161760" y="6703274"/>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60282</xdr:rowOff>
    </xdr:from>
    <xdr:to>
      <xdr:col>116</xdr:col>
      <xdr:colOff>63500</xdr:colOff>
      <xdr:row>39</xdr:row>
      <xdr:rowOff>71334</xdr:rowOff>
    </xdr:to>
    <xdr:cxnSp macro="">
      <xdr:nvCxnSpPr>
        <xdr:cNvPr id="595" name="直線コネクタ 594">
          <a:extLst>
            <a:ext uri="{FF2B5EF4-FFF2-40B4-BE49-F238E27FC236}">
              <a16:creationId xmlns:a16="http://schemas.microsoft.com/office/drawing/2014/main" id="{A02F470D-CAFC-48B1-9D23-A1BB08B07E5B}"/>
            </a:ext>
          </a:extLst>
        </xdr:cNvPr>
        <xdr:cNvCxnSpPr/>
      </xdr:nvCxnSpPr>
      <xdr:spPr>
        <a:xfrm flipV="1">
          <a:off x="19204940" y="6743022"/>
          <a:ext cx="742950" cy="12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26924</xdr:rowOff>
    </xdr:from>
    <xdr:to>
      <xdr:col>107</xdr:col>
      <xdr:colOff>101600</xdr:colOff>
      <xdr:row>39</xdr:row>
      <xdr:rowOff>128524</xdr:rowOff>
    </xdr:to>
    <xdr:sp macro="" textlink="">
      <xdr:nvSpPr>
        <xdr:cNvPr id="596" name="楕円 595">
          <a:extLst>
            <a:ext uri="{FF2B5EF4-FFF2-40B4-BE49-F238E27FC236}">
              <a16:creationId xmlns:a16="http://schemas.microsoft.com/office/drawing/2014/main" id="{54E28A30-9C58-499F-BD63-C4287E4627AD}"/>
            </a:ext>
          </a:extLst>
        </xdr:cNvPr>
        <xdr:cNvSpPr/>
      </xdr:nvSpPr>
      <xdr:spPr>
        <a:xfrm>
          <a:off x="18345150" y="671156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71334</xdr:rowOff>
    </xdr:from>
    <xdr:to>
      <xdr:col>111</xdr:col>
      <xdr:colOff>177800</xdr:colOff>
      <xdr:row>39</xdr:row>
      <xdr:rowOff>77724</xdr:rowOff>
    </xdr:to>
    <xdr:cxnSp macro="">
      <xdr:nvCxnSpPr>
        <xdr:cNvPr id="597" name="直線コネクタ 596">
          <a:extLst>
            <a:ext uri="{FF2B5EF4-FFF2-40B4-BE49-F238E27FC236}">
              <a16:creationId xmlns:a16="http://schemas.microsoft.com/office/drawing/2014/main" id="{C95F2A0D-3AD3-4C68-8BA2-8C57945E021A}"/>
            </a:ext>
          </a:extLst>
        </xdr:cNvPr>
        <xdr:cNvCxnSpPr/>
      </xdr:nvCxnSpPr>
      <xdr:spPr>
        <a:xfrm flipV="1">
          <a:off x="18399760" y="6755979"/>
          <a:ext cx="805180" cy="8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32803</xdr:rowOff>
    </xdr:from>
    <xdr:to>
      <xdr:col>102</xdr:col>
      <xdr:colOff>165100</xdr:colOff>
      <xdr:row>39</xdr:row>
      <xdr:rowOff>134403</xdr:rowOff>
    </xdr:to>
    <xdr:sp macro="" textlink="">
      <xdr:nvSpPr>
        <xdr:cNvPr id="598" name="楕円 597">
          <a:extLst>
            <a:ext uri="{FF2B5EF4-FFF2-40B4-BE49-F238E27FC236}">
              <a16:creationId xmlns:a16="http://schemas.microsoft.com/office/drawing/2014/main" id="{C97B939D-DD83-4450-8376-DEE30A04B338}"/>
            </a:ext>
          </a:extLst>
        </xdr:cNvPr>
        <xdr:cNvSpPr/>
      </xdr:nvSpPr>
      <xdr:spPr>
        <a:xfrm>
          <a:off x="17547590" y="6717448"/>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77724</xdr:rowOff>
    </xdr:from>
    <xdr:to>
      <xdr:col>107</xdr:col>
      <xdr:colOff>50800</xdr:colOff>
      <xdr:row>39</xdr:row>
      <xdr:rowOff>83603</xdr:rowOff>
    </xdr:to>
    <xdr:cxnSp macro="">
      <xdr:nvCxnSpPr>
        <xdr:cNvPr id="599" name="直線コネクタ 598">
          <a:extLst>
            <a:ext uri="{FF2B5EF4-FFF2-40B4-BE49-F238E27FC236}">
              <a16:creationId xmlns:a16="http://schemas.microsoft.com/office/drawing/2014/main" id="{DDC375D7-E384-456B-8FDE-87351778ACC9}"/>
            </a:ext>
          </a:extLst>
        </xdr:cNvPr>
        <xdr:cNvCxnSpPr/>
      </xdr:nvCxnSpPr>
      <xdr:spPr>
        <a:xfrm flipV="1">
          <a:off x="17602200" y="6764274"/>
          <a:ext cx="797560" cy="7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41787</xdr:rowOff>
    </xdr:from>
    <xdr:to>
      <xdr:col>98</xdr:col>
      <xdr:colOff>38100</xdr:colOff>
      <xdr:row>39</xdr:row>
      <xdr:rowOff>143387</xdr:rowOff>
    </xdr:to>
    <xdr:sp macro="" textlink="">
      <xdr:nvSpPr>
        <xdr:cNvPr id="600" name="楕円 599">
          <a:extLst>
            <a:ext uri="{FF2B5EF4-FFF2-40B4-BE49-F238E27FC236}">
              <a16:creationId xmlns:a16="http://schemas.microsoft.com/office/drawing/2014/main" id="{3A7FF777-DE33-4AA0-AD4A-BD453B7757EF}"/>
            </a:ext>
          </a:extLst>
        </xdr:cNvPr>
        <xdr:cNvSpPr/>
      </xdr:nvSpPr>
      <xdr:spPr>
        <a:xfrm>
          <a:off x="16761460" y="6728337"/>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83603</xdr:rowOff>
    </xdr:from>
    <xdr:to>
      <xdr:col>102</xdr:col>
      <xdr:colOff>114300</xdr:colOff>
      <xdr:row>39</xdr:row>
      <xdr:rowOff>92587</xdr:rowOff>
    </xdr:to>
    <xdr:cxnSp macro="">
      <xdr:nvCxnSpPr>
        <xdr:cNvPr id="601" name="直線コネクタ 600">
          <a:extLst>
            <a:ext uri="{FF2B5EF4-FFF2-40B4-BE49-F238E27FC236}">
              <a16:creationId xmlns:a16="http://schemas.microsoft.com/office/drawing/2014/main" id="{E4E15636-8178-4E6E-A0C0-A0C05C04B1E1}"/>
            </a:ext>
          </a:extLst>
        </xdr:cNvPr>
        <xdr:cNvCxnSpPr/>
      </xdr:nvCxnSpPr>
      <xdr:spPr>
        <a:xfrm flipV="1">
          <a:off x="16804640" y="6772058"/>
          <a:ext cx="797560" cy="10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66117</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6F7A29B4-2F35-4180-A833-24A1E70E2540}"/>
            </a:ext>
          </a:extLst>
        </xdr:cNvPr>
        <xdr:cNvSpPr txBox="1"/>
      </xdr:nvSpPr>
      <xdr:spPr>
        <a:xfrm>
          <a:off x="18951721" y="6922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66772</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AEEDE845-48C8-4626-BDED-624EF47B4E75}"/>
            </a:ext>
          </a:extLst>
        </xdr:cNvPr>
        <xdr:cNvSpPr txBox="1"/>
      </xdr:nvSpPr>
      <xdr:spPr>
        <a:xfrm>
          <a:off x="18170671" y="6922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95180</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055F07B1-1342-4CC4-B2FE-CE91CD655F3D}"/>
            </a:ext>
          </a:extLst>
        </xdr:cNvPr>
        <xdr:cNvSpPr txBox="1"/>
      </xdr:nvSpPr>
      <xdr:spPr>
        <a:xfrm>
          <a:off x="17354061" y="6956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74129</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666C3D16-39BE-49B4-B918-8B0F084F3978}"/>
            </a:ext>
          </a:extLst>
        </xdr:cNvPr>
        <xdr:cNvSpPr txBox="1"/>
      </xdr:nvSpPr>
      <xdr:spPr>
        <a:xfrm>
          <a:off x="16556501" y="6932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138661</xdr:rowOff>
    </xdr:from>
    <xdr:ext cx="599010" cy="259045"/>
    <xdr:sp macro="" textlink="">
      <xdr:nvSpPr>
        <xdr:cNvPr id="606" name="n_1mainValue【一般廃棄物処理施設】&#10;一人当たり有形固定資産（償却資産）額">
          <a:extLst>
            <a:ext uri="{FF2B5EF4-FFF2-40B4-BE49-F238E27FC236}">
              <a16:creationId xmlns:a16="http://schemas.microsoft.com/office/drawing/2014/main" id="{91745E19-9185-4511-856E-541DA83246F2}"/>
            </a:ext>
          </a:extLst>
        </xdr:cNvPr>
        <xdr:cNvSpPr txBox="1"/>
      </xdr:nvSpPr>
      <xdr:spPr>
        <a:xfrm>
          <a:off x="18919405" y="6478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145051</xdr:rowOff>
    </xdr:from>
    <xdr:ext cx="599010" cy="259045"/>
    <xdr:sp macro="" textlink="">
      <xdr:nvSpPr>
        <xdr:cNvPr id="607" name="n_2mainValue【一般廃棄物処理施設】&#10;一人当たり有形固定資産（償却資産）額">
          <a:extLst>
            <a:ext uri="{FF2B5EF4-FFF2-40B4-BE49-F238E27FC236}">
              <a16:creationId xmlns:a16="http://schemas.microsoft.com/office/drawing/2014/main" id="{E7C90558-696B-4A04-B0E9-17B9A40D131B}"/>
            </a:ext>
          </a:extLst>
        </xdr:cNvPr>
        <xdr:cNvSpPr txBox="1"/>
      </xdr:nvSpPr>
      <xdr:spPr>
        <a:xfrm>
          <a:off x="18138355" y="6486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150930</xdr:rowOff>
    </xdr:from>
    <xdr:ext cx="599010" cy="259045"/>
    <xdr:sp macro="" textlink="">
      <xdr:nvSpPr>
        <xdr:cNvPr id="608" name="n_3mainValue【一般廃棄物処理施設】&#10;一人当たり有形固定資産（償却資産）額">
          <a:extLst>
            <a:ext uri="{FF2B5EF4-FFF2-40B4-BE49-F238E27FC236}">
              <a16:creationId xmlns:a16="http://schemas.microsoft.com/office/drawing/2014/main" id="{C0CEABB0-6D71-4A19-98E1-82DC507C1C5B}"/>
            </a:ext>
          </a:extLst>
        </xdr:cNvPr>
        <xdr:cNvSpPr txBox="1"/>
      </xdr:nvSpPr>
      <xdr:spPr>
        <a:xfrm>
          <a:off x="17323650" y="6494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159914</xdr:rowOff>
    </xdr:from>
    <xdr:ext cx="599010" cy="259045"/>
    <xdr:sp macro="" textlink="">
      <xdr:nvSpPr>
        <xdr:cNvPr id="609" name="n_4mainValue【一般廃棄物処理施設】&#10;一人当たり有形固定資産（償却資産）額">
          <a:extLst>
            <a:ext uri="{FF2B5EF4-FFF2-40B4-BE49-F238E27FC236}">
              <a16:creationId xmlns:a16="http://schemas.microsoft.com/office/drawing/2014/main" id="{E1A2A7EF-72C4-4BE2-BE59-D004946721E2}"/>
            </a:ext>
          </a:extLst>
        </xdr:cNvPr>
        <xdr:cNvSpPr txBox="1"/>
      </xdr:nvSpPr>
      <xdr:spPr>
        <a:xfrm>
          <a:off x="16526090" y="6505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6B0F2E87-EAD5-41F1-8C27-92B9CA9A19E4}"/>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B6762FE4-7D27-46E5-B295-41213485123D}"/>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31D5A1F6-B96F-4A36-B8EE-86B32C148747}"/>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55CDEDB6-DBF9-437D-9383-5DB3948F509E}"/>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D33198B2-E97B-480D-B46F-69FADE037EA9}"/>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78E719B9-CEEE-4209-978A-162E7C0E5649}"/>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C6CA2C5A-136A-4DF3-947A-07A3C53DA9E1}"/>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E464A955-061C-4C99-BD6B-1AFB4C854A02}"/>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823D736E-F429-4995-ADD2-F6FC7F23E923}"/>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00ED4E5A-3C11-464B-B4C0-C6452EDE448E}"/>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17A6C827-677E-4194-B82D-7D1CB7822889}"/>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74DAA5E2-FFC7-49C1-9498-1FE5D2555315}"/>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26DBEDBD-6EFE-4737-A666-A0BF66DEC95A}"/>
            </a:ext>
          </a:extLst>
        </xdr:cNvPr>
        <xdr:cNvSpPr txBox="1"/>
      </xdr:nvSpPr>
      <xdr:spPr>
        <a:xfrm>
          <a:off x="1080153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2A3FED89-EF0C-420A-8BE5-171759D49F74}"/>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E28283F6-9EE6-48A8-B403-EBD3628F0660}"/>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E1836B4F-57DB-4CD9-B56E-362D1CBF55A3}"/>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2CEC9A7B-72F0-4254-AC2B-36F6FBBFBD98}"/>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AC116C39-4D2A-4334-B797-35C3338CA165}"/>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CA892FBA-6D94-4F73-9773-901881D4BD6B}"/>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DFB24DE4-8948-4985-ADFA-CCE5FDC2B2FA}"/>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A96B202F-48E5-41C6-B8AD-8BCD6673B268}"/>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AEB6D5AB-8D03-4D5A-BA5C-761D8DBADACC}"/>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A6E4822A-C38F-494A-A3E3-E118E3F5CE02}"/>
            </a:ext>
          </a:extLst>
        </xdr:cNvPr>
        <xdr:cNvSpPr txBox="1"/>
      </xdr:nvSpPr>
      <xdr:spPr>
        <a:xfrm>
          <a:off x="1090500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3DFA8DEF-DE1B-4196-B80C-1A8C13EFE631}"/>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5866DA05-28C1-49F9-8867-2AC2BE35514D}"/>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5" name="直線コネクタ 634">
          <a:extLst>
            <a:ext uri="{FF2B5EF4-FFF2-40B4-BE49-F238E27FC236}">
              <a16:creationId xmlns:a16="http://schemas.microsoft.com/office/drawing/2014/main" id="{12F4E576-ED2A-4CBF-9304-16624DD17C9E}"/>
            </a:ext>
          </a:extLst>
        </xdr:cNvPr>
        <xdr:cNvCxnSpPr/>
      </xdr:nvCxnSpPr>
      <xdr:spPr>
        <a:xfrm flipV="1">
          <a:off x="14703424" y="9569904"/>
          <a:ext cx="0" cy="1537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6" name="【保健センター・保健所】&#10;有形固定資産減価償却率最小値テキスト">
          <a:extLst>
            <a:ext uri="{FF2B5EF4-FFF2-40B4-BE49-F238E27FC236}">
              <a16:creationId xmlns:a16="http://schemas.microsoft.com/office/drawing/2014/main" id="{058540D9-D7A1-414D-95D6-A7DF3D5F5DC6}"/>
            </a:ext>
          </a:extLst>
        </xdr:cNvPr>
        <xdr:cNvSpPr txBox="1"/>
      </xdr:nvSpPr>
      <xdr:spPr>
        <a:xfrm>
          <a:off x="1474216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7" name="直線コネクタ 636">
          <a:extLst>
            <a:ext uri="{FF2B5EF4-FFF2-40B4-BE49-F238E27FC236}">
              <a16:creationId xmlns:a16="http://schemas.microsoft.com/office/drawing/2014/main" id="{5C914895-0317-44A0-BFD4-3F7E0FE84806}"/>
            </a:ext>
          </a:extLst>
        </xdr:cNvPr>
        <xdr:cNvCxnSpPr/>
      </xdr:nvCxnSpPr>
      <xdr:spPr>
        <a:xfrm>
          <a:off x="1461135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E9F0191F-1221-4F08-A0DA-AB4F2706250B}"/>
            </a:ext>
          </a:extLst>
        </xdr:cNvPr>
        <xdr:cNvSpPr txBox="1"/>
      </xdr:nvSpPr>
      <xdr:spPr>
        <a:xfrm>
          <a:off x="14742160" y="93508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39" name="直線コネクタ 638">
          <a:extLst>
            <a:ext uri="{FF2B5EF4-FFF2-40B4-BE49-F238E27FC236}">
              <a16:creationId xmlns:a16="http://schemas.microsoft.com/office/drawing/2014/main" id="{E4CDF67F-7812-46BF-839F-DFEE6B72015C}"/>
            </a:ext>
          </a:extLst>
        </xdr:cNvPr>
        <xdr:cNvCxnSpPr/>
      </xdr:nvCxnSpPr>
      <xdr:spPr>
        <a:xfrm>
          <a:off x="14611350" y="95699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10903</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8291F556-28A1-4B49-9686-02F1ABE708BD}"/>
            </a:ext>
          </a:extLst>
        </xdr:cNvPr>
        <xdr:cNvSpPr txBox="1"/>
      </xdr:nvSpPr>
      <xdr:spPr>
        <a:xfrm>
          <a:off x="14742160" y="102998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641" name="フローチャート: 判断 640">
          <a:extLst>
            <a:ext uri="{FF2B5EF4-FFF2-40B4-BE49-F238E27FC236}">
              <a16:creationId xmlns:a16="http://schemas.microsoft.com/office/drawing/2014/main" id="{334C7129-C1C4-48AE-9DA9-28808C88AC58}"/>
            </a:ext>
          </a:extLst>
        </xdr:cNvPr>
        <xdr:cNvSpPr/>
      </xdr:nvSpPr>
      <xdr:spPr>
        <a:xfrm>
          <a:off x="14649450" y="1031757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2" name="フローチャート: 判断 641">
          <a:extLst>
            <a:ext uri="{FF2B5EF4-FFF2-40B4-BE49-F238E27FC236}">
              <a16:creationId xmlns:a16="http://schemas.microsoft.com/office/drawing/2014/main" id="{D18C2BD3-2103-4F99-AE49-EEDDDA1ADF6B}"/>
            </a:ext>
          </a:extLst>
        </xdr:cNvPr>
        <xdr:cNvSpPr/>
      </xdr:nvSpPr>
      <xdr:spPr>
        <a:xfrm>
          <a:off x="13887450" y="103143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643" name="フローチャート: 判断 642">
          <a:extLst>
            <a:ext uri="{FF2B5EF4-FFF2-40B4-BE49-F238E27FC236}">
              <a16:creationId xmlns:a16="http://schemas.microsoft.com/office/drawing/2014/main" id="{2199BBBC-1243-4C8E-BB41-3C1FB5A8FACB}"/>
            </a:ext>
          </a:extLst>
        </xdr:cNvPr>
        <xdr:cNvSpPr/>
      </xdr:nvSpPr>
      <xdr:spPr>
        <a:xfrm>
          <a:off x="13089890" y="10309134"/>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644" name="フローチャート: 判断 643">
          <a:extLst>
            <a:ext uri="{FF2B5EF4-FFF2-40B4-BE49-F238E27FC236}">
              <a16:creationId xmlns:a16="http://schemas.microsoft.com/office/drawing/2014/main" id="{7643C1FA-F282-4FEA-BDBC-994902E6CC5B}"/>
            </a:ext>
          </a:extLst>
        </xdr:cNvPr>
        <xdr:cNvSpPr/>
      </xdr:nvSpPr>
      <xdr:spPr>
        <a:xfrm>
          <a:off x="12303760" y="10290084"/>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645" name="フローチャート: 判断 644">
          <a:extLst>
            <a:ext uri="{FF2B5EF4-FFF2-40B4-BE49-F238E27FC236}">
              <a16:creationId xmlns:a16="http://schemas.microsoft.com/office/drawing/2014/main" id="{E4F6A7A4-0EF3-489B-920A-668E343677E0}"/>
            </a:ext>
          </a:extLst>
        </xdr:cNvPr>
        <xdr:cNvSpPr/>
      </xdr:nvSpPr>
      <xdr:spPr>
        <a:xfrm>
          <a:off x="11487150" y="1028845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327BF349-7376-4AF4-AC16-2B680ECF0899}"/>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9B2B9A10-7918-4E41-8A26-759438CA7D7F}"/>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F3306C01-09EF-477F-A174-851047BF7F58}"/>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A2A5EB47-8B35-4CD1-95C4-C90C6B5B2CA9}"/>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E252BFA7-81CC-4977-A7C3-4DF577B889C0}"/>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94524</xdr:rowOff>
    </xdr:from>
    <xdr:to>
      <xdr:col>85</xdr:col>
      <xdr:colOff>177800</xdr:colOff>
      <xdr:row>57</xdr:row>
      <xdr:rowOff>24674</xdr:rowOff>
    </xdr:to>
    <xdr:sp macro="" textlink="">
      <xdr:nvSpPr>
        <xdr:cNvPr id="651" name="楕円 650">
          <a:extLst>
            <a:ext uri="{FF2B5EF4-FFF2-40B4-BE49-F238E27FC236}">
              <a16:creationId xmlns:a16="http://schemas.microsoft.com/office/drawing/2014/main" id="{A1ED3BD8-2ED5-44CC-B633-27DA07C00F73}"/>
            </a:ext>
          </a:extLst>
        </xdr:cNvPr>
        <xdr:cNvSpPr/>
      </xdr:nvSpPr>
      <xdr:spPr>
        <a:xfrm>
          <a:off x="14649450" y="969953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117401</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C413C973-05E0-476A-8B6F-E8A86B9870DA}"/>
            </a:ext>
          </a:extLst>
        </xdr:cNvPr>
        <xdr:cNvSpPr txBox="1"/>
      </xdr:nvSpPr>
      <xdr:spPr>
        <a:xfrm>
          <a:off x="14742160" y="954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47172</xdr:rowOff>
    </xdr:from>
    <xdr:to>
      <xdr:col>81</xdr:col>
      <xdr:colOff>101600</xdr:colOff>
      <xdr:row>56</xdr:row>
      <xdr:rowOff>148772</xdr:rowOff>
    </xdr:to>
    <xdr:sp macro="" textlink="">
      <xdr:nvSpPr>
        <xdr:cNvPr id="653" name="楕円 652">
          <a:extLst>
            <a:ext uri="{FF2B5EF4-FFF2-40B4-BE49-F238E27FC236}">
              <a16:creationId xmlns:a16="http://schemas.microsoft.com/office/drawing/2014/main" id="{BE4CF5E9-F4C9-4238-BC69-8284DC8CB29B}"/>
            </a:ext>
          </a:extLst>
        </xdr:cNvPr>
        <xdr:cNvSpPr/>
      </xdr:nvSpPr>
      <xdr:spPr>
        <a:xfrm>
          <a:off x="13887450" y="965027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97972</xdr:rowOff>
    </xdr:from>
    <xdr:to>
      <xdr:col>85</xdr:col>
      <xdr:colOff>127000</xdr:colOff>
      <xdr:row>56</xdr:row>
      <xdr:rowOff>145324</xdr:rowOff>
    </xdr:to>
    <xdr:cxnSp macro="">
      <xdr:nvCxnSpPr>
        <xdr:cNvPr id="654" name="直線コネクタ 653">
          <a:extLst>
            <a:ext uri="{FF2B5EF4-FFF2-40B4-BE49-F238E27FC236}">
              <a16:creationId xmlns:a16="http://schemas.microsoft.com/office/drawing/2014/main" id="{BA5D5E58-D1D7-4FD5-AB95-896CB95B371A}"/>
            </a:ext>
          </a:extLst>
        </xdr:cNvPr>
        <xdr:cNvCxnSpPr/>
      </xdr:nvCxnSpPr>
      <xdr:spPr>
        <a:xfrm>
          <a:off x="13942060" y="9695362"/>
          <a:ext cx="762000" cy="49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115751</xdr:rowOff>
    </xdr:from>
    <xdr:to>
      <xdr:col>76</xdr:col>
      <xdr:colOff>165100</xdr:colOff>
      <xdr:row>57</xdr:row>
      <xdr:rowOff>45901</xdr:rowOff>
    </xdr:to>
    <xdr:sp macro="" textlink="">
      <xdr:nvSpPr>
        <xdr:cNvPr id="655" name="楕円 654">
          <a:extLst>
            <a:ext uri="{FF2B5EF4-FFF2-40B4-BE49-F238E27FC236}">
              <a16:creationId xmlns:a16="http://schemas.microsoft.com/office/drawing/2014/main" id="{5812C097-C712-4E3F-B276-8538D5522448}"/>
            </a:ext>
          </a:extLst>
        </xdr:cNvPr>
        <xdr:cNvSpPr/>
      </xdr:nvSpPr>
      <xdr:spPr>
        <a:xfrm>
          <a:off x="13089890" y="971695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97972</xdr:rowOff>
    </xdr:from>
    <xdr:to>
      <xdr:col>81</xdr:col>
      <xdr:colOff>50800</xdr:colOff>
      <xdr:row>56</xdr:row>
      <xdr:rowOff>166551</xdr:rowOff>
    </xdr:to>
    <xdr:cxnSp macro="">
      <xdr:nvCxnSpPr>
        <xdr:cNvPr id="656" name="直線コネクタ 655">
          <a:extLst>
            <a:ext uri="{FF2B5EF4-FFF2-40B4-BE49-F238E27FC236}">
              <a16:creationId xmlns:a16="http://schemas.microsoft.com/office/drawing/2014/main" id="{CE69BBFF-80B3-4EAB-A82C-95918D0BE5CC}"/>
            </a:ext>
          </a:extLst>
        </xdr:cNvPr>
        <xdr:cNvCxnSpPr/>
      </xdr:nvCxnSpPr>
      <xdr:spPr>
        <a:xfrm flipV="1">
          <a:off x="13144500" y="9695362"/>
          <a:ext cx="797560" cy="76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71665</xdr:rowOff>
    </xdr:from>
    <xdr:to>
      <xdr:col>72</xdr:col>
      <xdr:colOff>38100</xdr:colOff>
      <xdr:row>57</xdr:row>
      <xdr:rowOff>1815</xdr:rowOff>
    </xdr:to>
    <xdr:sp macro="" textlink="">
      <xdr:nvSpPr>
        <xdr:cNvPr id="657" name="楕円 656">
          <a:extLst>
            <a:ext uri="{FF2B5EF4-FFF2-40B4-BE49-F238E27FC236}">
              <a16:creationId xmlns:a16="http://schemas.microsoft.com/office/drawing/2014/main" id="{E6C7837A-BA27-4FAF-9C72-A190CF1AFE63}"/>
            </a:ext>
          </a:extLst>
        </xdr:cNvPr>
        <xdr:cNvSpPr/>
      </xdr:nvSpPr>
      <xdr:spPr>
        <a:xfrm>
          <a:off x="12303760" y="96709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122465</xdr:rowOff>
    </xdr:from>
    <xdr:to>
      <xdr:col>76</xdr:col>
      <xdr:colOff>114300</xdr:colOff>
      <xdr:row>56</xdr:row>
      <xdr:rowOff>166551</xdr:rowOff>
    </xdr:to>
    <xdr:cxnSp macro="">
      <xdr:nvCxnSpPr>
        <xdr:cNvPr id="658" name="直線コネクタ 657">
          <a:extLst>
            <a:ext uri="{FF2B5EF4-FFF2-40B4-BE49-F238E27FC236}">
              <a16:creationId xmlns:a16="http://schemas.microsoft.com/office/drawing/2014/main" id="{E637C968-EEC9-4F9B-B492-FB7C55E49538}"/>
            </a:ext>
          </a:extLst>
        </xdr:cNvPr>
        <xdr:cNvCxnSpPr/>
      </xdr:nvCxnSpPr>
      <xdr:spPr>
        <a:xfrm>
          <a:off x="12346940" y="9725570"/>
          <a:ext cx="797560" cy="45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25944</xdr:rowOff>
    </xdr:from>
    <xdr:to>
      <xdr:col>67</xdr:col>
      <xdr:colOff>101600</xdr:colOff>
      <xdr:row>56</xdr:row>
      <xdr:rowOff>127544</xdr:rowOff>
    </xdr:to>
    <xdr:sp macro="" textlink="">
      <xdr:nvSpPr>
        <xdr:cNvPr id="659" name="楕円 658">
          <a:extLst>
            <a:ext uri="{FF2B5EF4-FFF2-40B4-BE49-F238E27FC236}">
              <a16:creationId xmlns:a16="http://schemas.microsoft.com/office/drawing/2014/main" id="{0A6C66EF-7C73-4B52-8CAE-802D44B0EE07}"/>
            </a:ext>
          </a:extLst>
        </xdr:cNvPr>
        <xdr:cNvSpPr/>
      </xdr:nvSpPr>
      <xdr:spPr>
        <a:xfrm>
          <a:off x="11487150" y="9623334"/>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76744</xdr:rowOff>
    </xdr:from>
    <xdr:to>
      <xdr:col>71</xdr:col>
      <xdr:colOff>177800</xdr:colOff>
      <xdr:row>56</xdr:row>
      <xdr:rowOff>122465</xdr:rowOff>
    </xdr:to>
    <xdr:cxnSp macro="">
      <xdr:nvCxnSpPr>
        <xdr:cNvPr id="660" name="直線コネクタ 659">
          <a:extLst>
            <a:ext uri="{FF2B5EF4-FFF2-40B4-BE49-F238E27FC236}">
              <a16:creationId xmlns:a16="http://schemas.microsoft.com/office/drawing/2014/main" id="{0A0D2AD0-D19B-4E30-9AC3-26BCDE0B60E3}"/>
            </a:ext>
          </a:extLst>
        </xdr:cNvPr>
        <xdr:cNvCxnSpPr/>
      </xdr:nvCxnSpPr>
      <xdr:spPr>
        <a:xfrm>
          <a:off x="11541760" y="9677944"/>
          <a:ext cx="805180" cy="47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121937</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4BCC07E0-A839-4B2E-986A-16EB8216A81B}"/>
            </a:ext>
          </a:extLst>
        </xdr:cNvPr>
        <xdr:cNvSpPr txBox="1"/>
      </xdr:nvSpPr>
      <xdr:spPr>
        <a:xfrm>
          <a:off x="13738234"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118671</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D5082E74-D653-4057-B274-F2D4B8CF0DBD}"/>
            </a:ext>
          </a:extLst>
        </xdr:cNvPr>
        <xdr:cNvSpPr txBox="1"/>
      </xdr:nvSpPr>
      <xdr:spPr>
        <a:xfrm>
          <a:off x="12957184" y="10407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95811</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06D98780-6F5B-4693-A16D-9D8A4E7D0B1F}"/>
            </a:ext>
          </a:extLst>
        </xdr:cNvPr>
        <xdr:cNvSpPr txBox="1"/>
      </xdr:nvSpPr>
      <xdr:spPr>
        <a:xfrm>
          <a:off x="12171054" y="10379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94178</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7DD76C06-187B-490C-A0BF-EE141E4971D0}"/>
            </a:ext>
          </a:extLst>
        </xdr:cNvPr>
        <xdr:cNvSpPr txBox="1"/>
      </xdr:nvSpPr>
      <xdr:spPr>
        <a:xfrm>
          <a:off x="11354444" y="10384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165299</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06D354BB-D065-4713-B95E-B9A0EBE74A2E}"/>
            </a:ext>
          </a:extLst>
        </xdr:cNvPr>
        <xdr:cNvSpPr txBox="1"/>
      </xdr:nvSpPr>
      <xdr:spPr>
        <a:xfrm>
          <a:off x="13738234" y="942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62428</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CCA4E545-708C-44CC-A13E-F07683192223}"/>
            </a:ext>
          </a:extLst>
        </xdr:cNvPr>
        <xdr:cNvSpPr txBox="1"/>
      </xdr:nvSpPr>
      <xdr:spPr>
        <a:xfrm>
          <a:off x="12957184" y="9488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18342</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FA4F0FED-0A45-4BDC-91C4-3793F58C8383}"/>
            </a:ext>
          </a:extLst>
        </xdr:cNvPr>
        <xdr:cNvSpPr txBox="1"/>
      </xdr:nvSpPr>
      <xdr:spPr>
        <a:xfrm>
          <a:off x="12171054" y="945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144071</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5E764297-849F-4053-9A4D-3B9ABD6E73B0}"/>
            </a:ext>
          </a:extLst>
        </xdr:cNvPr>
        <xdr:cNvSpPr txBox="1"/>
      </xdr:nvSpPr>
      <xdr:spPr>
        <a:xfrm>
          <a:off x="11354444" y="940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A65D0E0E-1BAA-47F9-B9A3-7087C63F100E}"/>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62A589E9-72B7-4C0B-9DBC-25CCD4D91B14}"/>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AFC323A3-3377-40DC-9E88-E5FEC108BE75}"/>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9BE15E5B-2156-4867-9EBD-C2BC1938273E}"/>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01F089B9-7E7D-4E16-B307-D5C60F3D220E}"/>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D88C1469-8B31-4543-BCB3-4934AB284098}"/>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26CB4F6C-5AE0-44D8-AD12-B90758A7711D}"/>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5D3CDA6E-E6F6-4891-985D-275AEFD481D2}"/>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A2F32214-A2A3-4811-AD6D-7F95F7103DCC}"/>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267549E2-95B0-4DE6-B484-BFA44B5B2E83}"/>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9" name="直線コネクタ 678">
          <a:extLst>
            <a:ext uri="{FF2B5EF4-FFF2-40B4-BE49-F238E27FC236}">
              <a16:creationId xmlns:a16="http://schemas.microsoft.com/office/drawing/2014/main" id="{311E3071-F982-4274-88DC-428E1A7E55E0}"/>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0" name="テキスト ボックス 679">
          <a:extLst>
            <a:ext uri="{FF2B5EF4-FFF2-40B4-BE49-F238E27FC236}">
              <a16:creationId xmlns:a16="http://schemas.microsoft.com/office/drawing/2014/main" id="{51FF312A-DC65-4F54-8E65-28AF09DD45F3}"/>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1" name="直線コネクタ 680">
          <a:extLst>
            <a:ext uri="{FF2B5EF4-FFF2-40B4-BE49-F238E27FC236}">
              <a16:creationId xmlns:a16="http://schemas.microsoft.com/office/drawing/2014/main" id="{95D2A7EB-9FD3-4250-80C6-C2A5A81AD1CB}"/>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2" name="テキスト ボックス 681">
          <a:extLst>
            <a:ext uri="{FF2B5EF4-FFF2-40B4-BE49-F238E27FC236}">
              <a16:creationId xmlns:a16="http://schemas.microsoft.com/office/drawing/2014/main" id="{3308AB65-41B1-4F3F-98A3-49F93C358E02}"/>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3" name="直線コネクタ 682">
          <a:extLst>
            <a:ext uri="{FF2B5EF4-FFF2-40B4-BE49-F238E27FC236}">
              <a16:creationId xmlns:a16="http://schemas.microsoft.com/office/drawing/2014/main" id="{AB06A794-1C9A-4EDC-ACA8-ADCD1D69A3AE}"/>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4" name="テキスト ボックス 683">
          <a:extLst>
            <a:ext uri="{FF2B5EF4-FFF2-40B4-BE49-F238E27FC236}">
              <a16:creationId xmlns:a16="http://schemas.microsoft.com/office/drawing/2014/main" id="{266B1152-4AC3-46C6-A489-A37EE836D0FA}"/>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5" name="直線コネクタ 684">
          <a:extLst>
            <a:ext uri="{FF2B5EF4-FFF2-40B4-BE49-F238E27FC236}">
              <a16:creationId xmlns:a16="http://schemas.microsoft.com/office/drawing/2014/main" id="{ECFF355D-B513-4EF2-97D6-D50FE20417BE}"/>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6" name="テキスト ボックス 685">
          <a:extLst>
            <a:ext uri="{FF2B5EF4-FFF2-40B4-BE49-F238E27FC236}">
              <a16:creationId xmlns:a16="http://schemas.microsoft.com/office/drawing/2014/main" id="{3412DB44-F388-46FF-9DF2-753CAF2E2C81}"/>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7" name="直線コネクタ 686">
          <a:extLst>
            <a:ext uri="{FF2B5EF4-FFF2-40B4-BE49-F238E27FC236}">
              <a16:creationId xmlns:a16="http://schemas.microsoft.com/office/drawing/2014/main" id="{C09A40A4-3EE5-411F-BDD7-B28B34FCF8F7}"/>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8" name="テキスト ボックス 687">
          <a:extLst>
            <a:ext uri="{FF2B5EF4-FFF2-40B4-BE49-F238E27FC236}">
              <a16:creationId xmlns:a16="http://schemas.microsoft.com/office/drawing/2014/main" id="{ABE3E796-07F9-47C5-8331-1C9D693EF701}"/>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9" name="直線コネクタ 688">
          <a:extLst>
            <a:ext uri="{FF2B5EF4-FFF2-40B4-BE49-F238E27FC236}">
              <a16:creationId xmlns:a16="http://schemas.microsoft.com/office/drawing/2014/main" id="{65B5900D-2D6D-4664-9AA1-2612A616D284}"/>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0" name="テキスト ボックス 689">
          <a:extLst>
            <a:ext uri="{FF2B5EF4-FFF2-40B4-BE49-F238E27FC236}">
              <a16:creationId xmlns:a16="http://schemas.microsoft.com/office/drawing/2014/main" id="{B91417F6-C5E6-4D0A-B99B-4D57F8BD1623}"/>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DD89291A-6D78-4C92-A203-A290BE19706A}"/>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FA90485A-0880-4BE0-9F3A-DFE1DBC90490}"/>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0F9E5488-46E3-4A38-8B77-97B46D85D03F}"/>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94" name="直線コネクタ 693">
          <a:extLst>
            <a:ext uri="{FF2B5EF4-FFF2-40B4-BE49-F238E27FC236}">
              <a16:creationId xmlns:a16="http://schemas.microsoft.com/office/drawing/2014/main" id="{0042DF9B-4316-4C1C-963B-2B1F6A8C5D5D}"/>
            </a:ext>
          </a:extLst>
        </xdr:cNvPr>
        <xdr:cNvCxnSpPr/>
      </xdr:nvCxnSpPr>
      <xdr:spPr>
        <a:xfrm flipV="1">
          <a:off x="19947254" y="9579428"/>
          <a:ext cx="0" cy="1500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95" name="【保健センター・保健所】&#10;一人当たり面積最小値テキスト">
          <a:extLst>
            <a:ext uri="{FF2B5EF4-FFF2-40B4-BE49-F238E27FC236}">
              <a16:creationId xmlns:a16="http://schemas.microsoft.com/office/drawing/2014/main" id="{6EC0C49A-B004-426B-B389-F6D9904829C7}"/>
            </a:ext>
          </a:extLst>
        </xdr:cNvPr>
        <xdr:cNvSpPr txBox="1"/>
      </xdr:nvSpPr>
      <xdr:spPr>
        <a:xfrm>
          <a:off x="1998599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6" name="直線コネクタ 695">
          <a:extLst>
            <a:ext uri="{FF2B5EF4-FFF2-40B4-BE49-F238E27FC236}">
              <a16:creationId xmlns:a16="http://schemas.microsoft.com/office/drawing/2014/main" id="{EF921B1F-EBCD-4D08-BEE0-CAEA6F2D9AA7}"/>
            </a:ext>
          </a:extLst>
        </xdr:cNvPr>
        <xdr:cNvCxnSpPr/>
      </xdr:nvCxnSpPr>
      <xdr:spPr>
        <a:xfrm>
          <a:off x="19885660" y="110797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97" name="【保健センター・保健所】&#10;一人当たり面積最大値テキスト">
          <a:extLst>
            <a:ext uri="{FF2B5EF4-FFF2-40B4-BE49-F238E27FC236}">
              <a16:creationId xmlns:a16="http://schemas.microsoft.com/office/drawing/2014/main" id="{DEC417DF-9878-4B07-9E2B-8FDA0188BAE8}"/>
            </a:ext>
          </a:extLst>
        </xdr:cNvPr>
        <xdr:cNvSpPr txBox="1"/>
      </xdr:nvSpPr>
      <xdr:spPr>
        <a:xfrm>
          <a:off x="19985990" y="9350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8" name="直線コネクタ 697">
          <a:extLst>
            <a:ext uri="{FF2B5EF4-FFF2-40B4-BE49-F238E27FC236}">
              <a16:creationId xmlns:a16="http://schemas.microsoft.com/office/drawing/2014/main" id="{8B4F2296-F5A5-45FC-B103-A24A0FCA19A0}"/>
            </a:ext>
          </a:extLst>
        </xdr:cNvPr>
        <xdr:cNvCxnSpPr/>
      </xdr:nvCxnSpPr>
      <xdr:spPr>
        <a:xfrm>
          <a:off x="19885660" y="95794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104520</xdr:rowOff>
    </xdr:from>
    <xdr:ext cx="469744" cy="259045"/>
    <xdr:sp macro="" textlink="">
      <xdr:nvSpPr>
        <xdr:cNvPr id="699" name="【保健センター・保健所】&#10;一人当たり面積平均値テキスト">
          <a:extLst>
            <a:ext uri="{FF2B5EF4-FFF2-40B4-BE49-F238E27FC236}">
              <a16:creationId xmlns:a16="http://schemas.microsoft.com/office/drawing/2014/main" id="{8A68D188-F821-4E87-A83B-2F5EFC3C1363}"/>
            </a:ext>
          </a:extLst>
        </xdr:cNvPr>
        <xdr:cNvSpPr txBox="1"/>
      </xdr:nvSpPr>
      <xdr:spPr>
        <a:xfrm>
          <a:off x="19985990" y="105610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700" name="フローチャート: 判断 699">
          <a:extLst>
            <a:ext uri="{FF2B5EF4-FFF2-40B4-BE49-F238E27FC236}">
              <a16:creationId xmlns:a16="http://schemas.microsoft.com/office/drawing/2014/main" id="{9665B905-3636-47E9-9B64-F4011908703B}"/>
            </a:ext>
          </a:extLst>
        </xdr:cNvPr>
        <xdr:cNvSpPr/>
      </xdr:nvSpPr>
      <xdr:spPr>
        <a:xfrm>
          <a:off x="19904710" y="1058835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701" name="フローチャート: 判断 700">
          <a:extLst>
            <a:ext uri="{FF2B5EF4-FFF2-40B4-BE49-F238E27FC236}">
              <a16:creationId xmlns:a16="http://schemas.microsoft.com/office/drawing/2014/main" id="{B2805A96-1E4B-4EC9-B179-B5185B1EA4BE}"/>
            </a:ext>
          </a:extLst>
        </xdr:cNvPr>
        <xdr:cNvSpPr/>
      </xdr:nvSpPr>
      <xdr:spPr>
        <a:xfrm>
          <a:off x="19161760" y="1059161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702" name="フローチャート: 判断 701">
          <a:extLst>
            <a:ext uri="{FF2B5EF4-FFF2-40B4-BE49-F238E27FC236}">
              <a16:creationId xmlns:a16="http://schemas.microsoft.com/office/drawing/2014/main" id="{0948BD6D-C324-4F37-AF0B-7DF40D69E7E4}"/>
            </a:ext>
          </a:extLst>
        </xdr:cNvPr>
        <xdr:cNvSpPr/>
      </xdr:nvSpPr>
      <xdr:spPr>
        <a:xfrm>
          <a:off x="18345150" y="106044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703" name="フローチャート: 判断 702">
          <a:extLst>
            <a:ext uri="{FF2B5EF4-FFF2-40B4-BE49-F238E27FC236}">
              <a16:creationId xmlns:a16="http://schemas.microsoft.com/office/drawing/2014/main" id="{DED8231E-4F06-493E-B555-F148C4048ACA}"/>
            </a:ext>
          </a:extLst>
        </xdr:cNvPr>
        <xdr:cNvSpPr/>
      </xdr:nvSpPr>
      <xdr:spPr>
        <a:xfrm>
          <a:off x="17547590" y="106044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4" name="フローチャート: 判断 703">
          <a:extLst>
            <a:ext uri="{FF2B5EF4-FFF2-40B4-BE49-F238E27FC236}">
              <a16:creationId xmlns:a16="http://schemas.microsoft.com/office/drawing/2014/main" id="{39154C97-E769-4F86-9919-A0D31D793AAB}"/>
            </a:ext>
          </a:extLst>
        </xdr:cNvPr>
        <xdr:cNvSpPr/>
      </xdr:nvSpPr>
      <xdr:spPr>
        <a:xfrm>
          <a:off x="16761460" y="1059161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194B965A-E886-417E-B908-53B79BC463FF}"/>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610F556A-BB73-48F7-B92D-EF5C1F47A1A9}"/>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B2119EED-C9F2-40E6-9EE9-46622238FABB}"/>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5B318FBB-B576-472F-8F9B-7CEF5A234C37}"/>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3905314E-ED92-4BE5-8366-D11351765713}"/>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11793</xdr:rowOff>
    </xdr:from>
    <xdr:to>
      <xdr:col>116</xdr:col>
      <xdr:colOff>114300</xdr:colOff>
      <xdr:row>59</xdr:row>
      <xdr:rowOff>113393</xdr:rowOff>
    </xdr:to>
    <xdr:sp macro="" textlink="">
      <xdr:nvSpPr>
        <xdr:cNvPr id="710" name="楕円 709">
          <a:extLst>
            <a:ext uri="{FF2B5EF4-FFF2-40B4-BE49-F238E27FC236}">
              <a16:creationId xmlns:a16="http://schemas.microsoft.com/office/drawing/2014/main" id="{35DC1107-2C07-4E6F-B77C-9D780A7DAC16}"/>
            </a:ext>
          </a:extLst>
        </xdr:cNvPr>
        <xdr:cNvSpPr/>
      </xdr:nvSpPr>
      <xdr:spPr>
        <a:xfrm>
          <a:off x="19904710" y="1013115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34670</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4CD6895A-88CA-45B9-81F2-AF8A53D7C0C8}"/>
            </a:ext>
          </a:extLst>
        </xdr:cNvPr>
        <xdr:cNvSpPr txBox="1"/>
      </xdr:nvSpPr>
      <xdr:spPr>
        <a:xfrm>
          <a:off x="19985990" y="997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22678</xdr:rowOff>
    </xdr:from>
    <xdr:to>
      <xdr:col>112</xdr:col>
      <xdr:colOff>38100</xdr:colOff>
      <xdr:row>59</xdr:row>
      <xdr:rowOff>124278</xdr:rowOff>
    </xdr:to>
    <xdr:sp macro="" textlink="">
      <xdr:nvSpPr>
        <xdr:cNvPr id="712" name="楕円 711">
          <a:extLst>
            <a:ext uri="{FF2B5EF4-FFF2-40B4-BE49-F238E27FC236}">
              <a16:creationId xmlns:a16="http://schemas.microsoft.com/office/drawing/2014/main" id="{8513FC85-0B0C-445C-BB7F-577B7CDA7217}"/>
            </a:ext>
          </a:extLst>
        </xdr:cNvPr>
        <xdr:cNvSpPr/>
      </xdr:nvSpPr>
      <xdr:spPr>
        <a:xfrm>
          <a:off x="19161760" y="10134418"/>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62593</xdr:rowOff>
    </xdr:from>
    <xdr:to>
      <xdr:col>116</xdr:col>
      <xdr:colOff>63500</xdr:colOff>
      <xdr:row>59</xdr:row>
      <xdr:rowOff>73478</xdr:rowOff>
    </xdr:to>
    <xdr:cxnSp macro="">
      <xdr:nvCxnSpPr>
        <xdr:cNvPr id="713" name="直線コネクタ 712">
          <a:extLst>
            <a:ext uri="{FF2B5EF4-FFF2-40B4-BE49-F238E27FC236}">
              <a16:creationId xmlns:a16="http://schemas.microsoft.com/office/drawing/2014/main" id="{819F93E3-4AB2-4F55-A1A1-1BBAA6BA9733}"/>
            </a:ext>
          </a:extLst>
        </xdr:cNvPr>
        <xdr:cNvCxnSpPr/>
      </xdr:nvCxnSpPr>
      <xdr:spPr>
        <a:xfrm flipV="1">
          <a:off x="19204940" y="10174333"/>
          <a:ext cx="74295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33565</xdr:rowOff>
    </xdr:from>
    <xdr:to>
      <xdr:col>107</xdr:col>
      <xdr:colOff>101600</xdr:colOff>
      <xdr:row>59</xdr:row>
      <xdr:rowOff>135165</xdr:rowOff>
    </xdr:to>
    <xdr:sp macro="" textlink="">
      <xdr:nvSpPr>
        <xdr:cNvPr id="714" name="楕円 713">
          <a:extLst>
            <a:ext uri="{FF2B5EF4-FFF2-40B4-BE49-F238E27FC236}">
              <a16:creationId xmlns:a16="http://schemas.microsoft.com/office/drawing/2014/main" id="{1D32B4C5-AB25-44B7-9D05-007CBBE6E5C6}"/>
            </a:ext>
          </a:extLst>
        </xdr:cNvPr>
        <xdr:cNvSpPr/>
      </xdr:nvSpPr>
      <xdr:spPr>
        <a:xfrm>
          <a:off x="18345150" y="1014721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73478</xdr:rowOff>
    </xdr:from>
    <xdr:to>
      <xdr:col>111</xdr:col>
      <xdr:colOff>177800</xdr:colOff>
      <xdr:row>59</xdr:row>
      <xdr:rowOff>84365</xdr:rowOff>
    </xdr:to>
    <xdr:cxnSp macro="">
      <xdr:nvCxnSpPr>
        <xdr:cNvPr id="715" name="直線コネクタ 714">
          <a:extLst>
            <a:ext uri="{FF2B5EF4-FFF2-40B4-BE49-F238E27FC236}">
              <a16:creationId xmlns:a16="http://schemas.microsoft.com/office/drawing/2014/main" id="{C0B613FE-DA36-4F8E-AE5D-4E4F61D58FA0}"/>
            </a:ext>
          </a:extLst>
        </xdr:cNvPr>
        <xdr:cNvCxnSpPr/>
      </xdr:nvCxnSpPr>
      <xdr:spPr>
        <a:xfrm flipV="1">
          <a:off x="18399760" y="10189028"/>
          <a:ext cx="805180" cy="12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44450</xdr:rowOff>
    </xdr:from>
    <xdr:to>
      <xdr:col>102</xdr:col>
      <xdr:colOff>165100</xdr:colOff>
      <xdr:row>59</xdr:row>
      <xdr:rowOff>146050</xdr:rowOff>
    </xdr:to>
    <xdr:sp macro="" textlink="">
      <xdr:nvSpPr>
        <xdr:cNvPr id="716" name="楕円 715">
          <a:extLst>
            <a:ext uri="{FF2B5EF4-FFF2-40B4-BE49-F238E27FC236}">
              <a16:creationId xmlns:a16="http://schemas.microsoft.com/office/drawing/2014/main" id="{6E922EE6-2C9E-4A4B-B821-E4F087D1A5A2}"/>
            </a:ext>
          </a:extLst>
        </xdr:cNvPr>
        <xdr:cNvSpPr/>
      </xdr:nvSpPr>
      <xdr:spPr>
        <a:xfrm>
          <a:off x="17547590" y="101619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84365</xdr:rowOff>
    </xdr:from>
    <xdr:to>
      <xdr:col>107</xdr:col>
      <xdr:colOff>50800</xdr:colOff>
      <xdr:row>59</xdr:row>
      <xdr:rowOff>95250</xdr:rowOff>
    </xdr:to>
    <xdr:cxnSp macro="">
      <xdr:nvCxnSpPr>
        <xdr:cNvPr id="717" name="直線コネクタ 716">
          <a:extLst>
            <a:ext uri="{FF2B5EF4-FFF2-40B4-BE49-F238E27FC236}">
              <a16:creationId xmlns:a16="http://schemas.microsoft.com/office/drawing/2014/main" id="{980681C7-AAEE-4DE6-9299-F6466578156E}"/>
            </a:ext>
          </a:extLst>
        </xdr:cNvPr>
        <xdr:cNvCxnSpPr/>
      </xdr:nvCxnSpPr>
      <xdr:spPr>
        <a:xfrm flipV="1">
          <a:off x="17602200" y="10201820"/>
          <a:ext cx="79756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55335</xdr:rowOff>
    </xdr:from>
    <xdr:to>
      <xdr:col>98</xdr:col>
      <xdr:colOff>38100</xdr:colOff>
      <xdr:row>59</xdr:row>
      <xdr:rowOff>156935</xdr:rowOff>
    </xdr:to>
    <xdr:sp macro="" textlink="">
      <xdr:nvSpPr>
        <xdr:cNvPr id="718" name="楕円 717">
          <a:extLst>
            <a:ext uri="{FF2B5EF4-FFF2-40B4-BE49-F238E27FC236}">
              <a16:creationId xmlns:a16="http://schemas.microsoft.com/office/drawing/2014/main" id="{BE10573C-FFA7-43A2-B8E7-58C3D90CEB73}"/>
            </a:ext>
          </a:extLst>
        </xdr:cNvPr>
        <xdr:cNvSpPr/>
      </xdr:nvSpPr>
      <xdr:spPr>
        <a:xfrm>
          <a:off x="16761460" y="1017469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95250</xdr:rowOff>
    </xdr:from>
    <xdr:to>
      <xdr:col>102</xdr:col>
      <xdr:colOff>114300</xdr:colOff>
      <xdr:row>59</xdr:row>
      <xdr:rowOff>106135</xdr:rowOff>
    </xdr:to>
    <xdr:cxnSp macro="">
      <xdr:nvCxnSpPr>
        <xdr:cNvPr id="719" name="直線コネクタ 718">
          <a:extLst>
            <a:ext uri="{FF2B5EF4-FFF2-40B4-BE49-F238E27FC236}">
              <a16:creationId xmlns:a16="http://schemas.microsoft.com/office/drawing/2014/main" id="{C3280A79-6D2D-483C-A86A-F79E6776A544}"/>
            </a:ext>
          </a:extLst>
        </xdr:cNvPr>
        <xdr:cNvCxnSpPr/>
      </xdr:nvCxnSpPr>
      <xdr:spPr>
        <a:xfrm flipV="1">
          <a:off x="16804640" y="10206990"/>
          <a:ext cx="797560" cy="12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macro="" textlink="">
      <xdr:nvSpPr>
        <xdr:cNvPr id="720" name="n_1aveValue【保健センター・保健所】&#10;一人当たり面積">
          <a:extLst>
            <a:ext uri="{FF2B5EF4-FFF2-40B4-BE49-F238E27FC236}">
              <a16:creationId xmlns:a16="http://schemas.microsoft.com/office/drawing/2014/main" id="{BAB1EBC9-133B-42B1-AEE5-4E2FD9345DAE}"/>
            </a:ext>
          </a:extLst>
        </xdr:cNvPr>
        <xdr:cNvSpPr txBox="1"/>
      </xdr:nvSpPr>
      <xdr:spPr>
        <a:xfrm>
          <a:off x="18982132" y="10684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69142</xdr:rowOff>
    </xdr:from>
    <xdr:ext cx="469744" cy="259045"/>
    <xdr:sp macro="" textlink="">
      <xdr:nvSpPr>
        <xdr:cNvPr id="721" name="n_2aveValue【保健センター・保健所】&#10;一人当たり面積">
          <a:extLst>
            <a:ext uri="{FF2B5EF4-FFF2-40B4-BE49-F238E27FC236}">
              <a16:creationId xmlns:a16="http://schemas.microsoft.com/office/drawing/2014/main" id="{5452D042-66F4-45C0-854B-2835C165FDDE}"/>
            </a:ext>
          </a:extLst>
        </xdr:cNvPr>
        <xdr:cNvSpPr txBox="1"/>
      </xdr:nvSpPr>
      <xdr:spPr>
        <a:xfrm>
          <a:off x="18182032" y="1069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69142</xdr:rowOff>
    </xdr:from>
    <xdr:ext cx="469744" cy="259045"/>
    <xdr:sp macro="" textlink="">
      <xdr:nvSpPr>
        <xdr:cNvPr id="722" name="n_3aveValue【保健センター・保健所】&#10;一人当たり面積">
          <a:extLst>
            <a:ext uri="{FF2B5EF4-FFF2-40B4-BE49-F238E27FC236}">
              <a16:creationId xmlns:a16="http://schemas.microsoft.com/office/drawing/2014/main" id="{08FD0F46-0F19-4813-BE0F-44393E531CA2}"/>
            </a:ext>
          </a:extLst>
        </xdr:cNvPr>
        <xdr:cNvSpPr txBox="1"/>
      </xdr:nvSpPr>
      <xdr:spPr>
        <a:xfrm>
          <a:off x="17384472" y="1069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58255</xdr:rowOff>
    </xdr:from>
    <xdr:ext cx="469744" cy="259045"/>
    <xdr:sp macro="" textlink="">
      <xdr:nvSpPr>
        <xdr:cNvPr id="723" name="n_4aveValue【保健センター・保健所】&#10;一人当たり面積">
          <a:extLst>
            <a:ext uri="{FF2B5EF4-FFF2-40B4-BE49-F238E27FC236}">
              <a16:creationId xmlns:a16="http://schemas.microsoft.com/office/drawing/2014/main" id="{ABC812C0-64B3-4D98-8F13-14ECB1805E8F}"/>
            </a:ext>
          </a:extLst>
        </xdr:cNvPr>
        <xdr:cNvSpPr txBox="1"/>
      </xdr:nvSpPr>
      <xdr:spPr>
        <a:xfrm>
          <a:off x="16588817" y="10684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140805</xdr:rowOff>
    </xdr:from>
    <xdr:ext cx="469744" cy="259045"/>
    <xdr:sp macro="" textlink="">
      <xdr:nvSpPr>
        <xdr:cNvPr id="724" name="n_1mainValue【保健センター・保健所】&#10;一人当たり面積">
          <a:extLst>
            <a:ext uri="{FF2B5EF4-FFF2-40B4-BE49-F238E27FC236}">
              <a16:creationId xmlns:a16="http://schemas.microsoft.com/office/drawing/2014/main" id="{DE313245-F3DB-4FB7-9FDB-A894C3DBA6BD}"/>
            </a:ext>
          </a:extLst>
        </xdr:cNvPr>
        <xdr:cNvSpPr txBox="1"/>
      </xdr:nvSpPr>
      <xdr:spPr>
        <a:xfrm>
          <a:off x="18982132" y="9909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151692</xdr:rowOff>
    </xdr:from>
    <xdr:ext cx="469744" cy="259045"/>
    <xdr:sp macro="" textlink="">
      <xdr:nvSpPr>
        <xdr:cNvPr id="725" name="n_2mainValue【保健センター・保健所】&#10;一人当たり面積">
          <a:extLst>
            <a:ext uri="{FF2B5EF4-FFF2-40B4-BE49-F238E27FC236}">
              <a16:creationId xmlns:a16="http://schemas.microsoft.com/office/drawing/2014/main" id="{1CEF2F7C-EEA9-4E43-84FA-A2A4F766B70F}"/>
            </a:ext>
          </a:extLst>
        </xdr:cNvPr>
        <xdr:cNvSpPr txBox="1"/>
      </xdr:nvSpPr>
      <xdr:spPr>
        <a:xfrm>
          <a:off x="18182032" y="9924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162577</xdr:rowOff>
    </xdr:from>
    <xdr:ext cx="469744" cy="259045"/>
    <xdr:sp macro="" textlink="">
      <xdr:nvSpPr>
        <xdr:cNvPr id="726" name="n_3mainValue【保健センター・保健所】&#10;一人当たり面積">
          <a:extLst>
            <a:ext uri="{FF2B5EF4-FFF2-40B4-BE49-F238E27FC236}">
              <a16:creationId xmlns:a16="http://schemas.microsoft.com/office/drawing/2014/main" id="{C196327B-F00D-48DA-BD9A-C90011092DA1}"/>
            </a:ext>
          </a:extLst>
        </xdr:cNvPr>
        <xdr:cNvSpPr txBox="1"/>
      </xdr:nvSpPr>
      <xdr:spPr>
        <a:xfrm>
          <a:off x="17384472" y="9937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2012</xdr:rowOff>
    </xdr:from>
    <xdr:ext cx="469744" cy="259045"/>
    <xdr:sp macro="" textlink="">
      <xdr:nvSpPr>
        <xdr:cNvPr id="727" name="n_4mainValue【保健センター・保健所】&#10;一人当たり面積">
          <a:extLst>
            <a:ext uri="{FF2B5EF4-FFF2-40B4-BE49-F238E27FC236}">
              <a16:creationId xmlns:a16="http://schemas.microsoft.com/office/drawing/2014/main" id="{50D44DA2-AC31-4061-8058-16CA4F487327}"/>
            </a:ext>
          </a:extLst>
        </xdr:cNvPr>
        <xdr:cNvSpPr txBox="1"/>
      </xdr:nvSpPr>
      <xdr:spPr>
        <a:xfrm>
          <a:off x="16588817" y="994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B3CF0943-B952-4120-8550-FF9B62D24497}"/>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B45BA7CB-594A-4127-B37B-37429E4CD325}"/>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6634138B-9E2C-4AC4-A15E-7D1CFD172090}"/>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1CEB4706-02ED-48DF-B851-C6C205B88E9A}"/>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244B6CAB-19FF-4F14-A13C-855561BE1783}"/>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6E3289F9-8BC1-483A-9663-134707B9B438}"/>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15665E79-4E67-4007-821A-87B947F8B176}"/>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79E13496-689A-471A-9EA1-B9989B565C9E}"/>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1CD0EA7E-1D04-4180-90E5-D1995571500E}"/>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C60CD8E0-04DC-46D4-9C4B-719EC20AA88C}"/>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a:extLst>
            <a:ext uri="{FF2B5EF4-FFF2-40B4-BE49-F238E27FC236}">
              <a16:creationId xmlns:a16="http://schemas.microsoft.com/office/drawing/2014/main" id="{26859CCB-444A-4A5E-8146-1497EE0100F6}"/>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a:extLst>
            <a:ext uri="{FF2B5EF4-FFF2-40B4-BE49-F238E27FC236}">
              <a16:creationId xmlns:a16="http://schemas.microsoft.com/office/drawing/2014/main" id="{10412AA0-DCA9-4335-AD24-23D3EF7FA89A}"/>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0" name="テキスト ボックス 739">
          <a:extLst>
            <a:ext uri="{FF2B5EF4-FFF2-40B4-BE49-F238E27FC236}">
              <a16:creationId xmlns:a16="http://schemas.microsoft.com/office/drawing/2014/main" id="{EB3116CF-D93F-42A9-9150-EFC548D984F9}"/>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a:extLst>
            <a:ext uri="{FF2B5EF4-FFF2-40B4-BE49-F238E27FC236}">
              <a16:creationId xmlns:a16="http://schemas.microsoft.com/office/drawing/2014/main" id="{DD0A97B5-CD5F-4A3F-9541-7DEBC9C93E0C}"/>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2" name="テキスト ボックス 741">
          <a:extLst>
            <a:ext uri="{FF2B5EF4-FFF2-40B4-BE49-F238E27FC236}">
              <a16:creationId xmlns:a16="http://schemas.microsoft.com/office/drawing/2014/main" id="{0AD99ACE-71C0-4C19-9C5C-FC5D6CCF9742}"/>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a:extLst>
            <a:ext uri="{FF2B5EF4-FFF2-40B4-BE49-F238E27FC236}">
              <a16:creationId xmlns:a16="http://schemas.microsoft.com/office/drawing/2014/main" id="{67ABABA3-28A0-4FF8-A9D8-A7A23F1968AB}"/>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4" name="テキスト ボックス 743">
          <a:extLst>
            <a:ext uri="{FF2B5EF4-FFF2-40B4-BE49-F238E27FC236}">
              <a16:creationId xmlns:a16="http://schemas.microsoft.com/office/drawing/2014/main" id="{76AFBE21-8E9D-4C00-9BA6-18A3A0E4485F}"/>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a:extLst>
            <a:ext uri="{FF2B5EF4-FFF2-40B4-BE49-F238E27FC236}">
              <a16:creationId xmlns:a16="http://schemas.microsoft.com/office/drawing/2014/main" id="{17142E33-049A-498D-8146-E8621013719A}"/>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6" name="テキスト ボックス 745">
          <a:extLst>
            <a:ext uri="{FF2B5EF4-FFF2-40B4-BE49-F238E27FC236}">
              <a16:creationId xmlns:a16="http://schemas.microsoft.com/office/drawing/2014/main" id="{49F36743-FDDE-4E3B-B1DF-156B71ACFA58}"/>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a:extLst>
            <a:ext uri="{FF2B5EF4-FFF2-40B4-BE49-F238E27FC236}">
              <a16:creationId xmlns:a16="http://schemas.microsoft.com/office/drawing/2014/main" id="{C3B8831D-1038-4EB6-B36F-CA53C43CE77C}"/>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8" name="テキスト ボックス 747">
          <a:extLst>
            <a:ext uri="{FF2B5EF4-FFF2-40B4-BE49-F238E27FC236}">
              <a16:creationId xmlns:a16="http://schemas.microsoft.com/office/drawing/2014/main" id="{68784E53-0D93-4B96-BCFF-EBA670A31222}"/>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424C44DA-DF50-4BCF-A03D-6795FF1E7B57}"/>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D67D4FC4-BBD4-4EF5-99D5-76E4C2BA261C}"/>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3BD65E82-13FD-4D35-BB07-BA7A7765E329}"/>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52" name="直線コネクタ 751">
          <a:extLst>
            <a:ext uri="{FF2B5EF4-FFF2-40B4-BE49-F238E27FC236}">
              <a16:creationId xmlns:a16="http://schemas.microsoft.com/office/drawing/2014/main" id="{61E3C8ED-523B-4E41-AD99-ED105D570962}"/>
            </a:ext>
          </a:extLst>
        </xdr:cNvPr>
        <xdr:cNvCxnSpPr/>
      </xdr:nvCxnSpPr>
      <xdr:spPr>
        <a:xfrm flipV="1">
          <a:off x="14703424" y="13397865"/>
          <a:ext cx="0" cy="1438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5DF9ED4A-430D-4EE8-AD50-8BFC42C0BFE7}"/>
            </a:ext>
          </a:extLst>
        </xdr:cNvPr>
        <xdr:cNvSpPr txBox="1"/>
      </xdr:nvSpPr>
      <xdr:spPr>
        <a:xfrm>
          <a:off x="14742160" y="1483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4" name="直線コネクタ 753">
          <a:extLst>
            <a:ext uri="{FF2B5EF4-FFF2-40B4-BE49-F238E27FC236}">
              <a16:creationId xmlns:a16="http://schemas.microsoft.com/office/drawing/2014/main" id="{AAD42744-749C-4678-BEE8-7BF343261BD0}"/>
            </a:ext>
          </a:extLst>
        </xdr:cNvPr>
        <xdr:cNvCxnSpPr/>
      </xdr:nvCxnSpPr>
      <xdr:spPr>
        <a:xfrm>
          <a:off x="14611350" y="14836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F659641D-2DE6-4A6E-BBF8-4AB12112AD1A}"/>
            </a:ext>
          </a:extLst>
        </xdr:cNvPr>
        <xdr:cNvSpPr txBox="1"/>
      </xdr:nvSpPr>
      <xdr:spPr>
        <a:xfrm>
          <a:off x="14742160" y="13173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6" name="直線コネクタ 755">
          <a:extLst>
            <a:ext uri="{FF2B5EF4-FFF2-40B4-BE49-F238E27FC236}">
              <a16:creationId xmlns:a16="http://schemas.microsoft.com/office/drawing/2014/main" id="{082E56EE-C588-4EC8-8DA5-2BC7CC942103}"/>
            </a:ext>
          </a:extLst>
        </xdr:cNvPr>
        <xdr:cNvCxnSpPr/>
      </xdr:nvCxnSpPr>
      <xdr:spPr>
        <a:xfrm>
          <a:off x="14611350" y="13397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68597</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D87562BA-7C61-428D-AF0B-E84816035796}"/>
            </a:ext>
          </a:extLst>
        </xdr:cNvPr>
        <xdr:cNvSpPr txBox="1"/>
      </xdr:nvSpPr>
      <xdr:spPr>
        <a:xfrm>
          <a:off x="14742160" y="141255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8" name="フローチャート: 判断 757">
          <a:extLst>
            <a:ext uri="{FF2B5EF4-FFF2-40B4-BE49-F238E27FC236}">
              <a16:creationId xmlns:a16="http://schemas.microsoft.com/office/drawing/2014/main" id="{F6326816-AB98-443B-A0D4-DA52C792B206}"/>
            </a:ext>
          </a:extLst>
        </xdr:cNvPr>
        <xdr:cNvSpPr/>
      </xdr:nvSpPr>
      <xdr:spPr>
        <a:xfrm>
          <a:off x="14649450" y="141528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59" name="フローチャート: 判断 758">
          <a:extLst>
            <a:ext uri="{FF2B5EF4-FFF2-40B4-BE49-F238E27FC236}">
              <a16:creationId xmlns:a16="http://schemas.microsoft.com/office/drawing/2014/main" id="{97D179C0-8795-4348-8729-5DC4B10B659E}"/>
            </a:ext>
          </a:extLst>
        </xdr:cNvPr>
        <xdr:cNvSpPr/>
      </xdr:nvSpPr>
      <xdr:spPr>
        <a:xfrm>
          <a:off x="13887450" y="1412620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0" name="フローチャート: 判断 759">
          <a:extLst>
            <a:ext uri="{FF2B5EF4-FFF2-40B4-BE49-F238E27FC236}">
              <a16:creationId xmlns:a16="http://schemas.microsoft.com/office/drawing/2014/main" id="{5DB33F72-ED81-4D46-A2F3-C0CD216A0716}"/>
            </a:ext>
          </a:extLst>
        </xdr:cNvPr>
        <xdr:cNvSpPr/>
      </xdr:nvSpPr>
      <xdr:spPr>
        <a:xfrm>
          <a:off x="13089890" y="1411668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61" name="フローチャート: 判断 760">
          <a:extLst>
            <a:ext uri="{FF2B5EF4-FFF2-40B4-BE49-F238E27FC236}">
              <a16:creationId xmlns:a16="http://schemas.microsoft.com/office/drawing/2014/main" id="{17D07AAF-477B-4986-88B8-9727833940CD}"/>
            </a:ext>
          </a:extLst>
        </xdr:cNvPr>
        <xdr:cNvSpPr/>
      </xdr:nvSpPr>
      <xdr:spPr>
        <a:xfrm>
          <a:off x="12303760" y="1407477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762" name="フローチャート: 判断 761">
          <a:extLst>
            <a:ext uri="{FF2B5EF4-FFF2-40B4-BE49-F238E27FC236}">
              <a16:creationId xmlns:a16="http://schemas.microsoft.com/office/drawing/2014/main" id="{7E0A9D91-6F61-49FC-B688-68AFA598C9FA}"/>
            </a:ext>
          </a:extLst>
        </xdr:cNvPr>
        <xdr:cNvSpPr/>
      </xdr:nvSpPr>
      <xdr:spPr>
        <a:xfrm>
          <a:off x="11487150" y="1406525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B744AF29-C960-4826-BF5B-A9A57FFF5C7A}"/>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26D447C0-2C18-4583-998C-E7D58E30C2D2}"/>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83988CD1-692D-4728-82B6-A79338F73260}"/>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4730F7E2-F625-4612-A58E-11AD36D5627F}"/>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50DBE681-453E-43D3-9758-802933923013}"/>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76836</xdr:rowOff>
    </xdr:from>
    <xdr:to>
      <xdr:col>85</xdr:col>
      <xdr:colOff>177800</xdr:colOff>
      <xdr:row>82</xdr:row>
      <xdr:rowOff>6986</xdr:rowOff>
    </xdr:to>
    <xdr:sp macro="" textlink="">
      <xdr:nvSpPr>
        <xdr:cNvPr id="768" name="楕円 767">
          <a:extLst>
            <a:ext uri="{FF2B5EF4-FFF2-40B4-BE49-F238E27FC236}">
              <a16:creationId xmlns:a16="http://schemas.microsoft.com/office/drawing/2014/main" id="{95B1AACD-4C89-46F8-A1C0-D7D1DA578AAE}"/>
            </a:ext>
          </a:extLst>
        </xdr:cNvPr>
        <xdr:cNvSpPr/>
      </xdr:nvSpPr>
      <xdr:spPr>
        <a:xfrm>
          <a:off x="14649450" y="1396428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99713</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5CB007EB-73A9-47C2-8514-3963E8A98E81}"/>
            </a:ext>
          </a:extLst>
        </xdr:cNvPr>
        <xdr:cNvSpPr txBox="1"/>
      </xdr:nvSpPr>
      <xdr:spPr>
        <a:xfrm>
          <a:off x="14742160" y="13811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25400</xdr:rowOff>
    </xdr:from>
    <xdr:to>
      <xdr:col>81</xdr:col>
      <xdr:colOff>101600</xdr:colOff>
      <xdr:row>81</xdr:row>
      <xdr:rowOff>127000</xdr:rowOff>
    </xdr:to>
    <xdr:sp macro="" textlink="">
      <xdr:nvSpPr>
        <xdr:cNvPr id="770" name="楕円 769">
          <a:extLst>
            <a:ext uri="{FF2B5EF4-FFF2-40B4-BE49-F238E27FC236}">
              <a16:creationId xmlns:a16="http://schemas.microsoft.com/office/drawing/2014/main" id="{C2D34E89-BE15-4F0C-AD12-B4FCDBEFD6FB}"/>
            </a:ext>
          </a:extLst>
        </xdr:cNvPr>
        <xdr:cNvSpPr/>
      </xdr:nvSpPr>
      <xdr:spPr>
        <a:xfrm>
          <a:off x="13887450" y="1390904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76200</xdr:rowOff>
    </xdr:from>
    <xdr:to>
      <xdr:col>85</xdr:col>
      <xdr:colOff>127000</xdr:colOff>
      <xdr:row>81</xdr:row>
      <xdr:rowOff>127636</xdr:rowOff>
    </xdr:to>
    <xdr:cxnSp macro="">
      <xdr:nvCxnSpPr>
        <xdr:cNvPr id="771" name="直線コネクタ 770">
          <a:extLst>
            <a:ext uri="{FF2B5EF4-FFF2-40B4-BE49-F238E27FC236}">
              <a16:creationId xmlns:a16="http://schemas.microsoft.com/office/drawing/2014/main" id="{F9DF84CD-E5D6-4B37-B693-94C644E2865C}"/>
            </a:ext>
          </a:extLst>
        </xdr:cNvPr>
        <xdr:cNvCxnSpPr/>
      </xdr:nvCxnSpPr>
      <xdr:spPr>
        <a:xfrm>
          <a:off x="13942060" y="13963650"/>
          <a:ext cx="762000" cy="55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29211</xdr:rowOff>
    </xdr:from>
    <xdr:to>
      <xdr:col>76</xdr:col>
      <xdr:colOff>165100</xdr:colOff>
      <xdr:row>81</xdr:row>
      <xdr:rowOff>130811</xdr:rowOff>
    </xdr:to>
    <xdr:sp macro="" textlink="">
      <xdr:nvSpPr>
        <xdr:cNvPr id="772" name="楕円 771">
          <a:extLst>
            <a:ext uri="{FF2B5EF4-FFF2-40B4-BE49-F238E27FC236}">
              <a16:creationId xmlns:a16="http://schemas.microsoft.com/office/drawing/2014/main" id="{99EFBAEE-3329-4F40-9E6A-01FE5FCF58CA}"/>
            </a:ext>
          </a:extLst>
        </xdr:cNvPr>
        <xdr:cNvSpPr/>
      </xdr:nvSpPr>
      <xdr:spPr>
        <a:xfrm>
          <a:off x="13089890" y="1391475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76200</xdr:rowOff>
    </xdr:from>
    <xdr:to>
      <xdr:col>81</xdr:col>
      <xdr:colOff>50800</xdr:colOff>
      <xdr:row>81</xdr:row>
      <xdr:rowOff>80011</xdr:rowOff>
    </xdr:to>
    <xdr:cxnSp macro="">
      <xdr:nvCxnSpPr>
        <xdr:cNvPr id="773" name="直線コネクタ 772">
          <a:extLst>
            <a:ext uri="{FF2B5EF4-FFF2-40B4-BE49-F238E27FC236}">
              <a16:creationId xmlns:a16="http://schemas.microsoft.com/office/drawing/2014/main" id="{B48AE35E-E518-4CA8-ABD2-832FC7BB4E82}"/>
            </a:ext>
          </a:extLst>
        </xdr:cNvPr>
        <xdr:cNvCxnSpPr/>
      </xdr:nvCxnSpPr>
      <xdr:spPr>
        <a:xfrm flipV="1">
          <a:off x="13144500" y="13963650"/>
          <a:ext cx="79756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149225</xdr:rowOff>
    </xdr:from>
    <xdr:to>
      <xdr:col>72</xdr:col>
      <xdr:colOff>38100</xdr:colOff>
      <xdr:row>81</xdr:row>
      <xdr:rowOff>79375</xdr:rowOff>
    </xdr:to>
    <xdr:sp macro="" textlink="">
      <xdr:nvSpPr>
        <xdr:cNvPr id="774" name="楕円 773">
          <a:extLst>
            <a:ext uri="{FF2B5EF4-FFF2-40B4-BE49-F238E27FC236}">
              <a16:creationId xmlns:a16="http://schemas.microsoft.com/office/drawing/2014/main" id="{11DC2729-6F23-4ED1-80ED-A5A9563B5591}"/>
            </a:ext>
          </a:extLst>
        </xdr:cNvPr>
        <xdr:cNvSpPr/>
      </xdr:nvSpPr>
      <xdr:spPr>
        <a:xfrm>
          <a:off x="12303760" y="138652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28575</xdr:rowOff>
    </xdr:from>
    <xdr:to>
      <xdr:col>76</xdr:col>
      <xdr:colOff>114300</xdr:colOff>
      <xdr:row>81</xdr:row>
      <xdr:rowOff>80011</xdr:rowOff>
    </xdr:to>
    <xdr:cxnSp macro="">
      <xdr:nvCxnSpPr>
        <xdr:cNvPr id="775" name="直線コネクタ 774">
          <a:extLst>
            <a:ext uri="{FF2B5EF4-FFF2-40B4-BE49-F238E27FC236}">
              <a16:creationId xmlns:a16="http://schemas.microsoft.com/office/drawing/2014/main" id="{1FAA2B9E-E68F-4C6F-ACA5-2398649276BA}"/>
            </a:ext>
          </a:extLst>
        </xdr:cNvPr>
        <xdr:cNvCxnSpPr/>
      </xdr:nvCxnSpPr>
      <xdr:spPr>
        <a:xfrm>
          <a:off x="12346940" y="13914120"/>
          <a:ext cx="797560" cy="55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97789</xdr:rowOff>
    </xdr:from>
    <xdr:to>
      <xdr:col>67</xdr:col>
      <xdr:colOff>101600</xdr:colOff>
      <xdr:row>81</xdr:row>
      <xdr:rowOff>27939</xdr:rowOff>
    </xdr:to>
    <xdr:sp macro="" textlink="">
      <xdr:nvSpPr>
        <xdr:cNvPr id="776" name="楕円 775">
          <a:extLst>
            <a:ext uri="{FF2B5EF4-FFF2-40B4-BE49-F238E27FC236}">
              <a16:creationId xmlns:a16="http://schemas.microsoft.com/office/drawing/2014/main" id="{4C741876-B8AD-4C5F-B464-6C322290CA2C}"/>
            </a:ext>
          </a:extLst>
        </xdr:cNvPr>
        <xdr:cNvSpPr/>
      </xdr:nvSpPr>
      <xdr:spPr>
        <a:xfrm>
          <a:off x="11487150" y="1380997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148589</xdr:rowOff>
    </xdr:from>
    <xdr:to>
      <xdr:col>71</xdr:col>
      <xdr:colOff>177800</xdr:colOff>
      <xdr:row>81</xdr:row>
      <xdr:rowOff>28575</xdr:rowOff>
    </xdr:to>
    <xdr:cxnSp macro="">
      <xdr:nvCxnSpPr>
        <xdr:cNvPr id="777" name="直線コネクタ 776">
          <a:extLst>
            <a:ext uri="{FF2B5EF4-FFF2-40B4-BE49-F238E27FC236}">
              <a16:creationId xmlns:a16="http://schemas.microsoft.com/office/drawing/2014/main" id="{F74DAEDE-968D-491B-B3AE-97474290FE2C}"/>
            </a:ext>
          </a:extLst>
        </xdr:cNvPr>
        <xdr:cNvCxnSpPr/>
      </xdr:nvCxnSpPr>
      <xdr:spPr>
        <a:xfrm>
          <a:off x="11541760" y="13862684"/>
          <a:ext cx="80518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161941</xdr:rowOff>
    </xdr:from>
    <xdr:ext cx="405111" cy="259045"/>
    <xdr:sp macro="" textlink="">
      <xdr:nvSpPr>
        <xdr:cNvPr id="778" name="n_1aveValue【消防施設】&#10;有形固定資産減価償却率">
          <a:extLst>
            <a:ext uri="{FF2B5EF4-FFF2-40B4-BE49-F238E27FC236}">
              <a16:creationId xmlns:a16="http://schemas.microsoft.com/office/drawing/2014/main" id="{9FD4737B-C9C0-4BA0-B8D9-FC3930479195}"/>
            </a:ext>
          </a:extLst>
        </xdr:cNvPr>
        <xdr:cNvSpPr txBox="1"/>
      </xdr:nvSpPr>
      <xdr:spPr>
        <a:xfrm>
          <a:off x="13738234" y="14222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146702</xdr:rowOff>
    </xdr:from>
    <xdr:ext cx="405111" cy="259045"/>
    <xdr:sp macro="" textlink="">
      <xdr:nvSpPr>
        <xdr:cNvPr id="779" name="n_2aveValue【消防施設】&#10;有形固定資産減価償却率">
          <a:extLst>
            <a:ext uri="{FF2B5EF4-FFF2-40B4-BE49-F238E27FC236}">
              <a16:creationId xmlns:a16="http://schemas.microsoft.com/office/drawing/2014/main" id="{C198107D-6A7E-4B92-858F-47D54A5AF884}"/>
            </a:ext>
          </a:extLst>
        </xdr:cNvPr>
        <xdr:cNvSpPr txBox="1"/>
      </xdr:nvSpPr>
      <xdr:spPr>
        <a:xfrm>
          <a:off x="12957184" y="1420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112413</xdr:rowOff>
    </xdr:from>
    <xdr:ext cx="405111" cy="259045"/>
    <xdr:sp macro="" textlink="">
      <xdr:nvSpPr>
        <xdr:cNvPr id="780" name="n_3aveValue【消防施設】&#10;有形固定資産減価償却率">
          <a:extLst>
            <a:ext uri="{FF2B5EF4-FFF2-40B4-BE49-F238E27FC236}">
              <a16:creationId xmlns:a16="http://schemas.microsoft.com/office/drawing/2014/main" id="{A5E19E7E-628A-4970-8C34-DEFFD41A5E8F}"/>
            </a:ext>
          </a:extLst>
        </xdr:cNvPr>
        <xdr:cNvSpPr txBox="1"/>
      </xdr:nvSpPr>
      <xdr:spPr>
        <a:xfrm>
          <a:off x="12171054"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97172</xdr:rowOff>
    </xdr:from>
    <xdr:ext cx="405111" cy="259045"/>
    <xdr:sp macro="" textlink="">
      <xdr:nvSpPr>
        <xdr:cNvPr id="781" name="n_4aveValue【消防施設】&#10;有形固定資産減価償却率">
          <a:extLst>
            <a:ext uri="{FF2B5EF4-FFF2-40B4-BE49-F238E27FC236}">
              <a16:creationId xmlns:a16="http://schemas.microsoft.com/office/drawing/2014/main" id="{3D3A8E4E-9AA9-454D-9443-32AC7D1D84F5}"/>
            </a:ext>
          </a:extLst>
        </xdr:cNvPr>
        <xdr:cNvSpPr txBox="1"/>
      </xdr:nvSpPr>
      <xdr:spPr>
        <a:xfrm>
          <a:off x="11354444" y="1415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143527</xdr:rowOff>
    </xdr:from>
    <xdr:ext cx="405111" cy="259045"/>
    <xdr:sp macro="" textlink="">
      <xdr:nvSpPr>
        <xdr:cNvPr id="782" name="n_1mainValue【消防施設】&#10;有形固定資産減価償却率">
          <a:extLst>
            <a:ext uri="{FF2B5EF4-FFF2-40B4-BE49-F238E27FC236}">
              <a16:creationId xmlns:a16="http://schemas.microsoft.com/office/drawing/2014/main" id="{0B9411E8-E65E-4C3B-B3FA-797F48AA13B4}"/>
            </a:ext>
          </a:extLst>
        </xdr:cNvPr>
        <xdr:cNvSpPr txBox="1"/>
      </xdr:nvSpPr>
      <xdr:spPr>
        <a:xfrm>
          <a:off x="13738234" y="1368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147338</xdr:rowOff>
    </xdr:from>
    <xdr:ext cx="405111" cy="259045"/>
    <xdr:sp macro="" textlink="">
      <xdr:nvSpPr>
        <xdr:cNvPr id="783" name="n_2mainValue【消防施設】&#10;有形固定資産減価償却率">
          <a:extLst>
            <a:ext uri="{FF2B5EF4-FFF2-40B4-BE49-F238E27FC236}">
              <a16:creationId xmlns:a16="http://schemas.microsoft.com/office/drawing/2014/main" id="{971C668B-364E-4786-834E-57613251B0B8}"/>
            </a:ext>
          </a:extLst>
        </xdr:cNvPr>
        <xdr:cNvSpPr txBox="1"/>
      </xdr:nvSpPr>
      <xdr:spPr>
        <a:xfrm>
          <a:off x="12957184" y="13689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95902</xdr:rowOff>
    </xdr:from>
    <xdr:ext cx="405111" cy="259045"/>
    <xdr:sp macro="" textlink="">
      <xdr:nvSpPr>
        <xdr:cNvPr id="784" name="n_3mainValue【消防施設】&#10;有形固定資産減価償却率">
          <a:extLst>
            <a:ext uri="{FF2B5EF4-FFF2-40B4-BE49-F238E27FC236}">
              <a16:creationId xmlns:a16="http://schemas.microsoft.com/office/drawing/2014/main" id="{7C6A3612-3A8D-467F-97E3-34AF7985B7E4}"/>
            </a:ext>
          </a:extLst>
        </xdr:cNvPr>
        <xdr:cNvSpPr txBox="1"/>
      </xdr:nvSpPr>
      <xdr:spPr>
        <a:xfrm>
          <a:off x="12171054" y="1363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44466</xdr:rowOff>
    </xdr:from>
    <xdr:ext cx="405111" cy="259045"/>
    <xdr:sp macro="" textlink="">
      <xdr:nvSpPr>
        <xdr:cNvPr id="785" name="n_4mainValue【消防施設】&#10;有形固定資産減価償却率">
          <a:extLst>
            <a:ext uri="{FF2B5EF4-FFF2-40B4-BE49-F238E27FC236}">
              <a16:creationId xmlns:a16="http://schemas.microsoft.com/office/drawing/2014/main" id="{6A89153B-633D-4CF5-81B5-02716DAED941}"/>
            </a:ext>
          </a:extLst>
        </xdr:cNvPr>
        <xdr:cNvSpPr txBox="1"/>
      </xdr:nvSpPr>
      <xdr:spPr>
        <a:xfrm>
          <a:off x="11354444" y="13590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90F3FBAA-04D5-46EA-BE96-703353A80B67}"/>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98058806-077C-45DD-8C54-0CD913BC26DA}"/>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BF80EEDE-993B-4F78-AEB9-E518256C59CA}"/>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E031ABC4-D72E-4CCC-A924-FD1223C2153D}"/>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EB595CF6-7D94-4145-BA64-E3A295D7966B}"/>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24F0E663-5260-43EE-A950-5B7F547404E7}"/>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F79757B5-0CD8-4D51-9CE3-083C238B724B}"/>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9BD8D9B7-9A17-441D-B285-F9162B7D9FB2}"/>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E8335728-45A9-4F45-A8A7-0308D0AAC90D}"/>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3B8E4372-DB46-444A-810E-2840F07CC3AF}"/>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6" name="直線コネクタ 795">
          <a:extLst>
            <a:ext uri="{FF2B5EF4-FFF2-40B4-BE49-F238E27FC236}">
              <a16:creationId xmlns:a16="http://schemas.microsoft.com/office/drawing/2014/main" id="{E99FBB73-5284-44D4-8EA8-6003A468E314}"/>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7" name="テキスト ボックス 796">
          <a:extLst>
            <a:ext uri="{FF2B5EF4-FFF2-40B4-BE49-F238E27FC236}">
              <a16:creationId xmlns:a16="http://schemas.microsoft.com/office/drawing/2014/main" id="{CD2FD77B-219D-4C45-A5D9-882CC12F989F}"/>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8" name="直線コネクタ 797">
          <a:extLst>
            <a:ext uri="{FF2B5EF4-FFF2-40B4-BE49-F238E27FC236}">
              <a16:creationId xmlns:a16="http://schemas.microsoft.com/office/drawing/2014/main" id="{48AE9B27-7551-4C11-9198-6ED8441ED63E}"/>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9" name="テキスト ボックス 798">
          <a:extLst>
            <a:ext uri="{FF2B5EF4-FFF2-40B4-BE49-F238E27FC236}">
              <a16:creationId xmlns:a16="http://schemas.microsoft.com/office/drawing/2014/main" id="{954B0C17-2F02-4541-994B-C15E69DE7770}"/>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0" name="直線コネクタ 799">
          <a:extLst>
            <a:ext uri="{FF2B5EF4-FFF2-40B4-BE49-F238E27FC236}">
              <a16:creationId xmlns:a16="http://schemas.microsoft.com/office/drawing/2014/main" id="{2D50C9DE-5519-48C7-B859-22ED16607BC4}"/>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1" name="テキスト ボックス 800">
          <a:extLst>
            <a:ext uri="{FF2B5EF4-FFF2-40B4-BE49-F238E27FC236}">
              <a16:creationId xmlns:a16="http://schemas.microsoft.com/office/drawing/2014/main" id="{CEABF50E-FE97-46F1-85E2-8CB6137F4C1E}"/>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2" name="直線コネクタ 801">
          <a:extLst>
            <a:ext uri="{FF2B5EF4-FFF2-40B4-BE49-F238E27FC236}">
              <a16:creationId xmlns:a16="http://schemas.microsoft.com/office/drawing/2014/main" id="{E4E994A9-A622-4985-A901-7D29B765DCBD}"/>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3" name="テキスト ボックス 802">
          <a:extLst>
            <a:ext uri="{FF2B5EF4-FFF2-40B4-BE49-F238E27FC236}">
              <a16:creationId xmlns:a16="http://schemas.microsoft.com/office/drawing/2014/main" id="{37678A0D-CAA1-415E-A690-AE424A020653}"/>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6C27B8EF-36D5-439C-AA15-CF9EA8F59DCD}"/>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EBA4D36A-2933-483B-A2E9-F43185DB7D86}"/>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8CDC987A-A25B-483B-B250-9FBAE148E843}"/>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807" name="直線コネクタ 806">
          <a:extLst>
            <a:ext uri="{FF2B5EF4-FFF2-40B4-BE49-F238E27FC236}">
              <a16:creationId xmlns:a16="http://schemas.microsoft.com/office/drawing/2014/main" id="{D5B82172-59B8-4216-9965-EE830341AB00}"/>
            </a:ext>
          </a:extLst>
        </xdr:cNvPr>
        <xdr:cNvCxnSpPr/>
      </xdr:nvCxnSpPr>
      <xdr:spPr>
        <a:xfrm flipV="1">
          <a:off x="19947254" y="13724001"/>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808" name="【消防施設】&#10;一人当たり面積最小値テキスト">
          <a:extLst>
            <a:ext uri="{FF2B5EF4-FFF2-40B4-BE49-F238E27FC236}">
              <a16:creationId xmlns:a16="http://schemas.microsoft.com/office/drawing/2014/main" id="{D6F4C6D2-CC58-41CB-820E-17267C986467}"/>
            </a:ext>
          </a:extLst>
        </xdr:cNvPr>
        <xdr:cNvSpPr txBox="1"/>
      </xdr:nvSpPr>
      <xdr:spPr>
        <a:xfrm>
          <a:off x="19985990" y="14756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09" name="直線コネクタ 808">
          <a:extLst>
            <a:ext uri="{FF2B5EF4-FFF2-40B4-BE49-F238E27FC236}">
              <a16:creationId xmlns:a16="http://schemas.microsoft.com/office/drawing/2014/main" id="{5003A6C0-532D-48AA-98C0-2AA6650227BF}"/>
            </a:ext>
          </a:extLst>
        </xdr:cNvPr>
        <xdr:cNvCxnSpPr/>
      </xdr:nvCxnSpPr>
      <xdr:spPr>
        <a:xfrm>
          <a:off x="19885660" y="147527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810" name="【消防施設】&#10;一人当たり面積最大値テキスト">
          <a:extLst>
            <a:ext uri="{FF2B5EF4-FFF2-40B4-BE49-F238E27FC236}">
              <a16:creationId xmlns:a16="http://schemas.microsoft.com/office/drawing/2014/main" id="{9EB0BEB4-461A-4B7B-8F39-7735CA2B16F4}"/>
            </a:ext>
          </a:extLst>
        </xdr:cNvPr>
        <xdr:cNvSpPr txBox="1"/>
      </xdr:nvSpPr>
      <xdr:spPr>
        <a:xfrm>
          <a:off x="19985990" y="13499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811" name="直線コネクタ 810">
          <a:extLst>
            <a:ext uri="{FF2B5EF4-FFF2-40B4-BE49-F238E27FC236}">
              <a16:creationId xmlns:a16="http://schemas.microsoft.com/office/drawing/2014/main" id="{B81D73C1-20E4-4807-98FB-454185C01E21}"/>
            </a:ext>
          </a:extLst>
        </xdr:cNvPr>
        <xdr:cNvCxnSpPr/>
      </xdr:nvCxnSpPr>
      <xdr:spPr>
        <a:xfrm>
          <a:off x="19885660" y="137240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86885</xdr:rowOff>
    </xdr:from>
    <xdr:ext cx="469744" cy="259045"/>
    <xdr:sp macro="" textlink="">
      <xdr:nvSpPr>
        <xdr:cNvPr id="812" name="【消防施設】&#10;一人当たり面積平均値テキスト">
          <a:extLst>
            <a:ext uri="{FF2B5EF4-FFF2-40B4-BE49-F238E27FC236}">
              <a16:creationId xmlns:a16="http://schemas.microsoft.com/office/drawing/2014/main" id="{B624C95E-2E5D-49C5-8395-F45CBD40FC03}"/>
            </a:ext>
          </a:extLst>
        </xdr:cNvPr>
        <xdr:cNvSpPr txBox="1"/>
      </xdr:nvSpPr>
      <xdr:spPr>
        <a:xfrm>
          <a:off x="19985990" y="143191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813" name="フローチャート: 判断 812">
          <a:extLst>
            <a:ext uri="{FF2B5EF4-FFF2-40B4-BE49-F238E27FC236}">
              <a16:creationId xmlns:a16="http://schemas.microsoft.com/office/drawing/2014/main" id="{4AE7BEB3-42B1-48B7-A4A5-1F4EB1B11EB4}"/>
            </a:ext>
          </a:extLst>
        </xdr:cNvPr>
        <xdr:cNvSpPr/>
      </xdr:nvSpPr>
      <xdr:spPr>
        <a:xfrm>
          <a:off x="19904710" y="143369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14" name="フローチャート: 判断 813">
          <a:extLst>
            <a:ext uri="{FF2B5EF4-FFF2-40B4-BE49-F238E27FC236}">
              <a16:creationId xmlns:a16="http://schemas.microsoft.com/office/drawing/2014/main" id="{16BA8DAA-C823-49DC-89B7-8B9AA89FCDE3}"/>
            </a:ext>
          </a:extLst>
        </xdr:cNvPr>
        <xdr:cNvSpPr/>
      </xdr:nvSpPr>
      <xdr:spPr>
        <a:xfrm>
          <a:off x="19161760" y="143433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815" name="フローチャート: 判断 814">
          <a:extLst>
            <a:ext uri="{FF2B5EF4-FFF2-40B4-BE49-F238E27FC236}">
              <a16:creationId xmlns:a16="http://schemas.microsoft.com/office/drawing/2014/main" id="{C9D0F17A-047E-4438-B3A9-0D22F6CF4870}"/>
            </a:ext>
          </a:extLst>
        </xdr:cNvPr>
        <xdr:cNvSpPr/>
      </xdr:nvSpPr>
      <xdr:spPr>
        <a:xfrm>
          <a:off x="18345150" y="143258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816" name="フローチャート: 判断 815">
          <a:extLst>
            <a:ext uri="{FF2B5EF4-FFF2-40B4-BE49-F238E27FC236}">
              <a16:creationId xmlns:a16="http://schemas.microsoft.com/office/drawing/2014/main" id="{D8821D6B-626F-472B-90CC-BB38361A9207}"/>
            </a:ext>
          </a:extLst>
        </xdr:cNvPr>
        <xdr:cNvSpPr/>
      </xdr:nvSpPr>
      <xdr:spPr>
        <a:xfrm>
          <a:off x="17547590" y="1431785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817" name="フローチャート: 判断 816">
          <a:extLst>
            <a:ext uri="{FF2B5EF4-FFF2-40B4-BE49-F238E27FC236}">
              <a16:creationId xmlns:a16="http://schemas.microsoft.com/office/drawing/2014/main" id="{156F4CD1-0CBF-4DE8-B01A-0E4687B7466D}"/>
            </a:ext>
          </a:extLst>
        </xdr:cNvPr>
        <xdr:cNvSpPr/>
      </xdr:nvSpPr>
      <xdr:spPr>
        <a:xfrm>
          <a:off x="16761460" y="143609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1F693257-0236-47B1-BAF0-00FED2F2D842}"/>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CE7E15A2-BB2C-423B-AC42-9A481B4A9BE0}"/>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3A57F409-6362-425F-890D-66692473E52A}"/>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99199933-2ECF-44B0-BCB8-87C41F1943AF}"/>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CDD473BA-72A6-47A8-8A44-8039C654DC5B}"/>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46737</xdr:rowOff>
    </xdr:from>
    <xdr:to>
      <xdr:col>116</xdr:col>
      <xdr:colOff>114300</xdr:colOff>
      <xdr:row>82</xdr:row>
      <xdr:rowOff>148337</xdr:rowOff>
    </xdr:to>
    <xdr:sp macro="" textlink="">
      <xdr:nvSpPr>
        <xdr:cNvPr id="823" name="楕円 822">
          <a:extLst>
            <a:ext uri="{FF2B5EF4-FFF2-40B4-BE49-F238E27FC236}">
              <a16:creationId xmlns:a16="http://schemas.microsoft.com/office/drawing/2014/main" id="{9A7EF00E-E58C-4FBF-AA8B-6DA0BF0653A5}"/>
            </a:ext>
          </a:extLst>
        </xdr:cNvPr>
        <xdr:cNvSpPr/>
      </xdr:nvSpPr>
      <xdr:spPr>
        <a:xfrm>
          <a:off x="19904710" y="1410754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69614</xdr:rowOff>
    </xdr:from>
    <xdr:ext cx="469744" cy="259045"/>
    <xdr:sp macro="" textlink="">
      <xdr:nvSpPr>
        <xdr:cNvPr id="824" name="【消防施設】&#10;一人当たり面積該当値テキスト">
          <a:extLst>
            <a:ext uri="{FF2B5EF4-FFF2-40B4-BE49-F238E27FC236}">
              <a16:creationId xmlns:a16="http://schemas.microsoft.com/office/drawing/2014/main" id="{EFC0F004-73FE-4EBD-B9A0-98966D5E8AD9}"/>
            </a:ext>
          </a:extLst>
        </xdr:cNvPr>
        <xdr:cNvSpPr txBox="1"/>
      </xdr:nvSpPr>
      <xdr:spPr>
        <a:xfrm>
          <a:off x="19985990" y="13955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55880</xdr:rowOff>
    </xdr:from>
    <xdr:to>
      <xdr:col>112</xdr:col>
      <xdr:colOff>38100</xdr:colOff>
      <xdr:row>82</xdr:row>
      <xdr:rowOff>157480</xdr:rowOff>
    </xdr:to>
    <xdr:sp macro="" textlink="">
      <xdr:nvSpPr>
        <xdr:cNvPr id="825" name="楕円 824">
          <a:extLst>
            <a:ext uri="{FF2B5EF4-FFF2-40B4-BE49-F238E27FC236}">
              <a16:creationId xmlns:a16="http://schemas.microsoft.com/office/drawing/2014/main" id="{34CBF16D-267D-40A8-95D0-207CC22CB5E0}"/>
            </a:ext>
          </a:extLst>
        </xdr:cNvPr>
        <xdr:cNvSpPr/>
      </xdr:nvSpPr>
      <xdr:spPr>
        <a:xfrm>
          <a:off x="19161760" y="141185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97537</xdr:rowOff>
    </xdr:from>
    <xdr:to>
      <xdr:col>116</xdr:col>
      <xdr:colOff>63500</xdr:colOff>
      <xdr:row>82</xdr:row>
      <xdr:rowOff>106680</xdr:rowOff>
    </xdr:to>
    <xdr:cxnSp macro="">
      <xdr:nvCxnSpPr>
        <xdr:cNvPr id="826" name="直線コネクタ 825">
          <a:extLst>
            <a:ext uri="{FF2B5EF4-FFF2-40B4-BE49-F238E27FC236}">
              <a16:creationId xmlns:a16="http://schemas.microsoft.com/office/drawing/2014/main" id="{FC48B8E7-4C5D-46C7-B03A-B58D0F0F8E8B}"/>
            </a:ext>
          </a:extLst>
        </xdr:cNvPr>
        <xdr:cNvCxnSpPr/>
      </xdr:nvCxnSpPr>
      <xdr:spPr>
        <a:xfrm flipV="1">
          <a:off x="19204940" y="14152627"/>
          <a:ext cx="742950" cy="1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65024</xdr:rowOff>
    </xdr:from>
    <xdr:to>
      <xdr:col>107</xdr:col>
      <xdr:colOff>101600</xdr:colOff>
      <xdr:row>82</xdr:row>
      <xdr:rowOff>166624</xdr:rowOff>
    </xdr:to>
    <xdr:sp macro="" textlink="">
      <xdr:nvSpPr>
        <xdr:cNvPr id="827" name="楕円 826">
          <a:extLst>
            <a:ext uri="{FF2B5EF4-FFF2-40B4-BE49-F238E27FC236}">
              <a16:creationId xmlns:a16="http://schemas.microsoft.com/office/drawing/2014/main" id="{37050BE8-77FC-4131-B6F7-F516FC184D59}"/>
            </a:ext>
          </a:extLst>
        </xdr:cNvPr>
        <xdr:cNvSpPr/>
      </xdr:nvSpPr>
      <xdr:spPr>
        <a:xfrm>
          <a:off x="18345150" y="1412201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106680</xdr:rowOff>
    </xdr:from>
    <xdr:to>
      <xdr:col>111</xdr:col>
      <xdr:colOff>177800</xdr:colOff>
      <xdr:row>82</xdr:row>
      <xdr:rowOff>115824</xdr:rowOff>
    </xdr:to>
    <xdr:cxnSp macro="">
      <xdr:nvCxnSpPr>
        <xdr:cNvPr id="828" name="直線コネクタ 827">
          <a:extLst>
            <a:ext uri="{FF2B5EF4-FFF2-40B4-BE49-F238E27FC236}">
              <a16:creationId xmlns:a16="http://schemas.microsoft.com/office/drawing/2014/main" id="{CDD900FD-0B08-47A3-A2B6-B1C33B275F7E}"/>
            </a:ext>
          </a:extLst>
        </xdr:cNvPr>
        <xdr:cNvCxnSpPr/>
      </xdr:nvCxnSpPr>
      <xdr:spPr>
        <a:xfrm flipV="1">
          <a:off x="18399760" y="14163675"/>
          <a:ext cx="80518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69596</xdr:rowOff>
    </xdr:from>
    <xdr:to>
      <xdr:col>102</xdr:col>
      <xdr:colOff>165100</xdr:colOff>
      <xdr:row>82</xdr:row>
      <xdr:rowOff>171196</xdr:rowOff>
    </xdr:to>
    <xdr:sp macro="" textlink="">
      <xdr:nvSpPr>
        <xdr:cNvPr id="829" name="楕円 828">
          <a:extLst>
            <a:ext uri="{FF2B5EF4-FFF2-40B4-BE49-F238E27FC236}">
              <a16:creationId xmlns:a16="http://schemas.microsoft.com/office/drawing/2014/main" id="{E421ECD3-0196-416C-8D24-799BDCDCA5E5}"/>
            </a:ext>
          </a:extLst>
        </xdr:cNvPr>
        <xdr:cNvSpPr/>
      </xdr:nvSpPr>
      <xdr:spPr>
        <a:xfrm>
          <a:off x="17547590" y="14126591"/>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115824</xdr:rowOff>
    </xdr:from>
    <xdr:to>
      <xdr:col>107</xdr:col>
      <xdr:colOff>50800</xdr:colOff>
      <xdr:row>82</xdr:row>
      <xdr:rowOff>120396</xdr:rowOff>
    </xdr:to>
    <xdr:cxnSp macro="">
      <xdr:nvCxnSpPr>
        <xdr:cNvPr id="830" name="直線コネクタ 829">
          <a:extLst>
            <a:ext uri="{FF2B5EF4-FFF2-40B4-BE49-F238E27FC236}">
              <a16:creationId xmlns:a16="http://schemas.microsoft.com/office/drawing/2014/main" id="{70080748-7CEF-45B1-8D14-808358A4D606}"/>
            </a:ext>
          </a:extLst>
        </xdr:cNvPr>
        <xdr:cNvCxnSpPr/>
      </xdr:nvCxnSpPr>
      <xdr:spPr>
        <a:xfrm flipV="1">
          <a:off x="17602200" y="14174724"/>
          <a:ext cx="79756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78739</xdr:rowOff>
    </xdr:from>
    <xdr:to>
      <xdr:col>98</xdr:col>
      <xdr:colOff>38100</xdr:colOff>
      <xdr:row>83</xdr:row>
      <xdr:rowOff>8889</xdr:rowOff>
    </xdr:to>
    <xdr:sp macro="" textlink="">
      <xdr:nvSpPr>
        <xdr:cNvPr id="831" name="楕円 830">
          <a:extLst>
            <a:ext uri="{FF2B5EF4-FFF2-40B4-BE49-F238E27FC236}">
              <a16:creationId xmlns:a16="http://schemas.microsoft.com/office/drawing/2014/main" id="{AE86B969-A722-4909-8701-DAE662C44966}"/>
            </a:ext>
          </a:extLst>
        </xdr:cNvPr>
        <xdr:cNvSpPr/>
      </xdr:nvSpPr>
      <xdr:spPr>
        <a:xfrm>
          <a:off x="16761460" y="1413763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120396</xdr:rowOff>
    </xdr:from>
    <xdr:to>
      <xdr:col>102</xdr:col>
      <xdr:colOff>114300</xdr:colOff>
      <xdr:row>82</xdr:row>
      <xdr:rowOff>129539</xdr:rowOff>
    </xdr:to>
    <xdr:cxnSp macro="">
      <xdr:nvCxnSpPr>
        <xdr:cNvPr id="832" name="直線コネクタ 831">
          <a:extLst>
            <a:ext uri="{FF2B5EF4-FFF2-40B4-BE49-F238E27FC236}">
              <a16:creationId xmlns:a16="http://schemas.microsoft.com/office/drawing/2014/main" id="{217B65D9-7599-4A51-BC36-0F63691C0E1C}"/>
            </a:ext>
          </a:extLst>
        </xdr:cNvPr>
        <xdr:cNvCxnSpPr/>
      </xdr:nvCxnSpPr>
      <xdr:spPr>
        <a:xfrm flipV="1">
          <a:off x="16804640" y="14181201"/>
          <a:ext cx="797560" cy="1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34307</xdr:rowOff>
    </xdr:from>
    <xdr:ext cx="469744" cy="259045"/>
    <xdr:sp macro="" textlink="">
      <xdr:nvSpPr>
        <xdr:cNvPr id="833" name="n_1aveValue【消防施設】&#10;一人当たり面積">
          <a:extLst>
            <a:ext uri="{FF2B5EF4-FFF2-40B4-BE49-F238E27FC236}">
              <a16:creationId xmlns:a16="http://schemas.microsoft.com/office/drawing/2014/main" id="{450227BF-DAD1-4CAD-ABD4-676799C00C8D}"/>
            </a:ext>
          </a:extLst>
        </xdr:cNvPr>
        <xdr:cNvSpPr txBox="1"/>
      </xdr:nvSpPr>
      <xdr:spPr>
        <a:xfrm>
          <a:off x="18982132"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20590</xdr:rowOff>
    </xdr:from>
    <xdr:ext cx="469744" cy="259045"/>
    <xdr:sp macro="" textlink="">
      <xdr:nvSpPr>
        <xdr:cNvPr id="834" name="n_2aveValue【消防施設】&#10;一人当たり面積">
          <a:extLst>
            <a:ext uri="{FF2B5EF4-FFF2-40B4-BE49-F238E27FC236}">
              <a16:creationId xmlns:a16="http://schemas.microsoft.com/office/drawing/2014/main" id="{389D7081-76F8-4EF4-A65A-7DD6624ED1FF}"/>
            </a:ext>
          </a:extLst>
        </xdr:cNvPr>
        <xdr:cNvSpPr txBox="1"/>
      </xdr:nvSpPr>
      <xdr:spPr>
        <a:xfrm>
          <a:off x="18182032" y="14418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6875</xdr:rowOff>
    </xdr:from>
    <xdr:ext cx="469744" cy="259045"/>
    <xdr:sp macro="" textlink="">
      <xdr:nvSpPr>
        <xdr:cNvPr id="835" name="n_3aveValue【消防施設】&#10;一人当たり面積">
          <a:extLst>
            <a:ext uri="{FF2B5EF4-FFF2-40B4-BE49-F238E27FC236}">
              <a16:creationId xmlns:a16="http://schemas.microsoft.com/office/drawing/2014/main" id="{F234E2F9-28B4-494E-B3B4-FE30122F2A08}"/>
            </a:ext>
          </a:extLst>
        </xdr:cNvPr>
        <xdr:cNvSpPr txBox="1"/>
      </xdr:nvSpPr>
      <xdr:spPr>
        <a:xfrm>
          <a:off x="17384472" y="14410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48023</xdr:rowOff>
    </xdr:from>
    <xdr:ext cx="469744" cy="259045"/>
    <xdr:sp macro="" textlink="">
      <xdr:nvSpPr>
        <xdr:cNvPr id="836" name="n_4aveValue【消防施設】&#10;一人当たり面積">
          <a:extLst>
            <a:ext uri="{FF2B5EF4-FFF2-40B4-BE49-F238E27FC236}">
              <a16:creationId xmlns:a16="http://schemas.microsoft.com/office/drawing/2014/main" id="{2E769658-5E75-4F88-A07F-C0A243307948}"/>
            </a:ext>
          </a:extLst>
        </xdr:cNvPr>
        <xdr:cNvSpPr txBox="1"/>
      </xdr:nvSpPr>
      <xdr:spPr>
        <a:xfrm>
          <a:off x="16588817" y="14451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2557</xdr:rowOff>
    </xdr:from>
    <xdr:ext cx="469744" cy="259045"/>
    <xdr:sp macro="" textlink="">
      <xdr:nvSpPr>
        <xdr:cNvPr id="837" name="n_1mainValue【消防施設】&#10;一人当たり面積">
          <a:extLst>
            <a:ext uri="{FF2B5EF4-FFF2-40B4-BE49-F238E27FC236}">
              <a16:creationId xmlns:a16="http://schemas.microsoft.com/office/drawing/2014/main" id="{33E0901C-4CA3-497B-BB14-69C420CB911D}"/>
            </a:ext>
          </a:extLst>
        </xdr:cNvPr>
        <xdr:cNvSpPr txBox="1"/>
      </xdr:nvSpPr>
      <xdr:spPr>
        <a:xfrm>
          <a:off x="18982132" y="1389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11701</xdr:rowOff>
    </xdr:from>
    <xdr:ext cx="469744" cy="259045"/>
    <xdr:sp macro="" textlink="">
      <xdr:nvSpPr>
        <xdr:cNvPr id="838" name="n_2mainValue【消防施設】&#10;一人当たり面積">
          <a:extLst>
            <a:ext uri="{FF2B5EF4-FFF2-40B4-BE49-F238E27FC236}">
              <a16:creationId xmlns:a16="http://schemas.microsoft.com/office/drawing/2014/main" id="{100DD89D-5EA6-4BEC-B8B9-765ECE04B833}"/>
            </a:ext>
          </a:extLst>
        </xdr:cNvPr>
        <xdr:cNvSpPr txBox="1"/>
      </xdr:nvSpPr>
      <xdr:spPr>
        <a:xfrm>
          <a:off x="18182032" y="13902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16273</xdr:rowOff>
    </xdr:from>
    <xdr:ext cx="469744" cy="259045"/>
    <xdr:sp macro="" textlink="">
      <xdr:nvSpPr>
        <xdr:cNvPr id="839" name="n_3mainValue【消防施設】&#10;一人当たり面積">
          <a:extLst>
            <a:ext uri="{FF2B5EF4-FFF2-40B4-BE49-F238E27FC236}">
              <a16:creationId xmlns:a16="http://schemas.microsoft.com/office/drawing/2014/main" id="{FEDCE6FB-1619-4DD8-94FB-19514C262C30}"/>
            </a:ext>
          </a:extLst>
        </xdr:cNvPr>
        <xdr:cNvSpPr txBox="1"/>
      </xdr:nvSpPr>
      <xdr:spPr>
        <a:xfrm>
          <a:off x="17384472" y="13907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25416</xdr:rowOff>
    </xdr:from>
    <xdr:ext cx="469744" cy="259045"/>
    <xdr:sp macro="" textlink="">
      <xdr:nvSpPr>
        <xdr:cNvPr id="840" name="n_4mainValue【消防施設】&#10;一人当たり面積">
          <a:extLst>
            <a:ext uri="{FF2B5EF4-FFF2-40B4-BE49-F238E27FC236}">
              <a16:creationId xmlns:a16="http://schemas.microsoft.com/office/drawing/2014/main" id="{0A6C73CA-63AF-4158-874D-2D19AF6C9312}"/>
            </a:ext>
          </a:extLst>
        </xdr:cNvPr>
        <xdr:cNvSpPr txBox="1"/>
      </xdr:nvSpPr>
      <xdr:spPr>
        <a:xfrm>
          <a:off x="16588817" y="13909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7822B540-5088-46BD-8786-7AC515C7AB72}"/>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BAC2CCC7-43F9-4AB5-8C20-E907D97DBDC6}"/>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903AA3E5-1DD2-443D-85E1-B5D1C22C9A84}"/>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5DAC0459-BA87-4DE8-AE9B-355E382D4D49}"/>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78C23062-CD8B-4430-8038-A783FF0D9002}"/>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478FC28C-8B21-42BF-A793-0DF43695BB14}"/>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CC9948EC-D49B-4359-8CA9-6E0704D9A485}"/>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8B7EC23B-C500-4E88-9006-6470D40F5C55}"/>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AB8E012B-B633-46F1-8F0E-45CFDE51232D}"/>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12EEFCC8-CBC0-452B-8C25-C802B9514D49}"/>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3E45A0B9-AA09-4CDC-BD6B-28FA2CB58930}"/>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7EEE8C8F-365A-4760-8B41-F77BF6EA16C9}"/>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C430537C-C98C-446C-83E1-E41A1B4005B1}"/>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00646197-5E73-4318-A931-8C5C32300881}"/>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421DCA47-CC51-49F8-A73E-9E96F59C4D4D}"/>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B969D0BC-D541-4958-B3BE-F9C93B959E81}"/>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E312CDA8-8D40-49B5-A368-E1D495AC8312}"/>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93D2DC9E-9954-4E25-8E24-AD9A8A094768}"/>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6DBD35D6-83CE-4585-BC3A-926214688C93}"/>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1AF6E2A7-221E-42B1-A426-8C77BFAD35E9}"/>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DE67792B-7956-4009-AE6D-75E893F23758}"/>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D31BE7E1-7C11-421D-945D-CBC7C57D60B2}"/>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ECFA8B72-8490-4E82-BFEB-741D8328B321}"/>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231280E6-366F-4D72-B4A1-3F3A31A1F9EC}"/>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F8D2667E-7191-4D63-A02F-DEA40302F0EC}"/>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D23F49EE-63B2-4D21-A757-BD3E55CBB036}"/>
            </a:ext>
          </a:extLst>
        </xdr:cNvPr>
        <xdr:cNvCxnSpPr/>
      </xdr:nvCxnSpPr>
      <xdr:spPr>
        <a:xfrm flipV="1">
          <a:off x="14703424" y="1717684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06955170-D2A3-47D3-B637-18F595056966}"/>
            </a:ext>
          </a:extLst>
        </xdr:cNvPr>
        <xdr:cNvSpPr txBox="1"/>
      </xdr:nvSpPr>
      <xdr:spPr>
        <a:xfrm>
          <a:off x="1474216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F0AA44A1-5E9B-40E3-A093-7F07A5B89602}"/>
            </a:ext>
          </a:extLst>
        </xdr:cNvPr>
        <xdr:cNvCxnSpPr/>
      </xdr:nvCxnSpPr>
      <xdr:spPr>
        <a:xfrm>
          <a:off x="14611350" y="18719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69" name="【庁舎】&#10;有形固定資産減価償却率最大値テキスト">
          <a:extLst>
            <a:ext uri="{FF2B5EF4-FFF2-40B4-BE49-F238E27FC236}">
              <a16:creationId xmlns:a16="http://schemas.microsoft.com/office/drawing/2014/main" id="{A31ECA2D-8828-4581-A977-F6DB4445F1D0}"/>
            </a:ext>
          </a:extLst>
        </xdr:cNvPr>
        <xdr:cNvSpPr txBox="1"/>
      </xdr:nvSpPr>
      <xdr:spPr>
        <a:xfrm>
          <a:off x="1474216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70" name="直線コネクタ 869">
          <a:extLst>
            <a:ext uri="{FF2B5EF4-FFF2-40B4-BE49-F238E27FC236}">
              <a16:creationId xmlns:a16="http://schemas.microsoft.com/office/drawing/2014/main" id="{1F46DBBE-8C82-43BD-A7E0-775EE102457D}"/>
            </a:ext>
          </a:extLst>
        </xdr:cNvPr>
        <xdr:cNvCxnSpPr/>
      </xdr:nvCxnSpPr>
      <xdr:spPr>
        <a:xfrm>
          <a:off x="14611350" y="17176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43378</xdr:rowOff>
    </xdr:from>
    <xdr:ext cx="405111" cy="259045"/>
    <xdr:sp macro="" textlink="">
      <xdr:nvSpPr>
        <xdr:cNvPr id="871" name="【庁舎】&#10;有形固定資産減価償却率平均値テキスト">
          <a:extLst>
            <a:ext uri="{FF2B5EF4-FFF2-40B4-BE49-F238E27FC236}">
              <a16:creationId xmlns:a16="http://schemas.microsoft.com/office/drawing/2014/main" id="{D7CBA8BE-6C31-464B-91DC-9C41D90E4388}"/>
            </a:ext>
          </a:extLst>
        </xdr:cNvPr>
        <xdr:cNvSpPr txBox="1"/>
      </xdr:nvSpPr>
      <xdr:spPr>
        <a:xfrm>
          <a:off x="14742160" y="17704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72" name="フローチャート: 判断 871">
          <a:extLst>
            <a:ext uri="{FF2B5EF4-FFF2-40B4-BE49-F238E27FC236}">
              <a16:creationId xmlns:a16="http://schemas.microsoft.com/office/drawing/2014/main" id="{D95584CF-26FC-4878-8978-3356FB1C2A16}"/>
            </a:ext>
          </a:extLst>
        </xdr:cNvPr>
        <xdr:cNvSpPr/>
      </xdr:nvSpPr>
      <xdr:spPr>
        <a:xfrm>
          <a:off x="14649450" y="1784749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73" name="フローチャート: 判断 872">
          <a:extLst>
            <a:ext uri="{FF2B5EF4-FFF2-40B4-BE49-F238E27FC236}">
              <a16:creationId xmlns:a16="http://schemas.microsoft.com/office/drawing/2014/main" id="{8CED9F08-BC1E-4C1B-BA4B-EBFBC5731116}"/>
            </a:ext>
          </a:extLst>
        </xdr:cNvPr>
        <xdr:cNvSpPr/>
      </xdr:nvSpPr>
      <xdr:spPr>
        <a:xfrm>
          <a:off x="13887450" y="1785184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74" name="フローチャート: 判断 873">
          <a:extLst>
            <a:ext uri="{FF2B5EF4-FFF2-40B4-BE49-F238E27FC236}">
              <a16:creationId xmlns:a16="http://schemas.microsoft.com/office/drawing/2014/main" id="{83D71220-4FE7-4234-85CF-DD343000876F}"/>
            </a:ext>
          </a:extLst>
        </xdr:cNvPr>
        <xdr:cNvSpPr/>
      </xdr:nvSpPr>
      <xdr:spPr>
        <a:xfrm>
          <a:off x="13089890" y="1785184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5" name="フローチャート: 判断 874">
          <a:extLst>
            <a:ext uri="{FF2B5EF4-FFF2-40B4-BE49-F238E27FC236}">
              <a16:creationId xmlns:a16="http://schemas.microsoft.com/office/drawing/2014/main" id="{884389DF-445F-4781-A212-72D5C54FFE66}"/>
            </a:ext>
          </a:extLst>
        </xdr:cNvPr>
        <xdr:cNvSpPr/>
      </xdr:nvSpPr>
      <xdr:spPr>
        <a:xfrm>
          <a:off x="12303760" y="178485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41E38AE8-ECCD-481E-BF4E-3F8E70AB5B09}"/>
            </a:ext>
          </a:extLst>
        </xdr:cNvPr>
        <xdr:cNvSpPr/>
      </xdr:nvSpPr>
      <xdr:spPr>
        <a:xfrm>
          <a:off x="11487150" y="1786926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95BD7787-8BF3-40E3-92EE-BE32B3B7D488}"/>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AEE7510A-29C7-43F8-A2A3-C20EF58A4511}"/>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32762584-668F-4DC7-AD8E-5F2DA81F0AB8}"/>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2663E5D7-2C80-4D19-B5F6-18984E222A6A}"/>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79362B3F-3C25-4491-B7D3-27047F7ACD71}"/>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170724</xdr:rowOff>
    </xdr:from>
    <xdr:to>
      <xdr:col>85</xdr:col>
      <xdr:colOff>177800</xdr:colOff>
      <xdr:row>105</xdr:row>
      <xdr:rowOff>100874</xdr:rowOff>
    </xdr:to>
    <xdr:sp macro="" textlink="">
      <xdr:nvSpPr>
        <xdr:cNvPr id="882" name="楕円 881">
          <a:extLst>
            <a:ext uri="{FF2B5EF4-FFF2-40B4-BE49-F238E27FC236}">
              <a16:creationId xmlns:a16="http://schemas.microsoft.com/office/drawing/2014/main" id="{FFCF2E8B-6C7E-4AE9-881C-9EAABBC8522A}"/>
            </a:ext>
          </a:extLst>
        </xdr:cNvPr>
        <xdr:cNvSpPr/>
      </xdr:nvSpPr>
      <xdr:spPr>
        <a:xfrm>
          <a:off x="14649450" y="1800533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149151</xdr:rowOff>
    </xdr:from>
    <xdr:ext cx="405111" cy="259045"/>
    <xdr:sp macro="" textlink="">
      <xdr:nvSpPr>
        <xdr:cNvPr id="883" name="【庁舎】&#10;有形固定資産減価償却率該当値テキスト">
          <a:extLst>
            <a:ext uri="{FF2B5EF4-FFF2-40B4-BE49-F238E27FC236}">
              <a16:creationId xmlns:a16="http://schemas.microsoft.com/office/drawing/2014/main" id="{5906584C-1344-4409-987A-8A67CA0B9B85}"/>
            </a:ext>
          </a:extLst>
        </xdr:cNvPr>
        <xdr:cNvSpPr txBox="1"/>
      </xdr:nvSpPr>
      <xdr:spPr>
        <a:xfrm>
          <a:off x="14742160" y="17979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17236</xdr:rowOff>
    </xdr:from>
    <xdr:to>
      <xdr:col>81</xdr:col>
      <xdr:colOff>101600</xdr:colOff>
      <xdr:row>105</xdr:row>
      <xdr:rowOff>118836</xdr:rowOff>
    </xdr:to>
    <xdr:sp macro="" textlink="">
      <xdr:nvSpPr>
        <xdr:cNvPr id="884" name="楕円 883">
          <a:extLst>
            <a:ext uri="{FF2B5EF4-FFF2-40B4-BE49-F238E27FC236}">
              <a16:creationId xmlns:a16="http://schemas.microsoft.com/office/drawing/2014/main" id="{2DE0C039-5D86-4784-8E9F-7FC9A7D6A1C7}"/>
            </a:ext>
          </a:extLst>
        </xdr:cNvPr>
        <xdr:cNvSpPr/>
      </xdr:nvSpPr>
      <xdr:spPr>
        <a:xfrm>
          <a:off x="13887450" y="1802329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50074</xdr:rowOff>
    </xdr:from>
    <xdr:to>
      <xdr:col>85</xdr:col>
      <xdr:colOff>127000</xdr:colOff>
      <xdr:row>105</xdr:row>
      <xdr:rowOff>68036</xdr:rowOff>
    </xdr:to>
    <xdr:cxnSp macro="">
      <xdr:nvCxnSpPr>
        <xdr:cNvPr id="885" name="直線コネクタ 884">
          <a:extLst>
            <a:ext uri="{FF2B5EF4-FFF2-40B4-BE49-F238E27FC236}">
              <a16:creationId xmlns:a16="http://schemas.microsoft.com/office/drawing/2014/main" id="{3351103F-6FC1-4D4F-B53B-20A538AAF8AD}"/>
            </a:ext>
          </a:extLst>
        </xdr:cNvPr>
        <xdr:cNvCxnSpPr/>
      </xdr:nvCxnSpPr>
      <xdr:spPr>
        <a:xfrm flipV="1">
          <a:off x="13942060" y="18056134"/>
          <a:ext cx="762000" cy="12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152763</xdr:rowOff>
    </xdr:from>
    <xdr:to>
      <xdr:col>76</xdr:col>
      <xdr:colOff>165100</xdr:colOff>
      <xdr:row>105</xdr:row>
      <xdr:rowOff>82913</xdr:rowOff>
    </xdr:to>
    <xdr:sp macro="" textlink="">
      <xdr:nvSpPr>
        <xdr:cNvPr id="886" name="楕円 885">
          <a:extLst>
            <a:ext uri="{FF2B5EF4-FFF2-40B4-BE49-F238E27FC236}">
              <a16:creationId xmlns:a16="http://schemas.microsoft.com/office/drawing/2014/main" id="{2B573715-4251-4728-936A-038BDF7C13C0}"/>
            </a:ext>
          </a:extLst>
        </xdr:cNvPr>
        <xdr:cNvSpPr/>
      </xdr:nvSpPr>
      <xdr:spPr>
        <a:xfrm>
          <a:off x="13089890" y="1798356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32113</xdr:rowOff>
    </xdr:from>
    <xdr:to>
      <xdr:col>81</xdr:col>
      <xdr:colOff>50800</xdr:colOff>
      <xdr:row>105</xdr:row>
      <xdr:rowOff>68036</xdr:rowOff>
    </xdr:to>
    <xdr:cxnSp macro="">
      <xdr:nvCxnSpPr>
        <xdr:cNvPr id="887" name="直線コネクタ 886">
          <a:extLst>
            <a:ext uri="{FF2B5EF4-FFF2-40B4-BE49-F238E27FC236}">
              <a16:creationId xmlns:a16="http://schemas.microsoft.com/office/drawing/2014/main" id="{E8E7D541-3DE0-4823-96C7-C8D55D14A76B}"/>
            </a:ext>
          </a:extLst>
        </xdr:cNvPr>
        <xdr:cNvCxnSpPr/>
      </xdr:nvCxnSpPr>
      <xdr:spPr>
        <a:xfrm>
          <a:off x="13144500" y="18032458"/>
          <a:ext cx="79756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120106</xdr:rowOff>
    </xdr:from>
    <xdr:to>
      <xdr:col>72</xdr:col>
      <xdr:colOff>38100</xdr:colOff>
      <xdr:row>105</xdr:row>
      <xdr:rowOff>50256</xdr:rowOff>
    </xdr:to>
    <xdr:sp macro="" textlink="">
      <xdr:nvSpPr>
        <xdr:cNvPr id="888" name="楕円 887">
          <a:extLst>
            <a:ext uri="{FF2B5EF4-FFF2-40B4-BE49-F238E27FC236}">
              <a16:creationId xmlns:a16="http://schemas.microsoft.com/office/drawing/2014/main" id="{E3BF87FB-13A1-4F66-BC77-E001868287D8}"/>
            </a:ext>
          </a:extLst>
        </xdr:cNvPr>
        <xdr:cNvSpPr/>
      </xdr:nvSpPr>
      <xdr:spPr>
        <a:xfrm>
          <a:off x="12303760" y="1795281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170906</xdr:rowOff>
    </xdr:from>
    <xdr:to>
      <xdr:col>76</xdr:col>
      <xdr:colOff>114300</xdr:colOff>
      <xdr:row>105</xdr:row>
      <xdr:rowOff>32113</xdr:rowOff>
    </xdr:to>
    <xdr:cxnSp macro="">
      <xdr:nvCxnSpPr>
        <xdr:cNvPr id="889" name="直線コネクタ 888">
          <a:extLst>
            <a:ext uri="{FF2B5EF4-FFF2-40B4-BE49-F238E27FC236}">
              <a16:creationId xmlns:a16="http://schemas.microsoft.com/office/drawing/2014/main" id="{11E0B7FE-F184-465F-BE10-66C5B110017C}"/>
            </a:ext>
          </a:extLst>
        </xdr:cNvPr>
        <xdr:cNvCxnSpPr/>
      </xdr:nvCxnSpPr>
      <xdr:spPr>
        <a:xfrm>
          <a:off x="12346940" y="18005516"/>
          <a:ext cx="797560" cy="26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87449</xdr:rowOff>
    </xdr:from>
    <xdr:to>
      <xdr:col>67</xdr:col>
      <xdr:colOff>101600</xdr:colOff>
      <xdr:row>105</xdr:row>
      <xdr:rowOff>17599</xdr:rowOff>
    </xdr:to>
    <xdr:sp macro="" textlink="">
      <xdr:nvSpPr>
        <xdr:cNvPr id="890" name="楕円 889">
          <a:extLst>
            <a:ext uri="{FF2B5EF4-FFF2-40B4-BE49-F238E27FC236}">
              <a16:creationId xmlns:a16="http://schemas.microsoft.com/office/drawing/2014/main" id="{D38FA2B1-9613-43E8-92EE-0C0045F86F4A}"/>
            </a:ext>
          </a:extLst>
        </xdr:cNvPr>
        <xdr:cNvSpPr/>
      </xdr:nvSpPr>
      <xdr:spPr>
        <a:xfrm>
          <a:off x="11487150" y="1792015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138249</xdr:rowOff>
    </xdr:from>
    <xdr:to>
      <xdr:col>71</xdr:col>
      <xdr:colOff>177800</xdr:colOff>
      <xdr:row>104</xdr:row>
      <xdr:rowOff>170906</xdr:rowOff>
    </xdr:to>
    <xdr:cxnSp macro="">
      <xdr:nvCxnSpPr>
        <xdr:cNvPr id="891" name="直線コネクタ 890">
          <a:extLst>
            <a:ext uri="{FF2B5EF4-FFF2-40B4-BE49-F238E27FC236}">
              <a16:creationId xmlns:a16="http://schemas.microsoft.com/office/drawing/2014/main" id="{28E60DA4-3A59-472A-B063-4A5276F28E88}"/>
            </a:ext>
          </a:extLst>
        </xdr:cNvPr>
        <xdr:cNvCxnSpPr/>
      </xdr:nvCxnSpPr>
      <xdr:spPr>
        <a:xfrm>
          <a:off x="11541760" y="17965239"/>
          <a:ext cx="80518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135363</xdr:rowOff>
    </xdr:from>
    <xdr:ext cx="405111" cy="259045"/>
    <xdr:sp macro="" textlink="">
      <xdr:nvSpPr>
        <xdr:cNvPr id="892" name="n_1aveValue【庁舎】&#10;有形固定資産減価償却率">
          <a:extLst>
            <a:ext uri="{FF2B5EF4-FFF2-40B4-BE49-F238E27FC236}">
              <a16:creationId xmlns:a16="http://schemas.microsoft.com/office/drawing/2014/main" id="{A4FC926A-8002-441A-8B3C-5410170C3200}"/>
            </a:ext>
          </a:extLst>
        </xdr:cNvPr>
        <xdr:cNvSpPr txBox="1"/>
      </xdr:nvSpPr>
      <xdr:spPr>
        <a:xfrm>
          <a:off x="13738234" y="17619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135363</xdr:rowOff>
    </xdr:from>
    <xdr:ext cx="405111" cy="259045"/>
    <xdr:sp macro="" textlink="">
      <xdr:nvSpPr>
        <xdr:cNvPr id="893" name="n_2aveValue【庁舎】&#10;有形固定資産減価償却率">
          <a:extLst>
            <a:ext uri="{FF2B5EF4-FFF2-40B4-BE49-F238E27FC236}">
              <a16:creationId xmlns:a16="http://schemas.microsoft.com/office/drawing/2014/main" id="{6B77A648-FD24-4C69-9B90-427189A3F7C0}"/>
            </a:ext>
          </a:extLst>
        </xdr:cNvPr>
        <xdr:cNvSpPr txBox="1"/>
      </xdr:nvSpPr>
      <xdr:spPr>
        <a:xfrm>
          <a:off x="12957184" y="17619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132097</xdr:rowOff>
    </xdr:from>
    <xdr:ext cx="405111" cy="259045"/>
    <xdr:sp macro="" textlink="">
      <xdr:nvSpPr>
        <xdr:cNvPr id="894" name="n_3aveValue【庁舎】&#10;有形固定資産減価償却率">
          <a:extLst>
            <a:ext uri="{FF2B5EF4-FFF2-40B4-BE49-F238E27FC236}">
              <a16:creationId xmlns:a16="http://schemas.microsoft.com/office/drawing/2014/main" id="{3AEFC0BE-2194-4BE9-A6F8-EE105F5B2195}"/>
            </a:ext>
          </a:extLst>
        </xdr:cNvPr>
        <xdr:cNvSpPr txBox="1"/>
      </xdr:nvSpPr>
      <xdr:spPr>
        <a:xfrm>
          <a:off x="12171054" y="1762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5" name="n_4aveValue【庁舎】&#10;有形固定資産減価償却率">
          <a:extLst>
            <a:ext uri="{FF2B5EF4-FFF2-40B4-BE49-F238E27FC236}">
              <a16:creationId xmlns:a16="http://schemas.microsoft.com/office/drawing/2014/main" id="{9F92CCA8-D3A3-4012-B69D-CD60D65C76CB}"/>
            </a:ext>
          </a:extLst>
        </xdr:cNvPr>
        <xdr:cNvSpPr txBox="1"/>
      </xdr:nvSpPr>
      <xdr:spPr>
        <a:xfrm>
          <a:off x="11354444" y="17646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109963</xdr:rowOff>
    </xdr:from>
    <xdr:ext cx="405111" cy="259045"/>
    <xdr:sp macro="" textlink="">
      <xdr:nvSpPr>
        <xdr:cNvPr id="896" name="n_1mainValue【庁舎】&#10;有形固定資産減価償却率">
          <a:extLst>
            <a:ext uri="{FF2B5EF4-FFF2-40B4-BE49-F238E27FC236}">
              <a16:creationId xmlns:a16="http://schemas.microsoft.com/office/drawing/2014/main" id="{4B3900F9-3AE0-4DE0-B1D8-102D23091E2C}"/>
            </a:ext>
          </a:extLst>
        </xdr:cNvPr>
        <xdr:cNvSpPr txBox="1"/>
      </xdr:nvSpPr>
      <xdr:spPr>
        <a:xfrm>
          <a:off x="13738234" y="18110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74040</xdr:rowOff>
    </xdr:from>
    <xdr:ext cx="405111" cy="259045"/>
    <xdr:sp macro="" textlink="">
      <xdr:nvSpPr>
        <xdr:cNvPr id="897" name="n_2mainValue【庁舎】&#10;有形固定資産減価償却率">
          <a:extLst>
            <a:ext uri="{FF2B5EF4-FFF2-40B4-BE49-F238E27FC236}">
              <a16:creationId xmlns:a16="http://schemas.microsoft.com/office/drawing/2014/main" id="{DEA3CAE8-5A6E-4310-A3FA-363EAB778BA2}"/>
            </a:ext>
          </a:extLst>
        </xdr:cNvPr>
        <xdr:cNvSpPr txBox="1"/>
      </xdr:nvSpPr>
      <xdr:spPr>
        <a:xfrm>
          <a:off x="12957184" y="1807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41383</xdr:rowOff>
    </xdr:from>
    <xdr:ext cx="405111" cy="259045"/>
    <xdr:sp macro="" textlink="">
      <xdr:nvSpPr>
        <xdr:cNvPr id="898" name="n_3mainValue【庁舎】&#10;有形固定資産減価償却率">
          <a:extLst>
            <a:ext uri="{FF2B5EF4-FFF2-40B4-BE49-F238E27FC236}">
              <a16:creationId xmlns:a16="http://schemas.microsoft.com/office/drawing/2014/main" id="{25BFB6C7-2666-47EF-B605-538A95C3EAA5}"/>
            </a:ext>
          </a:extLst>
        </xdr:cNvPr>
        <xdr:cNvSpPr txBox="1"/>
      </xdr:nvSpPr>
      <xdr:spPr>
        <a:xfrm>
          <a:off x="12171054" y="1804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8726</xdr:rowOff>
    </xdr:from>
    <xdr:ext cx="405111" cy="259045"/>
    <xdr:sp macro="" textlink="">
      <xdr:nvSpPr>
        <xdr:cNvPr id="899" name="n_4mainValue【庁舎】&#10;有形固定資産減価償却率">
          <a:extLst>
            <a:ext uri="{FF2B5EF4-FFF2-40B4-BE49-F238E27FC236}">
              <a16:creationId xmlns:a16="http://schemas.microsoft.com/office/drawing/2014/main" id="{D7BC7505-2FD6-4E8B-BDBC-7A0AA8C4AD59}"/>
            </a:ext>
          </a:extLst>
        </xdr:cNvPr>
        <xdr:cNvSpPr txBox="1"/>
      </xdr:nvSpPr>
      <xdr:spPr>
        <a:xfrm>
          <a:off x="11354444" y="18012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CD126ACB-FAA0-4F67-B560-EBD5E21044A4}"/>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A38A2D24-AA1F-4E70-A233-19AABE3C268A}"/>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2B7E5522-8D05-49CD-B7FD-126EBBF60445}"/>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0CA5E502-CF99-4308-B298-8EA4BC27BE68}"/>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0C9CDD01-5FD7-4841-9450-A45C3834C4C9}"/>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05FB4269-AA93-4C68-A098-4C1D6DB8119D}"/>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2DBA16CF-5FEB-403C-9867-337B7B93464B}"/>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998B5398-E248-4674-B8FE-B8CF9F10F017}"/>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BDCFC39A-EBCC-4283-B0EE-0F7A6B1F598A}"/>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9F4501C2-DFBE-4197-A528-99A87F4413EE}"/>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0" name="テキスト ボックス 909">
          <a:extLst>
            <a:ext uri="{FF2B5EF4-FFF2-40B4-BE49-F238E27FC236}">
              <a16:creationId xmlns:a16="http://schemas.microsoft.com/office/drawing/2014/main" id="{57D2416A-ECFB-4FDA-96C5-826491467CFC}"/>
            </a:ext>
          </a:extLst>
        </xdr:cNvPr>
        <xdr:cNvSpPr txBox="1"/>
      </xdr:nvSpPr>
      <xdr:spPr>
        <a:xfrm>
          <a:off x="160472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1" name="直線コネクタ 910">
          <a:extLst>
            <a:ext uri="{FF2B5EF4-FFF2-40B4-BE49-F238E27FC236}">
              <a16:creationId xmlns:a16="http://schemas.microsoft.com/office/drawing/2014/main" id="{A6D43531-D4BF-4762-9022-EBABED6FA1C1}"/>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2" name="テキスト ボックス 911">
          <a:extLst>
            <a:ext uri="{FF2B5EF4-FFF2-40B4-BE49-F238E27FC236}">
              <a16:creationId xmlns:a16="http://schemas.microsoft.com/office/drawing/2014/main" id="{EB87C123-D848-418F-8597-9934750839CD}"/>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3" name="直線コネクタ 912">
          <a:extLst>
            <a:ext uri="{FF2B5EF4-FFF2-40B4-BE49-F238E27FC236}">
              <a16:creationId xmlns:a16="http://schemas.microsoft.com/office/drawing/2014/main" id="{819CA982-4276-4315-AA8B-F0790BDD2E19}"/>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4" name="テキスト ボックス 913">
          <a:extLst>
            <a:ext uri="{FF2B5EF4-FFF2-40B4-BE49-F238E27FC236}">
              <a16:creationId xmlns:a16="http://schemas.microsoft.com/office/drawing/2014/main" id="{97F716C3-98CB-4208-93C6-6D3B6DEF8EDD}"/>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5" name="直線コネクタ 914">
          <a:extLst>
            <a:ext uri="{FF2B5EF4-FFF2-40B4-BE49-F238E27FC236}">
              <a16:creationId xmlns:a16="http://schemas.microsoft.com/office/drawing/2014/main" id="{8E4AA363-7B5C-476B-8E91-B9877EF4C001}"/>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6" name="テキスト ボックス 915">
          <a:extLst>
            <a:ext uri="{FF2B5EF4-FFF2-40B4-BE49-F238E27FC236}">
              <a16:creationId xmlns:a16="http://schemas.microsoft.com/office/drawing/2014/main" id="{ECB805F7-76A9-4CFE-9BB5-1A7966259EE7}"/>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7" name="直線コネクタ 916">
          <a:extLst>
            <a:ext uri="{FF2B5EF4-FFF2-40B4-BE49-F238E27FC236}">
              <a16:creationId xmlns:a16="http://schemas.microsoft.com/office/drawing/2014/main" id="{E7FA4ABF-4594-4E4F-8B8F-0EA363951ABC}"/>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8" name="テキスト ボックス 917">
          <a:extLst>
            <a:ext uri="{FF2B5EF4-FFF2-40B4-BE49-F238E27FC236}">
              <a16:creationId xmlns:a16="http://schemas.microsoft.com/office/drawing/2014/main" id="{1554BA4A-2E7D-4206-BA5F-D61DAD6953A5}"/>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9" name="直線コネクタ 918">
          <a:extLst>
            <a:ext uri="{FF2B5EF4-FFF2-40B4-BE49-F238E27FC236}">
              <a16:creationId xmlns:a16="http://schemas.microsoft.com/office/drawing/2014/main" id="{FD48618A-F3C7-40E6-A755-06D1BA5602DD}"/>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0" name="テキスト ボックス 919">
          <a:extLst>
            <a:ext uri="{FF2B5EF4-FFF2-40B4-BE49-F238E27FC236}">
              <a16:creationId xmlns:a16="http://schemas.microsoft.com/office/drawing/2014/main" id="{9FB1DCBB-FE01-4BF0-82FC-D77CFDC4842F}"/>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1" name="直線コネクタ 920">
          <a:extLst>
            <a:ext uri="{FF2B5EF4-FFF2-40B4-BE49-F238E27FC236}">
              <a16:creationId xmlns:a16="http://schemas.microsoft.com/office/drawing/2014/main" id="{DDE801CE-BC8F-40FD-B60C-E030B087DD95}"/>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2" name="テキスト ボックス 921">
          <a:extLst>
            <a:ext uri="{FF2B5EF4-FFF2-40B4-BE49-F238E27FC236}">
              <a16:creationId xmlns:a16="http://schemas.microsoft.com/office/drawing/2014/main" id="{DB81D6AA-77DC-4D14-8D6D-A687256F37B8}"/>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2D1A72FE-E8CF-42FC-AD31-7B7DD87786F5}"/>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7FB60892-23AE-43C9-BAFB-D457492F02F8}"/>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a:extLst>
            <a:ext uri="{FF2B5EF4-FFF2-40B4-BE49-F238E27FC236}">
              <a16:creationId xmlns:a16="http://schemas.microsoft.com/office/drawing/2014/main" id="{52D03B9B-6417-4DC3-98F8-B9143444A4E5}"/>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926" name="直線コネクタ 925">
          <a:extLst>
            <a:ext uri="{FF2B5EF4-FFF2-40B4-BE49-F238E27FC236}">
              <a16:creationId xmlns:a16="http://schemas.microsoft.com/office/drawing/2014/main" id="{98F42E54-321D-48EE-AE17-C86A7CA68DC5}"/>
            </a:ext>
          </a:extLst>
        </xdr:cNvPr>
        <xdr:cNvCxnSpPr/>
      </xdr:nvCxnSpPr>
      <xdr:spPr>
        <a:xfrm flipV="1">
          <a:off x="19947254" y="17193713"/>
          <a:ext cx="0" cy="1524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27" name="【庁舎】&#10;一人当たり面積最小値テキスト">
          <a:extLst>
            <a:ext uri="{FF2B5EF4-FFF2-40B4-BE49-F238E27FC236}">
              <a16:creationId xmlns:a16="http://schemas.microsoft.com/office/drawing/2014/main" id="{DAC15262-7CB7-459C-92D3-83D8887122BC}"/>
            </a:ext>
          </a:extLst>
        </xdr:cNvPr>
        <xdr:cNvSpPr txBox="1"/>
      </xdr:nvSpPr>
      <xdr:spPr>
        <a:xfrm>
          <a:off x="1998599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28" name="直線コネクタ 927">
          <a:extLst>
            <a:ext uri="{FF2B5EF4-FFF2-40B4-BE49-F238E27FC236}">
              <a16:creationId xmlns:a16="http://schemas.microsoft.com/office/drawing/2014/main" id="{001E8952-DE22-42A2-BC7F-FD5AD57EB632}"/>
            </a:ext>
          </a:extLst>
        </xdr:cNvPr>
        <xdr:cNvCxnSpPr/>
      </xdr:nvCxnSpPr>
      <xdr:spPr>
        <a:xfrm>
          <a:off x="19885660" y="187182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929" name="【庁舎】&#10;一人当たり面積最大値テキスト">
          <a:extLst>
            <a:ext uri="{FF2B5EF4-FFF2-40B4-BE49-F238E27FC236}">
              <a16:creationId xmlns:a16="http://schemas.microsoft.com/office/drawing/2014/main" id="{EB3BEE9A-3F14-4A69-B8E6-86DDC66361DF}"/>
            </a:ext>
          </a:extLst>
        </xdr:cNvPr>
        <xdr:cNvSpPr txBox="1"/>
      </xdr:nvSpPr>
      <xdr:spPr>
        <a:xfrm>
          <a:off x="19985990" y="16970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930" name="直線コネクタ 929">
          <a:extLst>
            <a:ext uri="{FF2B5EF4-FFF2-40B4-BE49-F238E27FC236}">
              <a16:creationId xmlns:a16="http://schemas.microsoft.com/office/drawing/2014/main" id="{2AEFDC71-EC37-45B3-96B7-3DC1AA4994D0}"/>
            </a:ext>
          </a:extLst>
        </xdr:cNvPr>
        <xdr:cNvCxnSpPr/>
      </xdr:nvCxnSpPr>
      <xdr:spPr>
        <a:xfrm>
          <a:off x="19885660" y="171937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52813</xdr:rowOff>
    </xdr:from>
    <xdr:ext cx="469744" cy="259045"/>
    <xdr:sp macro="" textlink="">
      <xdr:nvSpPr>
        <xdr:cNvPr id="931" name="【庁舎】&#10;一人当たり面積平均値テキスト">
          <a:extLst>
            <a:ext uri="{FF2B5EF4-FFF2-40B4-BE49-F238E27FC236}">
              <a16:creationId xmlns:a16="http://schemas.microsoft.com/office/drawing/2014/main" id="{FEBBF8CA-37BA-4B4C-9EF9-3028F14DDB0F}"/>
            </a:ext>
          </a:extLst>
        </xdr:cNvPr>
        <xdr:cNvSpPr txBox="1"/>
      </xdr:nvSpPr>
      <xdr:spPr>
        <a:xfrm>
          <a:off x="19985990" y="182303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932" name="フローチャート: 判断 931">
          <a:extLst>
            <a:ext uri="{FF2B5EF4-FFF2-40B4-BE49-F238E27FC236}">
              <a16:creationId xmlns:a16="http://schemas.microsoft.com/office/drawing/2014/main" id="{A6B78B5F-05B0-4C80-A2D3-6F58596133EE}"/>
            </a:ext>
          </a:extLst>
        </xdr:cNvPr>
        <xdr:cNvSpPr/>
      </xdr:nvSpPr>
      <xdr:spPr>
        <a:xfrm>
          <a:off x="19904710" y="1824808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933" name="フローチャート: 判断 932">
          <a:extLst>
            <a:ext uri="{FF2B5EF4-FFF2-40B4-BE49-F238E27FC236}">
              <a16:creationId xmlns:a16="http://schemas.microsoft.com/office/drawing/2014/main" id="{DA1B9395-602A-4905-BD1E-20892E0DF26E}"/>
            </a:ext>
          </a:extLst>
        </xdr:cNvPr>
        <xdr:cNvSpPr/>
      </xdr:nvSpPr>
      <xdr:spPr>
        <a:xfrm>
          <a:off x="19161760" y="182205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934" name="フローチャート: 判断 933">
          <a:extLst>
            <a:ext uri="{FF2B5EF4-FFF2-40B4-BE49-F238E27FC236}">
              <a16:creationId xmlns:a16="http://schemas.microsoft.com/office/drawing/2014/main" id="{B41525F0-6A3E-41E0-85FC-B6F88D4BDE32}"/>
            </a:ext>
          </a:extLst>
        </xdr:cNvPr>
        <xdr:cNvSpPr/>
      </xdr:nvSpPr>
      <xdr:spPr>
        <a:xfrm>
          <a:off x="18345150" y="1824808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935" name="フローチャート: 判断 934">
          <a:extLst>
            <a:ext uri="{FF2B5EF4-FFF2-40B4-BE49-F238E27FC236}">
              <a16:creationId xmlns:a16="http://schemas.microsoft.com/office/drawing/2014/main" id="{4ED4E778-6838-46E2-B12C-3949BCEB169A}"/>
            </a:ext>
          </a:extLst>
        </xdr:cNvPr>
        <xdr:cNvSpPr/>
      </xdr:nvSpPr>
      <xdr:spPr>
        <a:xfrm>
          <a:off x="17547590" y="1825135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936" name="フローチャート: 判断 935">
          <a:extLst>
            <a:ext uri="{FF2B5EF4-FFF2-40B4-BE49-F238E27FC236}">
              <a16:creationId xmlns:a16="http://schemas.microsoft.com/office/drawing/2014/main" id="{0546178B-75C9-44F0-BF38-E336889F4FBC}"/>
            </a:ext>
          </a:extLst>
        </xdr:cNvPr>
        <xdr:cNvSpPr/>
      </xdr:nvSpPr>
      <xdr:spPr>
        <a:xfrm>
          <a:off x="16761460" y="1829571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AF2B738C-74AF-44D7-B61C-C76115E6CF44}"/>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8B439083-2F2A-48FA-AE64-8850E00414AC}"/>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F4082F74-1861-4CFF-A17A-998FBBC28DA3}"/>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32160B69-355F-4FA1-AD55-C6DAFB7C9B70}"/>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BD0CEC3A-C87D-42F0-8CDE-7FE69F8833B4}"/>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77651</xdr:rowOff>
    </xdr:from>
    <xdr:to>
      <xdr:col>116</xdr:col>
      <xdr:colOff>114300</xdr:colOff>
      <xdr:row>105</xdr:row>
      <xdr:rowOff>7801</xdr:rowOff>
    </xdr:to>
    <xdr:sp macro="" textlink="">
      <xdr:nvSpPr>
        <xdr:cNvPr id="942" name="楕円 941">
          <a:extLst>
            <a:ext uri="{FF2B5EF4-FFF2-40B4-BE49-F238E27FC236}">
              <a16:creationId xmlns:a16="http://schemas.microsoft.com/office/drawing/2014/main" id="{E250D072-A63B-419D-8A9A-974EFC951AC7}"/>
            </a:ext>
          </a:extLst>
        </xdr:cNvPr>
        <xdr:cNvSpPr/>
      </xdr:nvSpPr>
      <xdr:spPr>
        <a:xfrm>
          <a:off x="19904710" y="1790845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100528</xdr:rowOff>
    </xdr:from>
    <xdr:ext cx="469744" cy="259045"/>
    <xdr:sp macro="" textlink="">
      <xdr:nvSpPr>
        <xdr:cNvPr id="943" name="【庁舎】&#10;一人当たり面積該当値テキスト">
          <a:extLst>
            <a:ext uri="{FF2B5EF4-FFF2-40B4-BE49-F238E27FC236}">
              <a16:creationId xmlns:a16="http://schemas.microsoft.com/office/drawing/2014/main" id="{DD92C3BE-C6C5-431C-A82C-B56FAD0D0EAD}"/>
            </a:ext>
          </a:extLst>
        </xdr:cNvPr>
        <xdr:cNvSpPr txBox="1"/>
      </xdr:nvSpPr>
      <xdr:spPr>
        <a:xfrm>
          <a:off x="19985990" y="17756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102144</xdr:rowOff>
    </xdr:from>
    <xdr:to>
      <xdr:col>112</xdr:col>
      <xdr:colOff>38100</xdr:colOff>
      <xdr:row>104</xdr:row>
      <xdr:rowOff>32294</xdr:rowOff>
    </xdr:to>
    <xdr:sp macro="" textlink="">
      <xdr:nvSpPr>
        <xdr:cNvPr id="944" name="楕円 943">
          <a:extLst>
            <a:ext uri="{FF2B5EF4-FFF2-40B4-BE49-F238E27FC236}">
              <a16:creationId xmlns:a16="http://schemas.microsoft.com/office/drawing/2014/main" id="{2FA88E2D-E16D-449B-89BB-A59BBA83EBA7}"/>
            </a:ext>
          </a:extLst>
        </xdr:cNvPr>
        <xdr:cNvSpPr/>
      </xdr:nvSpPr>
      <xdr:spPr>
        <a:xfrm>
          <a:off x="19161760" y="1775768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152944</xdr:rowOff>
    </xdr:from>
    <xdr:to>
      <xdr:col>116</xdr:col>
      <xdr:colOff>63500</xdr:colOff>
      <xdr:row>104</xdr:row>
      <xdr:rowOff>128451</xdr:rowOff>
    </xdr:to>
    <xdr:cxnSp macro="">
      <xdr:nvCxnSpPr>
        <xdr:cNvPr id="945" name="直線コネクタ 944">
          <a:extLst>
            <a:ext uri="{FF2B5EF4-FFF2-40B4-BE49-F238E27FC236}">
              <a16:creationId xmlns:a16="http://schemas.microsoft.com/office/drawing/2014/main" id="{5EADABE4-CE51-4658-8F39-B3A0B9B7EF9F}"/>
            </a:ext>
          </a:extLst>
        </xdr:cNvPr>
        <xdr:cNvCxnSpPr/>
      </xdr:nvCxnSpPr>
      <xdr:spPr>
        <a:xfrm>
          <a:off x="19204940" y="17812294"/>
          <a:ext cx="742950" cy="150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118473</xdr:rowOff>
    </xdr:from>
    <xdr:to>
      <xdr:col>107</xdr:col>
      <xdr:colOff>101600</xdr:colOff>
      <xdr:row>104</xdr:row>
      <xdr:rowOff>48623</xdr:rowOff>
    </xdr:to>
    <xdr:sp macro="" textlink="">
      <xdr:nvSpPr>
        <xdr:cNvPr id="946" name="楕円 945">
          <a:extLst>
            <a:ext uri="{FF2B5EF4-FFF2-40B4-BE49-F238E27FC236}">
              <a16:creationId xmlns:a16="http://schemas.microsoft.com/office/drawing/2014/main" id="{D5BB4295-D7C8-4FEE-A852-6F91CCFFE092}"/>
            </a:ext>
          </a:extLst>
        </xdr:cNvPr>
        <xdr:cNvSpPr/>
      </xdr:nvSpPr>
      <xdr:spPr>
        <a:xfrm>
          <a:off x="18345150" y="17779728"/>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152944</xdr:rowOff>
    </xdr:from>
    <xdr:to>
      <xdr:col>111</xdr:col>
      <xdr:colOff>177800</xdr:colOff>
      <xdr:row>103</xdr:row>
      <xdr:rowOff>169273</xdr:rowOff>
    </xdr:to>
    <xdr:cxnSp macro="">
      <xdr:nvCxnSpPr>
        <xdr:cNvPr id="947" name="直線コネクタ 946">
          <a:extLst>
            <a:ext uri="{FF2B5EF4-FFF2-40B4-BE49-F238E27FC236}">
              <a16:creationId xmlns:a16="http://schemas.microsoft.com/office/drawing/2014/main" id="{142478D2-0560-43D8-BA23-90AC9C733FE8}"/>
            </a:ext>
          </a:extLst>
        </xdr:cNvPr>
        <xdr:cNvCxnSpPr/>
      </xdr:nvCxnSpPr>
      <xdr:spPr>
        <a:xfrm flipV="1">
          <a:off x="18399760" y="17812294"/>
          <a:ext cx="805180" cy="20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147864</xdr:rowOff>
    </xdr:from>
    <xdr:to>
      <xdr:col>102</xdr:col>
      <xdr:colOff>165100</xdr:colOff>
      <xdr:row>104</xdr:row>
      <xdr:rowOff>78014</xdr:rowOff>
    </xdr:to>
    <xdr:sp macro="" textlink="">
      <xdr:nvSpPr>
        <xdr:cNvPr id="948" name="楕円 947">
          <a:extLst>
            <a:ext uri="{FF2B5EF4-FFF2-40B4-BE49-F238E27FC236}">
              <a16:creationId xmlns:a16="http://schemas.microsoft.com/office/drawing/2014/main" id="{F2DC2EF3-6438-4638-BD43-B38344BAEEC5}"/>
            </a:ext>
          </a:extLst>
        </xdr:cNvPr>
        <xdr:cNvSpPr/>
      </xdr:nvSpPr>
      <xdr:spPr>
        <a:xfrm>
          <a:off x="17547590" y="1780530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169273</xdr:rowOff>
    </xdr:from>
    <xdr:to>
      <xdr:col>107</xdr:col>
      <xdr:colOff>50800</xdr:colOff>
      <xdr:row>104</xdr:row>
      <xdr:rowOff>27214</xdr:rowOff>
    </xdr:to>
    <xdr:cxnSp macro="">
      <xdr:nvCxnSpPr>
        <xdr:cNvPr id="949" name="直線コネクタ 948">
          <a:extLst>
            <a:ext uri="{FF2B5EF4-FFF2-40B4-BE49-F238E27FC236}">
              <a16:creationId xmlns:a16="http://schemas.microsoft.com/office/drawing/2014/main" id="{7960BFA5-D937-41D6-90BC-475B7B89755A}"/>
            </a:ext>
          </a:extLst>
        </xdr:cNvPr>
        <xdr:cNvCxnSpPr/>
      </xdr:nvCxnSpPr>
      <xdr:spPr>
        <a:xfrm flipV="1">
          <a:off x="17602200" y="17832433"/>
          <a:ext cx="797560" cy="23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160927</xdr:rowOff>
    </xdr:from>
    <xdr:to>
      <xdr:col>98</xdr:col>
      <xdr:colOff>38100</xdr:colOff>
      <xdr:row>104</xdr:row>
      <xdr:rowOff>91077</xdr:rowOff>
    </xdr:to>
    <xdr:sp macro="" textlink="">
      <xdr:nvSpPr>
        <xdr:cNvPr id="950" name="楕円 949">
          <a:extLst>
            <a:ext uri="{FF2B5EF4-FFF2-40B4-BE49-F238E27FC236}">
              <a16:creationId xmlns:a16="http://schemas.microsoft.com/office/drawing/2014/main" id="{5D0743FE-27E4-4F19-ACCB-3D6CA92C43B2}"/>
            </a:ext>
          </a:extLst>
        </xdr:cNvPr>
        <xdr:cNvSpPr/>
      </xdr:nvSpPr>
      <xdr:spPr>
        <a:xfrm>
          <a:off x="16761460" y="1782218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27214</xdr:rowOff>
    </xdr:from>
    <xdr:to>
      <xdr:col>102</xdr:col>
      <xdr:colOff>114300</xdr:colOff>
      <xdr:row>104</xdr:row>
      <xdr:rowOff>40277</xdr:rowOff>
    </xdr:to>
    <xdr:cxnSp macro="">
      <xdr:nvCxnSpPr>
        <xdr:cNvPr id="951" name="直線コネクタ 950">
          <a:extLst>
            <a:ext uri="{FF2B5EF4-FFF2-40B4-BE49-F238E27FC236}">
              <a16:creationId xmlns:a16="http://schemas.microsoft.com/office/drawing/2014/main" id="{0021E97A-A096-4CF5-B27D-53A571B0A068}"/>
            </a:ext>
          </a:extLst>
        </xdr:cNvPr>
        <xdr:cNvCxnSpPr/>
      </xdr:nvCxnSpPr>
      <xdr:spPr>
        <a:xfrm flipV="1">
          <a:off x="16804640" y="17856109"/>
          <a:ext cx="797560" cy="14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137721</xdr:rowOff>
    </xdr:from>
    <xdr:ext cx="469744" cy="259045"/>
    <xdr:sp macro="" textlink="">
      <xdr:nvSpPr>
        <xdr:cNvPr id="952" name="n_1aveValue【庁舎】&#10;一人当たり面積">
          <a:extLst>
            <a:ext uri="{FF2B5EF4-FFF2-40B4-BE49-F238E27FC236}">
              <a16:creationId xmlns:a16="http://schemas.microsoft.com/office/drawing/2014/main" id="{77BAC6D8-0C95-4BC1-92D3-986214FF63B9}"/>
            </a:ext>
          </a:extLst>
        </xdr:cNvPr>
        <xdr:cNvSpPr txBox="1"/>
      </xdr:nvSpPr>
      <xdr:spPr>
        <a:xfrm>
          <a:off x="18982132" y="18307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167113</xdr:rowOff>
    </xdr:from>
    <xdr:ext cx="469744" cy="259045"/>
    <xdr:sp macro="" textlink="">
      <xdr:nvSpPr>
        <xdr:cNvPr id="953" name="n_2aveValue【庁舎】&#10;一人当たり面積">
          <a:extLst>
            <a:ext uri="{FF2B5EF4-FFF2-40B4-BE49-F238E27FC236}">
              <a16:creationId xmlns:a16="http://schemas.microsoft.com/office/drawing/2014/main" id="{1340D813-F31F-441A-B7AE-9039815B9B53}"/>
            </a:ext>
          </a:extLst>
        </xdr:cNvPr>
        <xdr:cNvSpPr txBox="1"/>
      </xdr:nvSpPr>
      <xdr:spPr>
        <a:xfrm>
          <a:off x="18182032" y="1834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170378</xdr:rowOff>
    </xdr:from>
    <xdr:ext cx="469744" cy="259045"/>
    <xdr:sp macro="" textlink="">
      <xdr:nvSpPr>
        <xdr:cNvPr id="954" name="n_3aveValue【庁舎】&#10;一人当たり面積">
          <a:extLst>
            <a:ext uri="{FF2B5EF4-FFF2-40B4-BE49-F238E27FC236}">
              <a16:creationId xmlns:a16="http://schemas.microsoft.com/office/drawing/2014/main" id="{017A173A-CF23-44A7-8186-26CD7FD6BBA5}"/>
            </a:ext>
          </a:extLst>
        </xdr:cNvPr>
        <xdr:cNvSpPr txBox="1"/>
      </xdr:nvSpPr>
      <xdr:spPr>
        <a:xfrm>
          <a:off x="17384472" y="18347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41383</xdr:rowOff>
    </xdr:from>
    <xdr:ext cx="469744" cy="259045"/>
    <xdr:sp macro="" textlink="">
      <xdr:nvSpPr>
        <xdr:cNvPr id="955" name="n_4aveValue【庁舎】&#10;一人当たり面積">
          <a:extLst>
            <a:ext uri="{FF2B5EF4-FFF2-40B4-BE49-F238E27FC236}">
              <a16:creationId xmlns:a16="http://schemas.microsoft.com/office/drawing/2014/main" id="{77A43D02-D3F1-4DB9-A6D4-11D1ADC44DCB}"/>
            </a:ext>
          </a:extLst>
        </xdr:cNvPr>
        <xdr:cNvSpPr txBox="1"/>
      </xdr:nvSpPr>
      <xdr:spPr>
        <a:xfrm>
          <a:off x="16588817" y="1838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48821</xdr:rowOff>
    </xdr:from>
    <xdr:ext cx="469744" cy="259045"/>
    <xdr:sp macro="" textlink="">
      <xdr:nvSpPr>
        <xdr:cNvPr id="956" name="n_1mainValue【庁舎】&#10;一人当たり面積">
          <a:extLst>
            <a:ext uri="{FF2B5EF4-FFF2-40B4-BE49-F238E27FC236}">
              <a16:creationId xmlns:a16="http://schemas.microsoft.com/office/drawing/2014/main" id="{D54EDDD4-3239-49DA-8FCE-38C4B2AF1912}"/>
            </a:ext>
          </a:extLst>
        </xdr:cNvPr>
        <xdr:cNvSpPr txBox="1"/>
      </xdr:nvSpPr>
      <xdr:spPr>
        <a:xfrm>
          <a:off x="18982132" y="17538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65150</xdr:rowOff>
    </xdr:from>
    <xdr:ext cx="469744" cy="259045"/>
    <xdr:sp macro="" textlink="">
      <xdr:nvSpPr>
        <xdr:cNvPr id="957" name="n_2mainValue【庁舎】&#10;一人当たり面積">
          <a:extLst>
            <a:ext uri="{FF2B5EF4-FFF2-40B4-BE49-F238E27FC236}">
              <a16:creationId xmlns:a16="http://schemas.microsoft.com/office/drawing/2014/main" id="{7CDBCDDD-0F71-480D-B0DB-59E93A320395}"/>
            </a:ext>
          </a:extLst>
        </xdr:cNvPr>
        <xdr:cNvSpPr txBox="1"/>
      </xdr:nvSpPr>
      <xdr:spPr>
        <a:xfrm>
          <a:off x="18182032" y="17551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94541</xdr:rowOff>
    </xdr:from>
    <xdr:ext cx="469744" cy="259045"/>
    <xdr:sp macro="" textlink="">
      <xdr:nvSpPr>
        <xdr:cNvPr id="958" name="n_3mainValue【庁舎】&#10;一人当たり面積">
          <a:extLst>
            <a:ext uri="{FF2B5EF4-FFF2-40B4-BE49-F238E27FC236}">
              <a16:creationId xmlns:a16="http://schemas.microsoft.com/office/drawing/2014/main" id="{0533EF5A-9F60-4145-8C4A-9E4119EC10DB}"/>
            </a:ext>
          </a:extLst>
        </xdr:cNvPr>
        <xdr:cNvSpPr txBox="1"/>
      </xdr:nvSpPr>
      <xdr:spPr>
        <a:xfrm>
          <a:off x="17384472" y="17586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107604</xdr:rowOff>
    </xdr:from>
    <xdr:ext cx="469744" cy="259045"/>
    <xdr:sp macro="" textlink="">
      <xdr:nvSpPr>
        <xdr:cNvPr id="959" name="n_4mainValue【庁舎】&#10;一人当たり面積">
          <a:extLst>
            <a:ext uri="{FF2B5EF4-FFF2-40B4-BE49-F238E27FC236}">
              <a16:creationId xmlns:a16="http://schemas.microsoft.com/office/drawing/2014/main" id="{25B1A400-43F3-4A89-8B40-DE41F388C96C}"/>
            </a:ext>
          </a:extLst>
        </xdr:cNvPr>
        <xdr:cNvSpPr txBox="1"/>
      </xdr:nvSpPr>
      <xdr:spPr>
        <a:xfrm>
          <a:off x="16588817" y="17593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5A360693-5CC9-4519-B3D6-B9310B6BA63D}"/>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8D567B77-94F8-4DBA-AB97-AF1685B245AE}"/>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F2DBA961-F52F-4B2A-9049-0D5EBC87FA1B}"/>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体育館・プールや福祉施設、庁舎において類似団体内平均値を上回っており、老朽化への対策が求められている。令和２年度には、個別施設計画を策定しており、同計画に基づいて計画的な修繕、譲渡及び解体、施設の適正化を進めていく必要があ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Fs00e\&#22823;&#23481;&#37327;&#20849;&#26377;&#12501;&#12457;&#12523;&#12480;25\11000370-030&#36001;&#25919;&#29677;\&#36001;&#25919;&#26412;&#20307;\&#36001;&#25919;&#20418;\09%20&#20844;&#20250;&#35336;\R08\01_&#21508;&#31278;&#29031;&#20250;\05%2020260817&#12304;&#32207;&#21209;&#30465;&#36001;&#21209;&#35519;&#26619;&#35506;&#12305;&#20196;&#21644;6&#24180;&#24230;&#36001;&#25919;&#29366;&#27841;&#36039;&#26009;&#38598;&#12398;&#20316;&#25104;&#12395;&#12388;&#12356;&#12390;&#65288;2&#22238;&#30446;&#12539;&#22320;&#26041;&#20844;&#20250;&#35336;&#38306;&#20418;&#65289;\03%20&#24066;&#30010;&#22238;&#31572;\&#9675;23%20&#20025;&#27874;&#24066;\&#12304;&#36001;&#25919;&#29366;&#27841;&#36039;&#26009;&#38598;&#12305;_282235_&#20025;&#27874;&#24066;_2024(2&#22238;&#30446;).xlsx" TargetMode="External"/><Relationship Id="rId1" Type="http://schemas.openxmlformats.org/officeDocument/2006/relationships/externalLinkPath" Target="&#12304;&#36001;&#25919;&#29366;&#27841;&#36039;&#26009;&#38598;&#12305;_282235_&#20025;&#27874;&#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59.8</v>
          </cell>
          <cell r="BX53">
            <v>61.6</v>
          </cell>
          <cell r="CF53">
            <v>62.2</v>
          </cell>
          <cell r="CN53">
            <v>63.2</v>
          </cell>
          <cell r="CV53">
            <v>64.099999999999994</v>
          </cell>
        </row>
        <row r="55">
          <cell r="AN55" t="str">
            <v>類似団体内平均値</v>
          </cell>
          <cell r="BP55">
            <v>25.1</v>
          </cell>
          <cell r="BX55">
            <v>18</v>
          </cell>
          <cell r="CF55">
            <v>12.7</v>
          </cell>
          <cell r="CN55">
            <v>10</v>
          </cell>
          <cell r="CV55">
            <v>6</v>
          </cell>
        </row>
        <row r="57">
          <cell r="BP57">
            <v>61</v>
          </cell>
          <cell r="BX57">
            <v>62.2</v>
          </cell>
          <cell r="CF57">
            <v>63.2</v>
          </cell>
          <cell r="CN57">
            <v>64.599999999999994</v>
          </cell>
          <cell r="CV57">
            <v>65.900000000000006</v>
          </cell>
        </row>
        <row r="72">
          <cell r="BP72" t="str">
            <v>R02</v>
          </cell>
          <cell r="BX72" t="str">
            <v>R03</v>
          </cell>
          <cell r="CF72" t="str">
            <v>R04</v>
          </cell>
          <cell r="CN72" t="str">
            <v>R05</v>
          </cell>
          <cell r="CV72" t="str">
            <v>R06</v>
          </cell>
        </row>
        <row r="73">
          <cell r="AN73" t="str">
            <v>当該団体値</v>
          </cell>
        </row>
        <row r="75">
          <cell r="BP75">
            <v>5.7</v>
          </cell>
          <cell r="BX75">
            <v>6.1</v>
          </cell>
          <cell r="CF75">
            <v>6.5</v>
          </cell>
          <cell r="CN75">
            <v>6.8</v>
          </cell>
          <cell r="CV75">
            <v>6.2</v>
          </cell>
        </row>
        <row r="77">
          <cell r="AN77" t="str">
            <v>類似団体内平均値</v>
          </cell>
          <cell r="BP77">
            <v>25.1</v>
          </cell>
          <cell r="BX77">
            <v>18</v>
          </cell>
          <cell r="CF77">
            <v>12.7</v>
          </cell>
          <cell r="CN77">
            <v>10</v>
          </cell>
          <cell r="CV77">
            <v>6</v>
          </cell>
        </row>
        <row r="79">
          <cell r="BP79">
            <v>6.4</v>
          </cell>
          <cell r="BX79">
            <v>6.6</v>
          </cell>
          <cell r="CF79">
            <v>6.6</v>
          </cell>
          <cell r="CN79">
            <v>6.7</v>
          </cell>
          <cell r="CV79">
            <v>6.5</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38856918</v>
      </c>
      <c r="BO4" s="358"/>
      <c r="BP4" s="358"/>
      <c r="BQ4" s="358"/>
      <c r="BR4" s="358"/>
      <c r="BS4" s="358"/>
      <c r="BT4" s="358"/>
      <c r="BU4" s="359"/>
      <c r="BV4" s="357">
        <v>36942753</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8</v>
      </c>
      <c r="CU4" s="364"/>
      <c r="CV4" s="364"/>
      <c r="CW4" s="364"/>
      <c r="CX4" s="364"/>
      <c r="CY4" s="364"/>
      <c r="CZ4" s="364"/>
      <c r="DA4" s="365"/>
      <c r="DB4" s="363">
        <v>7.6</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36917510</v>
      </c>
      <c r="BO5" s="395"/>
      <c r="BP5" s="395"/>
      <c r="BQ5" s="395"/>
      <c r="BR5" s="395"/>
      <c r="BS5" s="395"/>
      <c r="BT5" s="395"/>
      <c r="BU5" s="396"/>
      <c r="BV5" s="394">
        <v>35117651</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92.7</v>
      </c>
      <c r="CU5" s="392"/>
      <c r="CV5" s="392"/>
      <c r="CW5" s="392"/>
      <c r="CX5" s="392"/>
      <c r="CY5" s="392"/>
      <c r="CZ5" s="392"/>
      <c r="DA5" s="393"/>
      <c r="DB5" s="391">
        <v>90.9</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1939408</v>
      </c>
      <c r="BO6" s="395"/>
      <c r="BP6" s="395"/>
      <c r="BQ6" s="395"/>
      <c r="BR6" s="395"/>
      <c r="BS6" s="395"/>
      <c r="BT6" s="395"/>
      <c r="BU6" s="396"/>
      <c r="BV6" s="394">
        <v>1825102</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92.9</v>
      </c>
      <c r="CU6" s="432"/>
      <c r="CV6" s="432"/>
      <c r="CW6" s="432"/>
      <c r="CX6" s="432"/>
      <c r="CY6" s="432"/>
      <c r="CZ6" s="432"/>
      <c r="DA6" s="433"/>
      <c r="DB6" s="431">
        <v>91.5</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227256</v>
      </c>
      <c r="BO7" s="395"/>
      <c r="BP7" s="395"/>
      <c r="BQ7" s="395"/>
      <c r="BR7" s="395"/>
      <c r="BS7" s="395"/>
      <c r="BT7" s="395"/>
      <c r="BU7" s="396"/>
      <c r="BV7" s="394">
        <v>223412</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21278025</v>
      </c>
      <c r="CU7" s="395"/>
      <c r="CV7" s="395"/>
      <c r="CW7" s="395"/>
      <c r="CX7" s="395"/>
      <c r="CY7" s="395"/>
      <c r="CZ7" s="395"/>
      <c r="DA7" s="396"/>
      <c r="DB7" s="394">
        <v>20964651</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1712152</v>
      </c>
      <c r="BO8" s="395"/>
      <c r="BP8" s="395"/>
      <c r="BQ8" s="395"/>
      <c r="BR8" s="395"/>
      <c r="BS8" s="395"/>
      <c r="BT8" s="395"/>
      <c r="BU8" s="396"/>
      <c r="BV8" s="394">
        <v>1601690</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0.44</v>
      </c>
      <c r="CU8" s="435"/>
      <c r="CV8" s="435"/>
      <c r="CW8" s="435"/>
      <c r="CX8" s="435"/>
      <c r="CY8" s="435"/>
      <c r="CZ8" s="435"/>
      <c r="DA8" s="436"/>
      <c r="DB8" s="434">
        <v>0.43</v>
      </c>
      <c r="DC8" s="435"/>
      <c r="DD8" s="435"/>
      <c r="DE8" s="435"/>
      <c r="DF8" s="435"/>
      <c r="DG8" s="435"/>
      <c r="DH8" s="435"/>
      <c r="DI8" s="436"/>
    </row>
    <row r="9" spans="1:119" ht="18.75" customHeight="1" thickBot="1" x14ac:dyDescent="0.25">
      <c r="A9" s="163"/>
      <c r="B9" s="388" t="s">
        <v>106</v>
      </c>
      <c r="C9" s="389"/>
      <c r="D9" s="389"/>
      <c r="E9" s="389"/>
      <c r="F9" s="389"/>
      <c r="G9" s="389"/>
      <c r="H9" s="389"/>
      <c r="I9" s="389"/>
      <c r="J9" s="389"/>
      <c r="K9" s="437"/>
      <c r="L9" s="438" t="s">
        <v>107</v>
      </c>
      <c r="M9" s="439"/>
      <c r="N9" s="439"/>
      <c r="O9" s="439"/>
      <c r="P9" s="439"/>
      <c r="Q9" s="440"/>
      <c r="R9" s="441">
        <v>61471</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110462</v>
      </c>
      <c r="BO9" s="395"/>
      <c r="BP9" s="395"/>
      <c r="BQ9" s="395"/>
      <c r="BR9" s="395"/>
      <c r="BS9" s="395"/>
      <c r="BT9" s="395"/>
      <c r="BU9" s="396"/>
      <c r="BV9" s="394">
        <v>98172</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17.100000000000001</v>
      </c>
      <c r="CU9" s="392"/>
      <c r="CV9" s="392"/>
      <c r="CW9" s="392"/>
      <c r="CX9" s="392"/>
      <c r="CY9" s="392"/>
      <c r="CZ9" s="392"/>
      <c r="DA9" s="393"/>
      <c r="DB9" s="391">
        <v>20.100000000000001</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112</v>
      </c>
      <c r="M10" s="424"/>
      <c r="N10" s="424"/>
      <c r="O10" s="424"/>
      <c r="P10" s="424"/>
      <c r="Q10" s="425"/>
      <c r="R10" s="445">
        <v>64660</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327489</v>
      </c>
      <c r="BO10" s="395"/>
      <c r="BP10" s="395"/>
      <c r="BQ10" s="395"/>
      <c r="BR10" s="395"/>
      <c r="BS10" s="395"/>
      <c r="BT10" s="395"/>
      <c r="BU10" s="396"/>
      <c r="BV10" s="394">
        <v>38417</v>
      </c>
      <c r="BW10" s="395"/>
      <c r="BX10" s="395"/>
      <c r="BY10" s="395"/>
      <c r="BZ10" s="395"/>
      <c r="CA10" s="395"/>
      <c r="CB10" s="395"/>
      <c r="CC10" s="39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114</v>
      </c>
      <c r="AV11" s="427"/>
      <c r="AW11" s="427"/>
      <c r="AX11" s="427"/>
      <c r="AY11" s="428" t="s">
        <v>120</v>
      </c>
      <c r="AZ11" s="429"/>
      <c r="BA11" s="429"/>
      <c r="BB11" s="429"/>
      <c r="BC11" s="429"/>
      <c r="BD11" s="429"/>
      <c r="BE11" s="429"/>
      <c r="BF11" s="429"/>
      <c r="BG11" s="429"/>
      <c r="BH11" s="429"/>
      <c r="BI11" s="429"/>
      <c r="BJ11" s="429"/>
      <c r="BK11" s="429"/>
      <c r="BL11" s="429"/>
      <c r="BM11" s="430"/>
      <c r="BN11" s="394">
        <v>653300</v>
      </c>
      <c r="BO11" s="395"/>
      <c r="BP11" s="395"/>
      <c r="BQ11" s="395"/>
      <c r="BR11" s="395"/>
      <c r="BS11" s="395"/>
      <c r="BT11" s="395"/>
      <c r="BU11" s="396"/>
      <c r="BV11" s="394">
        <v>1059940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60033</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114</v>
      </c>
      <c r="AV12" s="427"/>
      <c r="AW12" s="427"/>
      <c r="AX12" s="427"/>
      <c r="AY12" s="428" t="s">
        <v>128</v>
      </c>
      <c r="AZ12" s="429"/>
      <c r="BA12" s="429"/>
      <c r="BB12" s="429"/>
      <c r="BC12" s="429"/>
      <c r="BD12" s="429"/>
      <c r="BE12" s="429"/>
      <c r="BF12" s="429"/>
      <c r="BG12" s="429"/>
      <c r="BH12" s="429"/>
      <c r="BI12" s="429"/>
      <c r="BJ12" s="429"/>
      <c r="BK12" s="429"/>
      <c r="BL12" s="429"/>
      <c r="BM12" s="430"/>
      <c r="BN12" s="394">
        <v>161674</v>
      </c>
      <c r="BO12" s="395"/>
      <c r="BP12" s="395"/>
      <c r="BQ12" s="395"/>
      <c r="BR12" s="395"/>
      <c r="BS12" s="395"/>
      <c r="BT12" s="395"/>
      <c r="BU12" s="396"/>
      <c r="BV12" s="394">
        <v>340350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8"/>
      <c r="M13" s="485" t="s">
        <v>130</v>
      </c>
      <c r="N13" s="486"/>
      <c r="O13" s="486"/>
      <c r="P13" s="486"/>
      <c r="Q13" s="487"/>
      <c r="R13" s="478">
        <v>58669</v>
      </c>
      <c r="S13" s="479"/>
      <c r="T13" s="479"/>
      <c r="U13" s="479"/>
      <c r="V13" s="480"/>
      <c r="W13" s="410" t="s">
        <v>131</v>
      </c>
      <c r="X13" s="411"/>
      <c r="Y13" s="411"/>
      <c r="Z13" s="411"/>
      <c r="AA13" s="411"/>
      <c r="AB13" s="401"/>
      <c r="AC13" s="445">
        <v>2306</v>
      </c>
      <c r="AD13" s="446"/>
      <c r="AE13" s="446"/>
      <c r="AF13" s="446"/>
      <c r="AG13" s="488"/>
      <c r="AH13" s="445">
        <v>2550</v>
      </c>
      <c r="AI13" s="446"/>
      <c r="AJ13" s="446"/>
      <c r="AK13" s="446"/>
      <c r="AL13" s="447"/>
      <c r="AM13" s="423" t="s">
        <v>132</v>
      </c>
      <c r="AN13" s="424"/>
      <c r="AO13" s="424"/>
      <c r="AP13" s="424"/>
      <c r="AQ13" s="424"/>
      <c r="AR13" s="424"/>
      <c r="AS13" s="424"/>
      <c r="AT13" s="425"/>
      <c r="AU13" s="426" t="s">
        <v>114</v>
      </c>
      <c r="AV13" s="427"/>
      <c r="AW13" s="427"/>
      <c r="AX13" s="427"/>
      <c r="AY13" s="428" t="s">
        <v>133</v>
      </c>
      <c r="AZ13" s="429"/>
      <c r="BA13" s="429"/>
      <c r="BB13" s="429"/>
      <c r="BC13" s="429"/>
      <c r="BD13" s="429"/>
      <c r="BE13" s="429"/>
      <c r="BF13" s="429"/>
      <c r="BG13" s="429"/>
      <c r="BH13" s="429"/>
      <c r="BI13" s="429"/>
      <c r="BJ13" s="429"/>
      <c r="BK13" s="429"/>
      <c r="BL13" s="429"/>
      <c r="BM13" s="430"/>
      <c r="BN13" s="394">
        <v>929577</v>
      </c>
      <c r="BO13" s="395"/>
      <c r="BP13" s="395"/>
      <c r="BQ13" s="395"/>
      <c r="BR13" s="395"/>
      <c r="BS13" s="395"/>
      <c r="BT13" s="395"/>
      <c r="BU13" s="396"/>
      <c r="BV13" s="394">
        <v>856179</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6.2</v>
      </c>
      <c r="CU13" s="392"/>
      <c r="CV13" s="392"/>
      <c r="CW13" s="392"/>
      <c r="CX13" s="392"/>
      <c r="CY13" s="392"/>
      <c r="CZ13" s="392"/>
      <c r="DA13" s="393"/>
      <c r="DB13" s="391">
        <v>6.8</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60897</v>
      </c>
      <c r="S14" s="479"/>
      <c r="T14" s="479"/>
      <c r="U14" s="479"/>
      <c r="V14" s="480"/>
      <c r="W14" s="384"/>
      <c r="X14" s="385"/>
      <c r="Y14" s="385"/>
      <c r="Z14" s="385"/>
      <c r="AA14" s="385"/>
      <c r="AB14" s="374"/>
      <c r="AC14" s="481">
        <v>7.6</v>
      </c>
      <c r="AD14" s="482"/>
      <c r="AE14" s="482"/>
      <c r="AF14" s="482"/>
      <c r="AG14" s="483"/>
      <c r="AH14" s="481">
        <v>8</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8"/>
      <c r="M15" s="485" t="s">
        <v>130</v>
      </c>
      <c r="N15" s="486"/>
      <c r="O15" s="486"/>
      <c r="P15" s="486"/>
      <c r="Q15" s="487"/>
      <c r="R15" s="478">
        <v>59654</v>
      </c>
      <c r="S15" s="479"/>
      <c r="T15" s="479"/>
      <c r="U15" s="479"/>
      <c r="V15" s="480"/>
      <c r="W15" s="410" t="s">
        <v>137</v>
      </c>
      <c r="X15" s="411"/>
      <c r="Y15" s="411"/>
      <c r="Z15" s="411"/>
      <c r="AA15" s="411"/>
      <c r="AB15" s="401"/>
      <c r="AC15" s="445">
        <v>10487</v>
      </c>
      <c r="AD15" s="446"/>
      <c r="AE15" s="446"/>
      <c r="AF15" s="446"/>
      <c r="AG15" s="488"/>
      <c r="AH15" s="445">
        <v>11390</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8466623</v>
      </c>
      <c r="BO15" s="358"/>
      <c r="BP15" s="358"/>
      <c r="BQ15" s="358"/>
      <c r="BR15" s="358"/>
      <c r="BS15" s="358"/>
      <c r="BT15" s="358"/>
      <c r="BU15" s="359"/>
      <c r="BV15" s="357">
        <v>8280090</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34.4</v>
      </c>
      <c r="AD16" s="482"/>
      <c r="AE16" s="482"/>
      <c r="AF16" s="482"/>
      <c r="AG16" s="483"/>
      <c r="AH16" s="481">
        <v>35.5</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19012176</v>
      </c>
      <c r="BO16" s="395"/>
      <c r="BP16" s="395"/>
      <c r="BQ16" s="395"/>
      <c r="BR16" s="395"/>
      <c r="BS16" s="395"/>
      <c r="BT16" s="395"/>
      <c r="BU16" s="396"/>
      <c r="BV16" s="394">
        <v>18715738</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17713</v>
      </c>
      <c r="AD17" s="446"/>
      <c r="AE17" s="446"/>
      <c r="AF17" s="446"/>
      <c r="AG17" s="488"/>
      <c r="AH17" s="445">
        <v>18122</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10634155</v>
      </c>
      <c r="BO17" s="395"/>
      <c r="BP17" s="395"/>
      <c r="BQ17" s="395"/>
      <c r="BR17" s="395"/>
      <c r="BS17" s="395"/>
      <c r="BT17" s="395"/>
      <c r="BU17" s="396"/>
      <c r="BV17" s="394">
        <v>10399019</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493.21</v>
      </c>
      <c r="M18" s="518"/>
      <c r="N18" s="518"/>
      <c r="O18" s="518"/>
      <c r="P18" s="518"/>
      <c r="Q18" s="518"/>
      <c r="R18" s="519"/>
      <c r="S18" s="519"/>
      <c r="T18" s="519"/>
      <c r="U18" s="519"/>
      <c r="V18" s="520"/>
      <c r="W18" s="412"/>
      <c r="X18" s="413"/>
      <c r="Y18" s="413"/>
      <c r="Z18" s="413"/>
      <c r="AA18" s="413"/>
      <c r="AB18" s="404"/>
      <c r="AC18" s="521">
        <v>58.1</v>
      </c>
      <c r="AD18" s="522"/>
      <c r="AE18" s="522"/>
      <c r="AF18" s="522"/>
      <c r="AG18" s="523"/>
      <c r="AH18" s="521">
        <v>56.5</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19813808</v>
      </c>
      <c r="BO18" s="395"/>
      <c r="BP18" s="395"/>
      <c r="BQ18" s="395"/>
      <c r="BR18" s="395"/>
      <c r="BS18" s="395"/>
      <c r="BT18" s="395"/>
      <c r="BU18" s="396"/>
      <c r="BV18" s="394">
        <v>19242831</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125</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26859587</v>
      </c>
      <c r="BO19" s="395"/>
      <c r="BP19" s="395"/>
      <c r="BQ19" s="395"/>
      <c r="BR19" s="395"/>
      <c r="BS19" s="395"/>
      <c r="BT19" s="395"/>
      <c r="BU19" s="396"/>
      <c r="BV19" s="394">
        <v>26287019</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23033</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25344553</v>
      </c>
      <c r="BO22" s="358"/>
      <c r="BP22" s="358"/>
      <c r="BQ22" s="358"/>
      <c r="BR22" s="358"/>
      <c r="BS22" s="358"/>
      <c r="BT22" s="358"/>
      <c r="BU22" s="359"/>
      <c r="BV22" s="357">
        <v>27908513</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14650242</v>
      </c>
      <c r="BO23" s="395"/>
      <c r="BP23" s="395"/>
      <c r="BQ23" s="395"/>
      <c r="BR23" s="395"/>
      <c r="BS23" s="395"/>
      <c r="BT23" s="395"/>
      <c r="BU23" s="396"/>
      <c r="BV23" s="394">
        <v>15775314</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8770</v>
      </c>
      <c r="R24" s="446"/>
      <c r="S24" s="446"/>
      <c r="T24" s="446"/>
      <c r="U24" s="446"/>
      <c r="V24" s="488"/>
      <c r="W24" s="540"/>
      <c r="X24" s="541"/>
      <c r="Y24" s="542"/>
      <c r="Z24" s="444" t="s">
        <v>162</v>
      </c>
      <c r="AA24" s="424"/>
      <c r="AB24" s="424"/>
      <c r="AC24" s="424"/>
      <c r="AD24" s="424"/>
      <c r="AE24" s="424"/>
      <c r="AF24" s="424"/>
      <c r="AG24" s="425"/>
      <c r="AH24" s="445">
        <v>540</v>
      </c>
      <c r="AI24" s="446"/>
      <c r="AJ24" s="446"/>
      <c r="AK24" s="446"/>
      <c r="AL24" s="488"/>
      <c r="AM24" s="445">
        <v>1698840</v>
      </c>
      <c r="AN24" s="446"/>
      <c r="AO24" s="446"/>
      <c r="AP24" s="446"/>
      <c r="AQ24" s="446"/>
      <c r="AR24" s="488"/>
      <c r="AS24" s="445">
        <v>3146</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18521799</v>
      </c>
      <c r="BO24" s="395"/>
      <c r="BP24" s="395"/>
      <c r="BQ24" s="395"/>
      <c r="BR24" s="395"/>
      <c r="BS24" s="395"/>
      <c r="BT24" s="395"/>
      <c r="BU24" s="396"/>
      <c r="BV24" s="394">
        <v>20207326</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6980</v>
      </c>
      <c r="R25" s="446"/>
      <c r="S25" s="446"/>
      <c r="T25" s="446"/>
      <c r="U25" s="446"/>
      <c r="V25" s="488"/>
      <c r="W25" s="540"/>
      <c r="X25" s="541"/>
      <c r="Y25" s="542"/>
      <c r="Z25" s="444" t="s">
        <v>165</v>
      </c>
      <c r="AA25" s="424"/>
      <c r="AB25" s="424"/>
      <c r="AC25" s="424"/>
      <c r="AD25" s="424"/>
      <c r="AE25" s="424"/>
      <c r="AF25" s="424"/>
      <c r="AG25" s="425"/>
      <c r="AH25" s="445">
        <v>82</v>
      </c>
      <c r="AI25" s="446"/>
      <c r="AJ25" s="446"/>
      <c r="AK25" s="446"/>
      <c r="AL25" s="488"/>
      <c r="AM25" s="445">
        <v>249444</v>
      </c>
      <c r="AN25" s="446"/>
      <c r="AO25" s="446"/>
      <c r="AP25" s="446"/>
      <c r="AQ25" s="446"/>
      <c r="AR25" s="488"/>
      <c r="AS25" s="445">
        <v>3042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10103987</v>
      </c>
      <c r="BO25" s="358"/>
      <c r="BP25" s="358"/>
      <c r="BQ25" s="358"/>
      <c r="BR25" s="358"/>
      <c r="BS25" s="358"/>
      <c r="BT25" s="358"/>
      <c r="BU25" s="359"/>
      <c r="BV25" s="357">
        <v>6027102</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6270</v>
      </c>
      <c r="R26" s="446"/>
      <c r="S26" s="446"/>
      <c r="T26" s="446"/>
      <c r="U26" s="446"/>
      <c r="V26" s="488"/>
      <c r="W26" s="540"/>
      <c r="X26" s="541"/>
      <c r="Y26" s="542"/>
      <c r="Z26" s="444" t="s">
        <v>168</v>
      </c>
      <c r="AA26" s="546"/>
      <c r="AB26" s="546"/>
      <c r="AC26" s="546"/>
      <c r="AD26" s="546"/>
      <c r="AE26" s="546"/>
      <c r="AF26" s="546"/>
      <c r="AG26" s="547"/>
      <c r="AH26" s="445">
        <v>22</v>
      </c>
      <c r="AI26" s="446"/>
      <c r="AJ26" s="446"/>
      <c r="AK26" s="446"/>
      <c r="AL26" s="488"/>
      <c r="AM26" s="445">
        <v>71874</v>
      </c>
      <c r="AN26" s="446"/>
      <c r="AO26" s="446"/>
      <c r="AP26" s="446"/>
      <c r="AQ26" s="446"/>
      <c r="AR26" s="488"/>
      <c r="AS26" s="445">
        <v>3267</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4670</v>
      </c>
      <c r="R27" s="446"/>
      <c r="S27" s="446"/>
      <c r="T27" s="446"/>
      <c r="U27" s="446"/>
      <c r="V27" s="488"/>
      <c r="W27" s="540"/>
      <c r="X27" s="541"/>
      <c r="Y27" s="542"/>
      <c r="Z27" s="444" t="s">
        <v>171</v>
      </c>
      <c r="AA27" s="424"/>
      <c r="AB27" s="424"/>
      <c r="AC27" s="424"/>
      <c r="AD27" s="424"/>
      <c r="AE27" s="424"/>
      <c r="AF27" s="424"/>
      <c r="AG27" s="425"/>
      <c r="AH27" s="445">
        <v>10</v>
      </c>
      <c r="AI27" s="446"/>
      <c r="AJ27" s="446"/>
      <c r="AK27" s="446"/>
      <c r="AL27" s="488"/>
      <c r="AM27" s="445">
        <v>41930</v>
      </c>
      <c r="AN27" s="446"/>
      <c r="AO27" s="446"/>
      <c r="AP27" s="446"/>
      <c r="AQ27" s="446"/>
      <c r="AR27" s="488"/>
      <c r="AS27" s="445">
        <v>4193</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3830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5046144</v>
      </c>
      <c r="BO28" s="358"/>
      <c r="BP28" s="358"/>
      <c r="BQ28" s="358"/>
      <c r="BR28" s="358"/>
      <c r="BS28" s="358"/>
      <c r="BT28" s="358"/>
      <c r="BU28" s="359"/>
      <c r="BV28" s="357">
        <v>4880329</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18</v>
      </c>
      <c r="M29" s="446"/>
      <c r="N29" s="446"/>
      <c r="O29" s="446"/>
      <c r="P29" s="488"/>
      <c r="Q29" s="445">
        <v>3460</v>
      </c>
      <c r="R29" s="446"/>
      <c r="S29" s="446"/>
      <c r="T29" s="446"/>
      <c r="U29" s="446"/>
      <c r="V29" s="488"/>
      <c r="W29" s="543"/>
      <c r="X29" s="544"/>
      <c r="Y29" s="545"/>
      <c r="Z29" s="444" t="s">
        <v>177</v>
      </c>
      <c r="AA29" s="424"/>
      <c r="AB29" s="424"/>
      <c r="AC29" s="424"/>
      <c r="AD29" s="424"/>
      <c r="AE29" s="424"/>
      <c r="AF29" s="424"/>
      <c r="AG29" s="425"/>
      <c r="AH29" s="445">
        <v>550</v>
      </c>
      <c r="AI29" s="446"/>
      <c r="AJ29" s="446"/>
      <c r="AK29" s="446"/>
      <c r="AL29" s="488"/>
      <c r="AM29" s="445">
        <v>1740770</v>
      </c>
      <c r="AN29" s="446"/>
      <c r="AO29" s="446"/>
      <c r="AP29" s="446"/>
      <c r="AQ29" s="446"/>
      <c r="AR29" s="488"/>
      <c r="AS29" s="445">
        <v>3165</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1059090</v>
      </c>
      <c r="BO29" s="395"/>
      <c r="BP29" s="395"/>
      <c r="BQ29" s="395"/>
      <c r="BR29" s="395"/>
      <c r="BS29" s="395"/>
      <c r="BT29" s="395"/>
      <c r="BU29" s="396"/>
      <c r="BV29" s="394">
        <v>1304612</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96.5</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10684127</v>
      </c>
      <c r="BO30" s="514"/>
      <c r="BP30" s="514"/>
      <c r="BQ30" s="514"/>
      <c r="BR30" s="514"/>
      <c r="BS30" s="514"/>
      <c r="BT30" s="514"/>
      <c r="BU30" s="515"/>
      <c r="BV30" s="513">
        <v>10611253</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2">
      <c r="A33" s="163"/>
      <c r="B33" s="190"/>
      <c r="C33" s="418" t="s">
        <v>186</v>
      </c>
      <c r="D33" s="418"/>
      <c r="E33" s="383" t="s">
        <v>187</v>
      </c>
      <c r="F33" s="383"/>
      <c r="G33" s="383"/>
      <c r="H33" s="383"/>
      <c r="I33" s="383"/>
      <c r="J33" s="383"/>
      <c r="K33" s="383"/>
      <c r="L33" s="383"/>
      <c r="M33" s="383"/>
      <c r="N33" s="383"/>
      <c r="O33" s="383"/>
      <c r="P33" s="383"/>
      <c r="Q33" s="383"/>
      <c r="R33" s="383"/>
      <c r="S33" s="383"/>
      <c r="T33" s="167"/>
      <c r="U33" s="418" t="s">
        <v>186</v>
      </c>
      <c r="V33" s="418"/>
      <c r="W33" s="383" t="s">
        <v>187</v>
      </c>
      <c r="X33" s="383"/>
      <c r="Y33" s="383"/>
      <c r="Z33" s="383"/>
      <c r="AA33" s="383"/>
      <c r="AB33" s="383"/>
      <c r="AC33" s="383"/>
      <c r="AD33" s="383"/>
      <c r="AE33" s="383"/>
      <c r="AF33" s="383"/>
      <c r="AG33" s="383"/>
      <c r="AH33" s="383"/>
      <c r="AI33" s="383"/>
      <c r="AJ33" s="383"/>
      <c r="AK33" s="383"/>
      <c r="AL33" s="167"/>
      <c r="AM33" s="418" t="s">
        <v>186</v>
      </c>
      <c r="AN33" s="418"/>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418" t="s">
        <v>188</v>
      </c>
      <c r="BX33" s="418"/>
      <c r="BY33" s="383" t="s">
        <v>190</v>
      </c>
      <c r="BZ33" s="383"/>
      <c r="CA33" s="383"/>
      <c r="CB33" s="383"/>
      <c r="CC33" s="383"/>
      <c r="CD33" s="383"/>
      <c r="CE33" s="383"/>
      <c r="CF33" s="383"/>
      <c r="CG33" s="383"/>
      <c r="CH33" s="383"/>
      <c r="CI33" s="383"/>
      <c r="CJ33" s="383"/>
      <c r="CK33" s="383"/>
      <c r="CL33" s="383"/>
      <c r="CM33" s="383"/>
      <c r="CN33" s="167"/>
      <c r="CO33" s="418" t="s">
        <v>186</v>
      </c>
      <c r="CP33" s="418"/>
      <c r="CQ33" s="383" t="s">
        <v>191</v>
      </c>
      <c r="CR33" s="383"/>
      <c r="CS33" s="383"/>
      <c r="CT33" s="383"/>
      <c r="CU33" s="383"/>
      <c r="CV33" s="383"/>
      <c r="CW33" s="383"/>
      <c r="CX33" s="383"/>
      <c r="CY33" s="383"/>
      <c r="CZ33" s="383"/>
      <c r="DA33" s="383"/>
      <c r="DB33" s="383"/>
      <c r="DC33" s="383"/>
      <c r="DD33" s="383"/>
      <c r="DE33" s="383"/>
      <c r="DF33" s="167"/>
      <c r="DG33" s="583" t="s">
        <v>192</v>
      </c>
      <c r="DH33" s="583"/>
      <c r="DI33" s="168"/>
    </row>
    <row r="34" spans="1:113" ht="32.25" customHeight="1" x14ac:dyDescent="0.2">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3</v>
      </c>
      <c r="V34" s="584"/>
      <c r="W34" s="585" t="str">
        <f>IF('各会計、関係団体の財政状況及び健全化判断比率'!B28="","",'各会計、関係団体の財政状況及び健全化判断比率'!B28)</f>
        <v>国民健康保険特別会計事業勘定</v>
      </c>
      <c r="X34" s="585"/>
      <c r="Y34" s="585"/>
      <c r="Z34" s="585"/>
      <c r="AA34" s="585"/>
      <c r="AB34" s="585"/>
      <c r="AC34" s="585"/>
      <c r="AD34" s="585"/>
      <c r="AE34" s="585"/>
      <c r="AF34" s="585"/>
      <c r="AG34" s="585"/>
      <c r="AH34" s="585"/>
      <c r="AI34" s="585"/>
      <c r="AJ34" s="585"/>
      <c r="AK34" s="585"/>
      <c r="AL34" s="163"/>
      <c r="AM34" s="584">
        <f>IF(AO34="","",MAX(C34:D43,U34:V43)+1)</f>
        <v>9</v>
      </c>
      <c r="AN34" s="584"/>
      <c r="AO34" s="585" t="str">
        <f>IF('各会計、関係団体の財政状況及び健全化判断比率'!B34="","",'各会計、関係団体の財政状況及び健全化判断比率'!B34)</f>
        <v>水道事業会計</v>
      </c>
      <c r="AP34" s="585"/>
      <c r="AQ34" s="585"/>
      <c r="AR34" s="585"/>
      <c r="AS34" s="585"/>
      <c r="AT34" s="585"/>
      <c r="AU34" s="585"/>
      <c r="AV34" s="585"/>
      <c r="AW34" s="585"/>
      <c r="AX34" s="585"/>
      <c r="AY34" s="585"/>
      <c r="AZ34" s="585"/>
      <c r="BA34" s="585"/>
      <c r="BB34" s="585"/>
      <c r="BC34" s="585"/>
      <c r="BD34" s="163"/>
      <c r="BE34" s="584">
        <f>IF(BG34="","",MAX(C34:D43,U34:V43,AM34:AN43)+1)</f>
        <v>11</v>
      </c>
      <c r="BF34" s="584"/>
      <c r="BG34" s="585" t="str">
        <f>IF('各会計、関係団体の財政状況及び健全化判断比率'!B36="","",'各会計、関係団体の財政状況及び健全化判断比率'!B36)</f>
        <v>地方卸売市場特別会計</v>
      </c>
      <c r="BH34" s="585"/>
      <c r="BI34" s="585"/>
      <c r="BJ34" s="585"/>
      <c r="BK34" s="585"/>
      <c r="BL34" s="585"/>
      <c r="BM34" s="585"/>
      <c r="BN34" s="585"/>
      <c r="BO34" s="585"/>
      <c r="BP34" s="585"/>
      <c r="BQ34" s="585"/>
      <c r="BR34" s="585"/>
      <c r="BS34" s="585"/>
      <c r="BT34" s="585"/>
      <c r="BU34" s="585"/>
      <c r="BV34" s="163"/>
      <c r="BW34" s="584">
        <f>IF(BY34="","",MAX(C34:D43,U34:V43,AM34:AN43,BE34:BF43)+1)</f>
        <v>12</v>
      </c>
      <c r="BX34" s="584"/>
      <c r="BY34" s="585" t="str">
        <f>IF('各会計、関係団体の財政状況及び健全化判断比率'!B68="","",'各会計、関係団体の財政状況及び健全化判断比率'!B68)</f>
        <v>氷上多可衛生事務組合</v>
      </c>
      <c r="BZ34" s="585"/>
      <c r="CA34" s="585"/>
      <c r="CB34" s="585"/>
      <c r="CC34" s="585"/>
      <c r="CD34" s="585"/>
      <c r="CE34" s="585"/>
      <c r="CF34" s="585"/>
      <c r="CG34" s="585"/>
      <c r="CH34" s="585"/>
      <c r="CI34" s="585"/>
      <c r="CJ34" s="585"/>
      <c r="CK34" s="585"/>
      <c r="CL34" s="585"/>
      <c r="CM34" s="585"/>
      <c r="CN34" s="163"/>
      <c r="CO34" s="584">
        <f>IF(CQ34="","",MAX(C34:D43,U34:V43,AM34:AN43,BE34:BF43,BW34:BX43)+1)</f>
        <v>17</v>
      </c>
      <c r="CP34" s="584"/>
      <c r="CQ34" s="585" t="str">
        <f>IF('各会計、関係団体の財政状況及び健全化判断比率'!BS7="","",'各会計、関係団体の財政状況及び健全化判断比率'!BS7)</f>
        <v>（公財）兵庫丹波の森協会</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x14ac:dyDescent="0.2">
      <c r="A35" s="163"/>
      <c r="B35" s="190"/>
      <c r="C35" s="584">
        <f>IF(E35="","",C34+1)</f>
        <v>2</v>
      </c>
      <c r="D35" s="584"/>
      <c r="E35" s="585" t="str">
        <f>IF('各会計、関係団体の財政状況及び健全化判断比率'!B8="","",'各会計、関係団体の財政状況及び健全化判断比率'!B8)</f>
        <v>看護専門学校特別会計</v>
      </c>
      <c r="F35" s="585"/>
      <c r="G35" s="585"/>
      <c r="H35" s="585"/>
      <c r="I35" s="585"/>
      <c r="J35" s="585"/>
      <c r="K35" s="585"/>
      <c r="L35" s="585"/>
      <c r="M35" s="585"/>
      <c r="N35" s="585"/>
      <c r="O35" s="585"/>
      <c r="P35" s="585"/>
      <c r="Q35" s="585"/>
      <c r="R35" s="585"/>
      <c r="S35" s="585"/>
      <c r="T35" s="163"/>
      <c r="U35" s="584">
        <f>IF(W35="","",U34+1)</f>
        <v>4</v>
      </c>
      <c r="V35" s="584"/>
      <c r="W35" s="585" t="str">
        <f>IF('各会計、関係団体の財政状況及び健全化判断比率'!B29="","",'各会計、関係団体の財政状況及び健全化判断比率'!B29)</f>
        <v>国民健康保険特別会計直診勘定</v>
      </c>
      <c r="X35" s="585"/>
      <c r="Y35" s="585"/>
      <c r="Z35" s="585"/>
      <c r="AA35" s="585"/>
      <c r="AB35" s="585"/>
      <c r="AC35" s="585"/>
      <c r="AD35" s="585"/>
      <c r="AE35" s="585"/>
      <c r="AF35" s="585"/>
      <c r="AG35" s="585"/>
      <c r="AH35" s="585"/>
      <c r="AI35" s="585"/>
      <c r="AJ35" s="585"/>
      <c r="AK35" s="585"/>
      <c r="AL35" s="163"/>
      <c r="AM35" s="584">
        <f t="shared" ref="AM35:AM43" si="0">IF(AO35="","",AM34+1)</f>
        <v>10</v>
      </c>
      <c r="AN35" s="584"/>
      <c r="AO35" s="585" t="str">
        <f>IF('各会計、関係団体の財政状況及び健全化判断比率'!B35="","",'各会計、関係団体の財政状況及び健全化判断比率'!B35)</f>
        <v>下水道事業会計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13</v>
      </c>
      <c r="BX35" s="584"/>
      <c r="BY35" s="585" t="str">
        <f>IF('各会計、関係団体の財政状況及び健全化判断比率'!B69="","",'各会計、関係団体の財政状況及び健全化判断比率'!B69)</f>
        <v>兵庫県市町村職員退職手当組合</v>
      </c>
      <c r="BZ35" s="585"/>
      <c r="CA35" s="585"/>
      <c r="CB35" s="585"/>
      <c r="CC35" s="585"/>
      <c r="CD35" s="585"/>
      <c r="CE35" s="585"/>
      <c r="CF35" s="585"/>
      <c r="CG35" s="585"/>
      <c r="CH35" s="585"/>
      <c r="CI35" s="585"/>
      <c r="CJ35" s="585"/>
      <c r="CK35" s="585"/>
      <c r="CL35" s="585"/>
      <c r="CM35" s="585"/>
      <c r="CN35" s="163"/>
      <c r="CO35" s="584">
        <f t="shared" ref="CO35:CO43" si="3">IF(CQ35="","",CO34+1)</f>
        <v>18</v>
      </c>
      <c r="CP35" s="584"/>
      <c r="CQ35" s="585" t="str">
        <f>IF('各会計、関係団体の財政状況及び健全化判断比率'!BS8="","",'各会計、関係団体の財政状況及び健全化判断比率'!BS8)</f>
        <v>（株）タンバンベルグ</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2">
      <c r="A36" s="163"/>
      <c r="B36" s="190"/>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5</v>
      </c>
      <c r="V36" s="584"/>
      <c r="W36" s="585" t="str">
        <f>IF('各会計、関係団体の財政状況及び健全化判断比率'!B30="","",'各会計、関係団体の財政状況及び健全化判断比率'!B30)</f>
        <v>介護保険特別会計保険事業勘定</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14</v>
      </c>
      <c r="BX36" s="584"/>
      <c r="BY36" s="585" t="str">
        <f>IF('各会計、関係団体の財政状況及び健全化判断比率'!B70="","",'各会計、関係団体の財政状況及び健全化判断比率'!B70)</f>
        <v>兵庫県町議会議員公務災害補償組合</v>
      </c>
      <c r="BZ36" s="585"/>
      <c r="CA36" s="585"/>
      <c r="CB36" s="585"/>
      <c r="CC36" s="585"/>
      <c r="CD36" s="585"/>
      <c r="CE36" s="585"/>
      <c r="CF36" s="585"/>
      <c r="CG36" s="585"/>
      <c r="CH36" s="585"/>
      <c r="CI36" s="585"/>
      <c r="CJ36" s="585"/>
      <c r="CK36" s="585"/>
      <c r="CL36" s="585"/>
      <c r="CM36" s="585"/>
      <c r="CN36" s="163"/>
      <c r="CO36" s="584">
        <f t="shared" si="3"/>
        <v>19</v>
      </c>
      <c r="CP36" s="584"/>
      <c r="CQ36" s="585" t="str">
        <f>IF('各会計、関係団体の財政状況及び健全化判断比率'!BS9="","",'各会計、関係団体の財政状況及び健全化判断比率'!BS9)</f>
        <v>（株）まちづくり柏原</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2">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f t="shared" si="4"/>
        <v>6</v>
      </c>
      <c r="V37" s="584"/>
      <c r="W37" s="585" t="str">
        <f>IF('各会計、関係団体の財政状況及び健全化判断比率'!B31="","",'各会計、関係団体の財政状況及び健全化判断比率'!B31)</f>
        <v>後期高齢者医療特別会計</v>
      </c>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15</v>
      </c>
      <c r="BX37" s="584"/>
      <c r="BY37" s="585" t="str">
        <f>IF('各会計、関係団体の財政状況及び健全化判断比率'!B71="","",'各会計、関係団体の財政状況及び健全化判断比率'!B71)</f>
        <v>兵庫県後期高齢者医療広域連合（一般会計）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2">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f t="shared" si="4"/>
        <v>7</v>
      </c>
      <c r="V38" s="584"/>
      <c r="W38" s="585" t="str">
        <f>IF('各会計、関係団体の財政状況及び健全化判断比率'!B32="","",'各会計、関係団体の財政状況及び健全化判断比率'!B32)</f>
        <v>訪問看護ステーション特別会計</v>
      </c>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16</v>
      </c>
      <c r="BX38" s="584"/>
      <c r="BY38" s="585" t="str">
        <f>IF('各会計、関係団体の財政状況及び健全化判断比率'!B72="","",'各会計、関係団体の財政状況及び健全化判断比率'!B72)</f>
        <v>兵庫県後期高齢者医療広域連合（特別会計）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2">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f t="shared" si="4"/>
        <v>8</v>
      </c>
      <c r="V39" s="584"/>
      <c r="W39" s="585" t="str">
        <f>IF('各会計、関係団体の財政状況及び健全化判断比率'!B33="","",'各会計、関係団体の財政状況及び健全化判断比率'!B33)</f>
        <v>駐車場特別会計</v>
      </c>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t="str">
        <f t="shared" si="2"/>
        <v/>
      </c>
      <c r="BX39" s="584"/>
      <c r="BY39" s="585" t="str">
        <f>IF('各会計、関係団体の財政状況及び健全化判断比率'!B73="","",'各会計、関係団体の財政状況及び健全化判断比率'!B73)</f>
        <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2">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2">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2">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2">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DMNkQ38Jvacov1/MltTTOn1mMOufUpbrUoJ5d8KcQzD5xvCRd1xCn5JQoZvmCuLOPYFEmeKrXtoa8pSGXRa42Q==" saltValue="H2+vJVfc0S3Jbk0tAScr9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7823162</v>
      </c>
      <c r="S5" s="600"/>
      <c r="T5" s="600"/>
      <c r="U5" s="600"/>
      <c r="V5" s="600"/>
      <c r="W5" s="600"/>
      <c r="X5" s="600"/>
      <c r="Y5" s="601"/>
      <c r="Z5" s="602">
        <v>20.100000000000001</v>
      </c>
      <c r="AA5" s="602"/>
      <c r="AB5" s="602"/>
      <c r="AC5" s="602"/>
      <c r="AD5" s="603">
        <v>7823162</v>
      </c>
      <c r="AE5" s="603"/>
      <c r="AF5" s="603"/>
      <c r="AG5" s="603"/>
      <c r="AH5" s="603"/>
      <c r="AI5" s="603"/>
      <c r="AJ5" s="603"/>
      <c r="AK5" s="603"/>
      <c r="AL5" s="604">
        <v>36.700000000000003</v>
      </c>
      <c r="AM5" s="605"/>
      <c r="AN5" s="605"/>
      <c r="AO5" s="606"/>
      <c r="AP5" s="596" t="s">
        <v>216</v>
      </c>
      <c r="AQ5" s="597"/>
      <c r="AR5" s="597"/>
      <c r="AS5" s="597"/>
      <c r="AT5" s="597"/>
      <c r="AU5" s="597"/>
      <c r="AV5" s="597"/>
      <c r="AW5" s="597"/>
      <c r="AX5" s="597"/>
      <c r="AY5" s="597"/>
      <c r="AZ5" s="597"/>
      <c r="BA5" s="597"/>
      <c r="BB5" s="597"/>
      <c r="BC5" s="597"/>
      <c r="BD5" s="597"/>
      <c r="BE5" s="597"/>
      <c r="BF5" s="598"/>
      <c r="BG5" s="610">
        <v>7823044</v>
      </c>
      <c r="BH5" s="611"/>
      <c r="BI5" s="611"/>
      <c r="BJ5" s="611"/>
      <c r="BK5" s="611"/>
      <c r="BL5" s="611"/>
      <c r="BM5" s="611"/>
      <c r="BN5" s="612"/>
      <c r="BO5" s="613">
        <v>100</v>
      </c>
      <c r="BP5" s="613"/>
      <c r="BQ5" s="613"/>
      <c r="BR5" s="613"/>
      <c r="BS5" s="614">
        <v>68393</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481498</v>
      </c>
      <c r="S6" s="611"/>
      <c r="T6" s="611"/>
      <c r="U6" s="611"/>
      <c r="V6" s="611"/>
      <c r="W6" s="611"/>
      <c r="X6" s="611"/>
      <c r="Y6" s="612"/>
      <c r="Z6" s="613">
        <v>1.2</v>
      </c>
      <c r="AA6" s="613"/>
      <c r="AB6" s="613"/>
      <c r="AC6" s="613"/>
      <c r="AD6" s="614">
        <v>481498</v>
      </c>
      <c r="AE6" s="614"/>
      <c r="AF6" s="614"/>
      <c r="AG6" s="614"/>
      <c r="AH6" s="614"/>
      <c r="AI6" s="614"/>
      <c r="AJ6" s="614"/>
      <c r="AK6" s="614"/>
      <c r="AL6" s="615">
        <v>2.2999999999999998</v>
      </c>
      <c r="AM6" s="616"/>
      <c r="AN6" s="616"/>
      <c r="AO6" s="617"/>
      <c r="AP6" s="607" t="s">
        <v>221</v>
      </c>
      <c r="AQ6" s="608"/>
      <c r="AR6" s="608"/>
      <c r="AS6" s="608"/>
      <c r="AT6" s="608"/>
      <c r="AU6" s="608"/>
      <c r="AV6" s="608"/>
      <c r="AW6" s="608"/>
      <c r="AX6" s="608"/>
      <c r="AY6" s="608"/>
      <c r="AZ6" s="608"/>
      <c r="BA6" s="608"/>
      <c r="BB6" s="608"/>
      <c r="BC6" s="608"/>
      <c r="BD6" s="608"/>
      <c r="BE6" s="608"/>
      <c r="BF6" s="609"/>
      <c r="BG6" s="610">
        <v>7823044</v>
      </c>
      <c r="BH6" s="611"/>
      <c r="BI6" s="611"/>
      <c r="BJ6" s="611"/>
      <c r="BK6" s="611"/>
      <c r="BL6" s="611"/>
      <c r="BM6" s="611"/>
      <c r="BN6" s="612"/>
      <c r="BO6" s="613">
        <v>100</v>
      </c>
      <c r="BP6" s="613"/>
      <c r="BQ6" s="613"/>
      <c r="BR6" s="613"/>
      <c r="BS6" s="614">
        <v>68393</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205934</v>
      </c>
      <c r="CS6" s="611"/>
      <c r="CT6" s="611"/>
      <c r="CU6" s="611"/>
      <c r="CV6" s="611"/>
      <c r="CW6" s="611"/>
      <c r="CX6" s="611"/>
      <c r="CY6" s="612"/>
      <c r="CZ6" s="604">
        <v>0.6</v>
      </c>
      <c r="DA6" s="605"/>
      <c r="DB6" s="605"/>
      <c r="DC6" s="621"/>
      <c r="DD6" s="619" t="s">
        <v>122</v>
      </c>
      <c r="DE6" s="611"/>
      <c r="DF6" s="611"/>
      <c r="DG6" s="611"/>
      <c r="DH6" s="611"/>
      <c r="DI6" s="611"/>
      <c r="DJ6" s="611"/>
      <c r="DK6" s="611"/>
      <c r="DL6" s="611"/>
      <c r="DM6" s="611"/>
      <c r="DN6" s="611"/>
      <c r="DO6" s="611"/>
      <c r="DP6" s="612"/>
      <c r="DQ6" s="619">
        <v>205703</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5211</v>
      </c>
      <c r="S7" s="611"/>
      <c r="T7" s="611"/>
      <c r="U7" s="611"/>
      <c r="V7" s="611"/>
      <c r="W7" s="611"/>
      <c r="X7" s="611"/>
      <c r="Y7" s="612"/>
      <c r="Z7" s="613">
        <v>0</v>
      </c>
      <c r="AA7" s="613"/>
      <c r="AB7" s="613"/>
      <c r="AC7" s="613"/>
      <c r="AD7" s="614">
        <v>5211</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2951072</v>
      </c>
      <c r="BH7" s="611"/>
      <c r="BI7" s="611"/>
      <c r="BJ7" s="611"/>
      <c r="BK7" s="611"/>
      <c r="BL7" s="611"/>
      <c r="BM7" s="611"/>
      <c r="BN7" s="612"/>
      <c r="BO7" s="613">
        <v>37.700000000000003</v>
      </c>
      <c r="BP7" s="613"/>
      <c r="BQ7" s="613"/>
      <c r="BR7" s="613"/>
      <c r="BS7" s="614">
        <v>68393</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5266388</v>
      </c>
      <c r="CS7" s="611"/>
      <c r="CT7" s="611"/>
      <c r="CU7" s="611"/>
      <c r="CV7" s="611"/>
      <c r="CW7" s="611"/>
      <c r="CX7" s="611"/>
      <c r="CY7" s="612"/>
      <c r="CZ7" s="613">
        <v>14.3</v>
      </c>
      <c r="DA7" s="613"/>
      <c r="DB7" s="613"/>
      <c r="DC7" s="613"/>
      <c r="DD7" s="619">
        <v>131904</v>
      </c>
      <c r="DE7" s="611"/>
      <c r="DF7" s="611"/>
      <c r="DG7" s="611"/>
      <c r="DH7" s="611"/>
      <c r="DI7" s="611"/>
      <c r="DJ7" s="611"/>
      <c r="DK7" s="611"/>
      <c r="DL7" s="611"/>
      <c r="DM7" s="611"/>
      <c r="DN7" s="611"/>
      <c r="DO7" s="611"/>
      <c r="DP7" s="612"/>
      <c r="DQ7" s="619">
        <v>3308163</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92830</v>
      </c>
      <c r="S8" s="611"/>
      <c r="T8" s="611"/>
      <c r="U8" s="611"/>
      <c r="V8" s="611"/>
      <c r="W8" s="611"/>
      <c r="X8" s="611"/>
      <c r="Y8" s="612"/>
      <c r="Z8" s="613">
        <v>0.2</v>
      </c>
      <c r="AA8" s="613"/>
      <c r="AB8" s="613"/>
      <c r="AC8" s="613"/>
      <c r="AD8" s="614">
        <v>92830</v>
      </c>
      <c r="AE8" s="614"/>
      <c r="AF8" s="614"/>
      <c r="AG8" s="614"/>
      <c r="AH8" s="614"/>
      <c r="AI8" s="614"/>
      <c r="AJ8" s="614"/>
      <c r="AK8" s="614"/>
      <c r="AL8" s="615">
        <v>0.4</v>
      </c>
      <c r="AM8" s="616"/>
      <c r="AN8" s="616"/>
      <c r="AO8" s="617"/>
      <c r="AP8" s="607" t="s">
        <v>227</v>
      </c>
      <c r="AQ8" s="608"/>
      <c r="AR8" s="608"/>
      <c r="AS8" s="608"/>
      <c r="AT8" s="608"/>
      <c r="AU8" s="608"/>
      <c r="AV8" s="608"/>
      <c r="AW8" s="608"/>
      <c r="AX8" s="608"/>
      <c r="AY8" s="608"/>
      <c r="AZ8" s="608"/>
      <c r="BA8" s="608"/>
      <c r="BB8" s="608"/>
      <c r="BC8" s="608"/>
      <c r="BD8" s="608"/>
      <c r="BE8" s="608"/>
      <c r="BF8" s="609"/>
      <c r="BG8" s="610">
        <v>94798</v>
      </c>
      <c r="BH8" s="611"/>
      <c r="BI8" s="611"/>
      <c r="BJ8" s="611"/>
      <c r="BK8" s="611"/>
      <c r="BL8" s="611"/>
      <c r="BM8" s="611"/>
      <c r="BN8" s="612"/>
      <c r="BO8" s="613">
        <v>1.2</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12396291</v>
      </c>
      <c r="CS8" s="611"/>
      <c r="CT8" s="611"/>
      <c r="CU8" s="611"/>
      <c r="CV8" s="611"/>
      <c r="CW8" s="611"/>
      <c r="CX8" s="611"/>
      <c r="CY8" s="612"/>
      <c r="CZ8" s="613">
        <v>33.6</v>
      </c>
      <c r="DA8" s="613"/>
      <c r="DB8" s="613"/>
      <c r="DC8" s="613"/>
      <c r="DD8" s="619">
        <v>231824</v>
      </c>
      <c r="DE8" s="611"/>
      <c r="DF8" s="611"/>
      <c r="DG8" s="611"/>
      <c r="DH8" s="611"/>
      <c r="DI8" s="611"/>
      <c r="DJ8" s="611"/>
      <c r="DK8" s="611"/>
      <c r="DL8" s="611"/>
      <c r="DM8" s="611"/>
      <c r="DN8" s="611"/>
      <c r="DO8" s="611"/>
      <c r="DP8" s="612"/>
      <c r="DQ8" s="619">
        <v>6836779</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122275</v>
      </c>
      <c r="S9" s="611"/>
      <c r="T9" s="611"/>
      <c r="U9" s="611"/>
      <c r="V9" s="611"/>
      <c r="W9" s="611"/>
      <c r="X9" s="611"/>
      <c r="Y9" s="612"/>
      <c r="Z9" s="613">
        <v>0.3</v>
      </c>
      <c r="AA9" s="613"/>
      <c r="AB9" s="613"/>
      <c r="AC9" s="613"/>
      <c r="AD9" s="614">
        <v>122275</v>
      </c>
      <c r="AE9" s="614"/>
      <c r="AF9" s="614"/>
      <c r="AG9" s="614"/>
      <c r="AH9" s="614"/>
      <c r="AI9" s="614"/>
      <c r="AJ9" s="614"/>
      <c r="AK9" s="614"/>
      <c r="AL9" s="615">
        <v>0.6</v>
      </c>
      <c r="AM9" s="616"/>
      <c r="AN9" s="616"/>
      <c r="AO9" s="617"/>
      <c r="AP9" s="607" t="s">
        <v>230</v>
      </c>
      <c r="AQ9" s="608"/>
      <c r="AR9" s="608"/>
      <c r="AS9" s="608"/>
      <c r="AT9" s="608"/>
      <c r="AU9" s="608"/>
      <c r="AV9" s="608"/>
      <c r="AW9" s="608"/>
      <c r="AX9" s="608"/>
      <c r="AY9" s="608"/>
      <c r="AZ9" s="608"/>
      <c r="BA9" s="608"/>
      <c r="BB9" s="608"/>
      <c r="BC9" s="608"/>
      <c r="BD9" s="608"/>
      <c r="BE9" s="608"/>
      <c r="BF9" s="609"/>
      <c r="BG9" s="610">
        <v>2354247</v>
      </c>
      <c r="BH9" s="611"/>
      <c r="BI9" s="611"/>
      <c r="BJ9" s="611"/>
      <c r="BK9" s="611"/>
      <c r="BL9" s="611"/>
      <c r="BM9" s="611"/>
      <c r="BN9" s="612"/>
      <c r="BO9" s="613">
        <v>30.1</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3134603</v>
      </c>
      <c r="CS9" s="611"/>
      <c r="CT9" s="611"/>
      <c r="CU9" s="611"/>
      <c r="CV9" s="611"/>
      <c r="CW9" s="611"/>
      <c r="CX9" s="611"/>
      <c r="CY9" s="612"/>
      <c r="CZ9" s="613">
        <v>8.5</v>
      </c>
      <c r="DA9" s="613"/>
      <c r="DB9" s="613"/>
      <c r="DC9" s="613"/>
      <c r="DD9" s="619">
        <v>12340</v>
      </c>
      <c r="DE9" s="611"/>
      <c r="DF9" s="611"/>
      <c r="DG9" s="611"/>
      <c r="DH9" s="611"/>
      <c r="DI9" s="611"/>
      <c r="DJ9" s="611"/>
      <c r="DK9" s="611"/>
      <c r="DL9" s="611"/>
      <c r="DM9" s="611"/>
      <c r="DN9" s="611"/>
      <c r="DO9" s="611"/>
      <c r="DP9" s="612"/>
      <c r="DQ9" s="619">
        <v>2479977</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171544</v>
      </c>
      <c r="BH10" s="611"/>
      <c r="BI10" s="611"/>
      <c r="BJ10" s="611"/>
      <c r="BK10" s="611"/>
      <c r="BL10" s="611"/>
      <c r="BM10" s="611"/>
      <c r="BN10" s="612"/>
      <c r="BO10" s="613">
        <v>2.2000000000000002</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35575</v>
      </c>
      <c r="CS10" s="611"/>
      <c r="CT10" s="611"/>
      <c r="CU10" s="611"/>
      <c r="CV10" s="611"/>
      <c r="CW10" s="611"/>
      <c r="CX10" s="611"/>
      <c r="CY10" s="612"/>
      <c r="CZ10" s="613">
        <v>0.1</v>
      </c>
      <c r="DA10" s="613"/>
      <c r="DB10" s="613"/>
      <c r="DC10" s="613"/>
      <c r="DD10" s="619" t="s">
        <v>122</v>
      </c>
      <c r="DE10" s="611"/>
      <c r="DF10" s="611"/>
      <c r="DG10" s="611"/>
      <c r="DH10" s="611"/>
      <c r="DI10" s="611"/>
      <c r="DJ10" s="611"/>
      <c r="DK10" s="611"/>
      <c r="DL10" s="611"/>
      <c r="DM10" s="611"/>
      <c r="DN10" s="611"/>
      <c r="DO10" s="611"/>
      <c r="DP10" s="612"/>
      <c r="DQ10" s="619">
        <v>20203</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1536973</v>
      </c>
      <c r="S11" s="611"/>
      <c r="T11" s="611"/>
      <c r="U11" s="611"/>
      <c r="V11" s="611"/>
      <c r="W11" s="611"/>
      <c r="X11" s="611"/>
      <c r="Y11" s="612"/>
      <c r="Z11" s="615">
        <v>4</v>
      </c>
      <c r="AA11" s="616"/>
      <c r="AB11" s="616"/>
      <c r="AC11" s="622"/>
      <c r="AD11" s="619">
        <v>1536973</v>
      </c>
      <c r="AE11" s="611"/>
      <c r="AF11" s="611"/>
      <c r="AG11" s="611"/>
      <c r="AH11" s="611"/>
      <c r="AI11" s="611"/>
      <c r="AJ11" s="611"/>
      <c r="AK11" s="612"/>
      <c r="AL11" s="615">
        <v>7.2</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330483</v>
      </c>
      <c r="BH11" s="611"/>
      <c r="BI11" s="611"/>
      <c r="BJ11" s="611"/>
      <c r="BK11" s="611"/>
      <c r="BL11" s="611"/>
      <c r="BM11" s="611"/>
      <c r="BN11" s="612"/>
      <c r="BO11" s="613">
        <v>4.2</v>
      </c>
      <c r="BP11" s="613"/>
      <c r="BQ11" s="613"/>
      <c r="BR11" s="613"/>
      <c r="BS11" s="614">
        <v>68393</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1411340</v>
      </c>
      <c r="CS11" s="611"/>
      <c r="CT11" s="611"/>
      <c r="CU11" s="611"/>
      <c r="CV11" s="611"/>
      <c r="CW11" s="611"/>
      <c r="CX11" s="611"/>
      <c r="CY11" s="612"/>
      <c r="CZ11" s="613">
        <v>3.8</v>
      </c>
      <c r="DA11" s="613"/>
      <c r="DB11" s="613"/>
      <c r="DC11" s="613"/>
      <c r="DD11" s="619">
        <v>164517</v>
      </c>
      <c r="DE11" s="611"/>
      <c r="DF11" s="611"/>
      <c r="DG11" s="611"/>
      <c r="DH11" s="611"/>
      <c r="DI11" s="611"/>
      <c r="DJ11" s="611"/>
      <c r="DK11" s="611"/>
      <c r="DL11" s="611"/>
      <c r="DM11" s="611"/>
      <c r="DN11" s="611"/>
      <c r="DO11" s="611"/>
      <c r="DP11" s="612"/>
      <c r="DQ11" s="619">
        <v>808617</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v>20527</v>
      </c>
      <c r="S12" s="611"/>
      <c r="T12" s="611"/>
      <c r="U12" s="611"/>
      <c r="V12" s="611"/>
      <c r="W12" s="611"/>
      <c r="X12" s="611"/>
      <c r="Y12" s="612"/>
      <c r="Z12" s="613">
        <v>0.1</v>
      </c>
      <c r="AA12" s="613"/>
      <c r="AB12" s="613"/>
      <c r="AC12" s="613"/>
      <c r="AD12" s="614">
        <v>20527</v>
      </c>
      <c r="AE12" s="614"/>
      <c r="AF12" s="614"/>
      <c r="AG12" s="614"/>
      <c r="AH12" s="614"/>
      <c r="AI12" s="614"/>
      <c r="AJ12" s="614"/>
      <c r="AK12" s="614"/>
      <c r="AL12" s="615">
        <v>0.1</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4194242</v>
      </c>
      <c r="BH12" s="611"/>
      <c r="BI12" s="611"/>
      <c r="BJ12" s="611"/>
      <c r="BK12" s="611"/>
      <c r="BL12" s="611"/>
      <c r="BM12" s="611"/>
      <c r="BN12" s="612"/>
      <c r="BO12" s="613">
        <v>53.6</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1028644</v>
      </c>
      <c r="CS12" s="611"/>
      <c r="CT12" s="611"/>
      <c r="CU12" s="611"/>
      <c r="CV12" s="611"/>
      <c r="CW12" s="611"/>
      <c r="CX12" s="611"/>
      <c r="CY12" s="612"/>
      <c r="CZ12" s="613">
        <v>2.8</v>
      </c>
      <c r="DA12" s="613"/>
      <c r="DB12" s="613"/>
      <c r="DC12" s="613"/>
      <c r="DD12" s="619">
        <v>10895</v>
      </c>
      <c r="DE12" s="611"/>
      <c r="DF12" s="611"/>
      <c r="DG12" s="611"/>
      <c r="DH12" s="611"/>
      <c r="DI12" s="611"/>
      <c r="DJ12" s="611"/>
      <c r="DK12" s="611"/>
      <c r="DL12" s="611"/>
      <c r="DM12" s="611"/>
      <c r="DN12" s="611"/>
      <c r="DO12" s="611"/>
      <c r="DP12" s="612"/>
      <c r="DQ12" s="619">
        <v>795882</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4180289</v>
      </c>
      <c r="BH13" s="611"/>
      <c r="BI13" s="611"/>
      <c r="BJ13" s="611"/>
      <c r="BK13" s="611"/>
      <c r="BL13" s="611"/>
      <c r="BM13" s="611"/>
      <c r="BN13" s="612"/>
      <c r="BO13" s="613">
        <v>53.4</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3182099</v>
      </c>
      <c r="CS13" s="611"/>
      <c r="CT13" s="611"/>
      <c r="CU13" s="611"/>
      <c r="CV13" s="611"/>
      <c r="CW13" s="611"/>
      <c r="CX13" s="611"/>
      <c r="CY13" s="612"/>
      <c r="CZ13" s="613">
        <v>8.6</v>
      </c>
      <c r="DA13" s="613"/>
      <c r="DB13" s="613"/>
      <c r="DC13" s="613"/>
      <c r="DD13" s="619">
        <v>1075098</v>
      </c>
      <c r="DE13" s="611"/>
      <c r="DF13" s="611"/>
      <c r="DG13" s="611"/>
      <c r="DH13" s="611"/>
      <c r="DI13" s="611"/>
      <c r="DJ13" s="611"/>
      <c r="DK13" s="611"/>
      <c r="DL13" s="611"/>
      <c r="DM13" s="611"/>
      <c r="DN13" s="611"/>
      <c r="DO13" s="611"/>
      <c r="DP13" s="612"/>
      <c r="DQ13" s="619">
        <v>2041873</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297040</v>
      </c>
      <c r="BH14" s="611"/>
      <c r="BI14" s="611"/>
      <c r="BJ14" s="611"/>
      <c r="BK14" s="611"/>
      <c r="BL14" s="611"/>
      <c r="BM14" s="611"/>
      <c r="BN14" s="612"/>
      <c r="BO14" s="613">
        <v>3.8</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1075310</v>
      </c>
      <c r="CS14" s="611"/>
      <c r="CT14" s="611"/>
      <c r="CU14" s="611"/>
      <c r="CV14" s="611"/>
      <c r="CW14" s="611"/>
      <c r="CX14" s="611"/>
      <c r="CY14" s="612"/>
      <c r="CZ14" s="613">
        <v>2.9</v>
      </c>
      <c r="DA14" s="613"/>
      <c r="DB14" s="613"/>
      <c r="DC14" s="613"/>
      <c r="DD14" s="619">
        <v>139219</v>
      </c>
      <c r="DE14" s="611"/>
      <c r="DF14" s="611"/>
      <c r="DG14" s="611"/>
      <c r="DH14" s="611"/>
      <c r="DI14" s="611"/>
      <c r="DJ14" s="611"/>
      <c r="DK14" s="611"/>
      <c r="DL14" s="611"/>
      <c r="DM14" s="611"/>
      <c r="DN14" s="611"/>
      <c r="DO14" s="611"/>
      <c r="DP14" s="612"/>
      <c r="DQ14" s="619">
        <v>879142</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81490</v>
      </c>
      <c r="S15" s="611"/>
      <c r="T15" s="611"/>
      <c r="U15" s="611"/>
      <c r="V15" s="611"/>
      <c r="W15" s="611"/>
      <c r="X15" s="611"/>
      <c r="Y15" s="612"/>
      <c r="Z15" s="613">
        <v>0.2</v>
      </c>
      <c r="AA15" s="613"/>
      <c r="AB15" s="613"/>
      <c r="AC15" s="613"/>
      <c r="AD15" s="614">
        <v>81490</v>
      </c>
      <c r="AE15" s="614"/>
      <c r="AF15" s="614"/>
      <c r="AG15" s="614"/>
      <c r="AH15" s="614"/>
      <c r="AI15" s="614"/>
      <c r="AJ15" s="614"/>
      <c r="AK15" s="614"/>
      <c r="AL15" s="615">
        <v>0.4</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380690</v>
      </c>
      <c r="BH15" s="611"/>
      <c r="BI15" s="611"/>
      <c r="BJ15" s="611"/>
      <c r="BK15" s="611"/>
      <c r="BL15" s="611"/>
      <c r="BM15" s="611"/>
      <c r="BN15" s="612"/>
      <c r="BO15" s="613">
        <v>4.9000000000000004</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4503710</v>
      </c>
      <c r="CS15" s="611"/>
      <c r="CT15" s="611"/>
      <c r="CU15" s="611"/>
      <c r="CV15" s="611"/>
      <c r="CW15" s="611"/>
      <c r="CX15" s="611"/>
      <c r="CY15" s="612"/>
      <c r="CZ15" s="613">
        <v>12.2</v>
      </c>
      <c r="DA15" s="613"/>
      <c r="DB15" s="613"/>
      <c r="DC15" s="613"/>
      <c r="DD15" s="619">
        <v>1060307</v>
      </c>
      <c r="DE15" s="611"/>
      <c r="DF15" s="611"/>
      <c r="DG15" s="611"/>
      <c r="DH15" s="611"/>
      <c r="DI15" s="611"/>
      <c r="DJ15" s="611"/>
      <c r="DK15" s="611"/>
      <c r="DL15" s="611"/>
      <c r="DM15" s="611"/>
      <c r="DN15" s="611"/>
      <c r="DO15" s="611"/>
      <c r="DP15" s="612"/>
      <c r="DQ15" s="619">
        <v>2954143</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149652</v>
      </c>
      <c r="S16" s="611"/>
      <c r="T16" s="611"/>
      <c r="U16" s="611"/>
      <c r="V16" s="611"/>
      <c r="W16" s="611"/>
      <c r="X16" s="611"/>
      <c r="Y16" s="612"/>
      <c r="Z16" s="613">
        <v>0.4</v>
      </c>
      <c r="AA16" s="613"/>
      <c r="AB16" s="613"/>
      <c r="AC16" s="613"/>
      <c r="AD16" s="614">
        <v>149652</v>
      </c>
      <c r="AE16" s="614"/>
      <c r="AF16" s="614"/>
      <c r="AG16" s="614"/>
      <c r="AH16" s="614"/>
      <c r="AI16" s="614"/>
      <c r="AJ16" s="614"/>
      <c r="AK16" s="614"/>
      <c r="AL16" s="615">
        <v>0.7</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5118</v>
      </c>
      <c r="CS16" s="611"/>
      <c r="CT16" s="611"/>
      <c r="CU16" s="611"/>
      <c r="CV16" s="611"/>
      <c r="CW16" s="611"/>
      <c r="CX16" s="611"/>
      <c r="CY16" s="612"/>
      <c r="CZ16" s="613">
        <v>0</v>
      </c>
      <c r="DA16" s="613"/>
      <c r="DB16" s="613"/>
      <c r="DC16" s="613"/>
      <c r="DD16" s="619" t="s">
        <v>122</v>
      </c>
      <c r="DE16" s="611"/>
      <c r="DF16" s="611"/>
      <c r="DG16" s="611"/>
      <c r="DH16" s="611"/>
      <c r="DI16" s="611"/>
      <c r="DJ16" s="611"/>
      <c r="DK16" s="611"/>
      <c r="DL16" s="611"/>
      <c r="DM16" s="611"/>
      <c r="DN16" s="611"/>
      <c r="DO16" s="611"/>
      <c r="DP16" s="612"/>
      <c r="DQ16" s="619">
        <v>5118</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336564</v>
      </c>
      <c r="S17" s="611"/>
      <c r="T17" s="611"/>
      <c r="U17" s="611"/>
      <c r="V17" s="611"/>
      <c r="W17" s="611"/>
      <c r="X17" s="611"/>
      <c r="Y17" s="612"/>
      <c r="Z17" s="613">
        <v>0.9</v>
      </c>
      <c r="AA17" s="613"/>
      <c r="AB17" s="613"/>
      <c r="AC17" s="613"/>
      <c r="AD17" s="614">
        <v>336564</v>
      </c>
      <c r="AE17" s="614"/>
      <c r="AF17" s="614"/>
      <c r="AG17" s="614"/>
      <c r="AH17" s="614"/>
      <c r="AI17" s="614"/>
      <c r="AJ17" s="614"/>
      <c r="AK17" s="614"/>
      <c r="AL17" s="615">
        <v>1.6</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4672498</v>
      </c>
      <c r="CS17" s="611"/>
      <c r="CT17" s="611"/>
      <c r="CU17" s="611"/>
      <c r="CV17" s="611"/>
      <c r="CW17" s="611"/>
      <c r="CX17" s="611"/>
      <c r="CY17" s="612"/>
      <c r="CZ17" s="613">
        <v>12.7</v>
      </c>
      <c r="DA17" s="613"/>
      <c r="DB17" s="613"/>
      <c r="DC17" s="613"/>
      <c r="DD17" s="619" t="s">
        <v>122</v>
      </c>
      <c r="DE17" s="611"/>
      <c r="DF17" s="611"/>
      <c r="DG17" s="611"/>
      <c r="DH17" s="611"/>
      <c r="DI17" s="611"/>
      <c r="DJ17" s="611"/>
      <c r="DK17" s="611"/>
      <c r="DL17" s="611"/>
      <c r="DM17" s="611"/>
      <c r="DN17" s="611"/>
      <c r="DO17" s="611"/>
      <c r="DP17" s="612"/>
      <c r="DQ17" s="619">
        <v>4584579</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52706</v>
      </c>
      <c r="S18" s="611"/>
      <c r="T18" s="611"/>
      <c r="U18" s="611"/>
      <c r="V18" s="611"/>
      <c r="W18" s="611"/>
      <c r="X18" s="611"/>
      <c r="Y18" s="612"/>
      <c r="Z18" s="613">
        <v>0.1</v>
      </c>
      <c r="AA18" s="613"/>
      <c r="AB18" s="613"/>
      <c r="AC18" s="613"/>
      <c r="AD18" s="614">
        <v>52706</v>
      </c>
      <c r="AE18" s="614"/>
      <c r="AF18" s="614"/>
      <c r="AG18" s="614"/>
      <c r="AH18" s="614"/>
      <c r="AI18" s="614"/>
      <c r="AJ18" s="614"/>
      <c r="AK18" s="614"/>
      <c r="AL18" s="615">
        <v>0.2</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258546</v>
      </c>
      <c r="S19" s="611"/>
      <c r="T19" s="611"/>
      <c r="U19" s="611"/>
      <c r="V19" s="611"/>
      <c r="W19" s="611"/>
      <c r="X19" s="611"/>
      <c r="Y19" s="612"/>
      <c r="Z19" s="613">
        <v>0.7</v>
      </c>
      <c r="AA19" s="613"/>
      <c r="AB19" s="613"/>
      <c r="AC19" s="613"/>
      <c r="AD19" s="614">
        <v>258546</v>
      </c>
      <c r="AE19" s="614"/>
      <c r="AF19" s="614"/>
      <c r="AG19" s="614"/>
      <c r="AH19" s="614"/>
      <c r="AI19" s="614"/>
      <c r="AJ19" s="614"/>
      <c r="AK19" s="614"/>
      <c r="AL19" s="615">
        <v>1.2</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118</v>
      </c>
      <c r="BH19" s="611"/>
      <c r="BI19" s="611"/>
      <c r="BJ19" s="611"/>
      <c r="BK19" s="611"/>
      <c r="BL19" s="611"/>
      <c r="BM19" s="611"/>
      <c r="BN19" s="612"/>
      <c r="BO19" s="613">
        <v>0</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25312</v>
      </c>
      <c r="S20" s="611"/>
      <c r="T20" s="611"/>
      <c r="U20" s="611"/>
      <c r="V20" s="611"/>
      <c r="W20" s="611"/>
      <c r="X20" s="611"/>
      <c r="Y20" s="612"/>
      <c r="Z20" s="613">
        <v>0.1</v>
      </c>
      <c r="AA20" s="613"/>
      <c r="AB20" s="613"/>
      <c r="AC20" s="613"/>
      <c r="AD20" s="614">
        <v>25312</v>
      </c>
      <c r="AE20" s="614"/>
      <c r="AF20" s="614"/>
      <c r="AG20" s="614"/>
      <c r="AH20" s="614"/>
      <c r="AI20" s="614"/>
      <c r="AJ20" s="614"/>
      <c r="AK20" s="614"/>
      <c r="AL20" s="615">
        <v>0.1</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118</v>
      </c>
      <c r="BH20" s="611"/>
      <c r="BI20" s="611"/>
      <c r="BJ20" s="611"/>
      <c r="BK20" s="611"/>
      <c r="BL20" s="611"/>
      <c r="BM20" s="611"/>
      <c r="BN20" s="612"/>
      <c r="BO20" s="613">
        <v>0</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36917510</v>
      </c>
      <c r="CS20" s="611"/>
      <c r="CT20" s="611"/>
      <c r="CU20" s="611"/>
      <c r="CV20" s="611"/>
      <c r="CW20" s="611"/>
      <c r="CX20" s="611"/>
      <c r="CY20" s="612"/>
      <c r="CZ20" s="613">
        <v>100</v>
      </c>
      <c r="DA20" s="613"/>
      <c r="DB20" s="613"/>
      <c r="DC20" s="613"/>
      <c r="DD20" s="619">
        <v>2826104</v>
      </c>
      <c r="DE20" s="611"/>
      <c r="DF20" s="611"/>
      <c r="DG20" s="611"/>
      <c r="DH20" s="611"/>
      <c r="DI20" s="611"/>
      <c r="DJ20" s="611"/>
      <c r="DK20" s="611"/>
      <c r="DL20" s="611"/>
      <c r="DM20" s="611"/>
      <c r="DN20" s="611"/>
      <c r="DO20" s="611"/>
      <c r="DP20" s="612"/>
      <c r="DQ20" s="619">
        <v>24920179</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12186618</v>
      </c>
      <c r="S21" s="611"/>
      <c r="T21" s="611"/>
      <c r="U21" s="611"/>
      <c r="V21" s="611"/>
      <c r="W21" s="611"/>
      <c r="X21" s="611"/>
      <c r="Y21" s="612"/>
      <c r="Z21" s="613">
        <v>31.4</v>
      </c>
      <c r="AA21" s="613"/>
      <c r="AB21" s="613"/>
      <c r="AC21" s="613"/>
      <c r="AD21" s="614">
        <v>10583219</v>
      </c>
      <c r="AE21" s="614"/>
      <c r="AF21" s="614"/>
      <c r="AG21" s="614"/>
      <c r="AH21" s="614"/>
      <c r="AI21" s="614"/>
      <c r="AJ21" s="614"/>
      <c r="AK21" s="614"/>
      <c r="AL21" s="615">
        <v>49.6</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118</v>
      </c>
      <c r="BH21" s="611"/>
      <c r="BI21" s="611"/>
      <c r="BJ21" s="611"/>
      <c r="BK21" s="611"/>
      <c r="BL21" s="611"/>
      <c r="BM21" s="611"/>
      <c r="BN21" s="612"/>
      <c r="BO21" s="613">
        <v>0</v>
      </c>
      <c r="BP21" s="613"/>
      <c r="BQ21" s="613"/>
      <c r="BR21" s="613"/>
      <c r="BS21" s="614" t="s">
        <v>122</v>
      </c>
      <c r="BT21" s="614"/>
      <c r="BU21" s="614"/>
      <c r="BV21" s="614"/>
      <c r="BW21" s="614"/>
      <c r="BX21" s="614"/>
      <c r="BY21" s="614"/>
      <c r="BZ21" s="614"/>
      <c r="CA21" s="614"/>
      <c r="CB21" s="618"/>
      <c r="CD21" s="633"/>
      <c r="CE21" s="634"/>
      <c r="CF21" s="634"/>
      <c r="CG21" s="634"/>
      <c r="CH21" s="634"/>
      <c r="CI21" s="634"/>
      <c r="CJ21" s="634"/>
      <c r="CK21" s="634"/>
      <c r="CL21" s="634"/>
      <c r="CM21" s="634"/>
      <c r="CN21" s="634"/>
      <c r="CO21" s="634"/>
      <c r="CP21" s="634"/>
      <c r="CQ21" s="635"/>
      <c r="CR21" s="636"/>
      <c r="CS21" s="629"/>
      <c r="CT21" s="629"/>
      <c r="CU21" s="629"/>
      <c r="CV21" s="629"/>
      <c r="CW21" s="629"/>
      <c r="CX21" s="629"/>
      <c r="CY21" s="637"/>
      <c r="CZ21" s="638"/>
      <c r="DA21" s="638"/>
      <c r="DB21" s="638"/>
      <c r="DC21" s="638"/>
      <c r="DD21" s="628"/>
      <c r="DE21" s="629"/>
      <c r="DF21" s="629"/>
      <c r="DG21" s="629"/>
      <c r="DH21" s="629"/>
      <c r="DI21" s="629"/>
      <c r="DJ21" s="629"/>
      <c r="DK21" s="629"/>
      <c r="DL21" s="629"/>
      <c r="DM21" s="629"/>
      <c r="DN21" s="629"/>
      <c r="DO21" s="629"/>
      <c r="DP21" s="637"/>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10583219</v>
      </c>
      <c r="S22" s="611"/>
      <c r="T22" s="611"/>
      <c r="U22" s="611"/>
      <c r="V22" s="611"/>
      <c r="W22" s="611"/>
      <c r="X22" s="611"/>
      <c r="Y22" s="612"/>
      <c r="Z22" s="613">
        <v>27.2</v>
      </c>
      <c r="AA22" s="613"/>
      <c r="AB22" s="613"/>
      <c r="AC22" s="613"/>
      <c r="AD22" s="614">
        <v>10583219</v>
      </c>
      <c r="AE22" s="614"/>
      <c r="AF22" s="614"/>
      <c r="AG22" s="614"/>
      <c r="AH22" s="614"/>
      <c r="AI22" s="614"/>
      <c r="AJ22" s="614"/>
      <c r="AK22" s="614"/>
      <c r="AL22" s="615">
        <v>49.6</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1603399</v>
      </c>
      <c r="S23" s="611"/>
      <c r="T23" s="611"/>
      <c r="U23" s="611"/>
      <c r="V23" s="611"/>
      <c r="W23" s="611"/>
      <c r="X23" s="611"/>
      <c r="Y23" s="612"/>
      <c r="Z23" s="613">
        <v>4.0999999999999996</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9" t="s">
        <v>275</v>
      </c>
      <c r="DM23" s="640"/>
      <c r="DN23" s="640"/>
      <c r="DO23" s="640"/>
      <c r="DP23" s="640"/>
      <c r="DQ23" s="640"/>
      <c r="DR23" s="640"/>
      <c r="DS23" s="640"/>
      <c r="DT23" s="640"/>
      <c r="DU23" s="640"/>
      <c r="DV23" s="641"/>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17937850</v>
      </c>
      <c r="CS24" s="600"/>
      <c r="CT24" s="600"/>
      <c r="CU24" s="600"/>
      <c r="CV24" s="600"/>
      <c r="CW24" s="600"/>
      <c r="CX24" s="600"/>
      <c r="CY24" s="601"/>
      <c r="CZ24" s="604">
        <v>48.6</v>
      </c>
      <c r="DA24" s="605"/>
      <c r="DB24" s="605"/>
      <c r="DC24" s="621"/>
      <c r="DD24" s="642">
        <v>13214332</v>
      </c>
      <c r="DE24" s="600"/>
      <c r="DF24" s="600"/>
      <c r="DG24" s="600"/>
      <c r="DH24" s="600"/>
      <c r="DI24" s="600"/>
      <c r="DJ24" s="600"/>
      <c r="DK24" s="601"/>
      <c r="DL24" s="642">
        <v>11473923</v>
      </c>
      <c r="DM24" s="600"/>
      <c r="DN24" s="600"/>
      <c r="DO24" s="600"/>
      <c r="DP24" s="600"/>
      <c r="DQ24" s="600"/>
      <c r="DR24" s="600"/>
      <c r="DS24" s="600"/>
      <c r="DT24" s="600"/>
      <c r="DU24" s="600"/>
      <c r="DV24" s="601"/>
      <c r="DW24" s="604">
        <v>53.7</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22836800</v>
      </c>
      <c r="S25" s="611"/>
      <c r="T25" s="611"/>
      <c r="U25" s="611"/>
      <c r="V25" s="611"/>
      <c r="W25" s="611"/>
      <c r="X25" s="611"/>
      <c r="Y25" s="612"/>
      <c r="Z25" s="613">
        <v>58.8</v>
      </c>
      <c r="AA25" s="613"/>
      <c r="AB25" s="613"/>
      <c r="AC25" s="613"/>
      <c r="AD25" s="614">
        <v>21233401</v>
      </c>
      <c r="AE25" s="614"/>
      <c r="AF25" s="614"/>
      <c r="AG25" s="614"/>
      <c r="AH25" s="614"/>
      <c r="AI25" s="614"/>
      <c r="AJ25" s="614"/>
      <c r="AK25" s="614"/>
      <c r="AL25" s="615">
        <v>99.6</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6419512</v>
      </c>
      <c r="CS25" s="631"/>
      <c r="CT25" s="631"/>
      <c r="CU25" s="631"/>
      <c r="CV25" s="631"/>
      <c r="CW25" s="631"/>
      <c r="CX25" s="631"/>
      <c r="CY25" s="632"/>
      <c r="CZ25" s="615">
        <v>17.399999999999999</v>
      </c>
      <c r="DA25" s="643"/>
      <c r="DB25" s="643"/>
      <c r="DC25" s="645"/>
      <c r="DD25" s="619">
        <v>5966147</v>
      </c>
      <c r="DE25" s="631"/>
      <c r="DF25" s="631"/>
      <c r="DG25" s="631"/>
      <c r="DH25" s="631"/>
      <c r="DI25" s="631"/>
      <c r="DJ25" s="631"/>
      <c r="DK25" s="632"/>
      <c r="DL25" s="619">
        <v>5796878</v>
      </c>
      <c r="DM25" s="631"/>
      <c r="DN25" s="631"/>
      <c r="DO25" s="631"/>
      <c r="DP25" s="631"/>
      <c r="DQ25" s="631"/>
      <c r="DR25" s="631"/>
      <c r="DS25" s="631"/>
      <c r="DT25" s="631"/>
      <c r="DU25" s="631"/>
      <c r="DV25" s="632"/>
      <c r="DW25" s="615">
        <v>27.1</v>
      </c>
      <c r="DX25" s="643"/>
      <c r="DY25" s="643"/>
      <c r="DZ25" s="643"/>
      <c r="EA25" s="643"/>
      <c r="EB25" s="643"/>
      <c r="EC25" s="644"/>
    </row>
    <row r="26" spans="2:133" ht="11.25" customHeight="1" x14ac:dyDescent="0.2">
      <c r="B26" s="607" t="s">
        <v>283</v>
      </c>
      <c r="C26" s="608"/>
      <c r="D26" s="608"/>
      <c r="E26" s="608"/>
      <c r="F26" s="608"/>
      <c r="G26" s="608"/>
      <c r="H26" s="608"/>
      <c r="I26" s="608"/>
      <c r="J26" s="608"/>
      <c r="K26" s="608"/>
      <c r="L26" s="608"/>
      <c r="M26" s="608"/>
      <c r="N26" s="608"/>
      <c r="O26" s="608"/>
      <c r="P26" s="608"/>
      <c r="Q26" s="609"/>
      <c r="R26" s="610">
        <v>6547</v>
      </c>
      <c r="S26" s="611"/>
      <c r="T26" s="611"/>
      <c r="U26" s="611"/>
      <c r="V26" s="611"/>
      <c r="W26" s="611"/>
      <c r="X26" s="611"/>
      <c r="Y26" s="612"/>
      <c r="Z26" s="613">
        <v>0</v>
      </c>
      <c r="AA26" s="613"/>
      <c r="AB26" s="613"/>
      <c r="AC26" s="613"/>
      <c r="AD26" s="614">
        <v>6547</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3442935</v>
      </c>
      <c r="CS26" s="611"/>
      <c r="CT26" s="611"/>
      <c r="CU26" s="611"/>
      <c r="CV26" s="611"/>
      <c r="CW26" s="611"/>
      <c r="CX26" s="611"/>
      <c r="CY26" s="612"/>
      <c r="CZ26" s="615">
        <v>9.3000000000000007</v>
      </c>
      <c r="DA26" s="643"/>
      <c r="DB26" s="643"/>
      <c r="DC26" s="645"/>
      <c r="DD26" s="619">
        <v>3267445</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3"/>
      <c r="DY26" s="643"/>
      <c r="DZ26" s="643"/>
      <c r="EA26" s="643"/>
      <c r="EB26" s="643"/>
      <c r="EC26" s="644"/>
    </row>
    <row r="27" spans="2:133" ht="11.25" customHeight="1" x14ac:dyDescent="0.2">
      <c r="B27" s="607" t="s">
        <v>286</v>
      </c>
      <c r="C27" s="608"/>
      <c r="D27" s="608"/>
      <c r="E27" s="608"/>
      <c r="F27" s="608"/>
      <c r="G27" s="608"/>
      <c r="H27" s="608"/>
      <c r="I27" s="608"/>
      <c r="J27" s="608"/>
      <c r="K27" s="608"/>
      <c r="L27" s="608"/>
      <c r="M27" s="608"/>
      <c r="N27" s="608"/>
      <c r="O27" s="608"/>
      <c r="P27" s="608"/>
      <c r="Q27" s="609"/>
      <c r="R27" s="610">
        <v>27384</v>
      </c>
      <c r="S27" s="611"/>
      <c r="T27" s="611"/>
      <c r="U27" s="611"/>
      <c r="V27" s="611"/>
      <c r="W27" s="611"/>
      <c r="X27" s="611"/>
      <c r="Y27" s="612"/>
      <c r="Z27" s="613">
        <v>0.1</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7823162</v>
      </c>
      <c r="BH27" s="611"/>
      <c r="BI27" s="611"/>
      <c r="BJ27" s="611"/>
      <c r="BK27" s="611"/>
      <c r="BL27" s="611"/>
      <c r="BM27" s="611"/>
      <c r="BN27" s="612"/>
      <c r="BO27" s="613">
        <v>100</v>
      </c>
      <c r="BP27" s="613"/>
      <c r="BQ27" s="613"/>
      <c r="BR27" s="613"/>
      <c r="BS27" s="614">
        <v>68393</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6845840</v>
      </c>
      <c r="CS27" s="631"/>
      <c r="CT27" s="631"/>
      <c r="CU27" s="631"/>
      <c r="CV27" s="631"/>
      <c r="CW27" s="631"/>
      <c r="CX27" s="631"/>
      <c r="CY27" s="632"/>
      <c r="CZ27" s="615">
        <v>18.5</v>
      </c>
      <c r="DA27" s="643"/>
      <c r="DB27" s="643"/>
      <c r="DC27" s="645"/>
      <c r="DD27" s="619">
        <v>2663606</v>
      </c>
      <c r="DE27" s="631"/>
      <c r="DF27" s="631"/>
      <c r="DG27" s="631"/>
      <c r="DH27" s="631"/>
      <c r="DI27" s="631"/>
      <c r="DJ27" s="631"/>
      <c r="DK27" s="632"/>
      <c r="DL27" s="619">
        <v>1745766</v>
      </c>
      <c r="DM27" s="631"/>
      <c r="DN27" s="631"/>
      <c r="DO27" s="631"/>
      <c r="DP27" s="631"/>
      <c r="DQ27" s="631"/>
      <c r="DR27" s="631"/>
      <c r="DS27" s="631"/>
      <c r="DT27" s="631"/>
      <c r="DU27" s="631"/>
      <c r="DV27" s="632"/>
      <c r="DW27" s="615">
        <v>8.1999999999999993</v>
      </c>
      <c r="DX27" s="643"/>
      <c r="DY27" s="643"/>
      <c r="DZ27" s="643"/>
      <c r="EA27" s="643"/>
      <c r="EB27" s="643"/>
      <c r="EC27" s="644"/>
    </row>
    <row r="28" spans="2:133" ht="11.25" customHeight="1" x14ac:dyDescent="0.2">
      <c r="B28" s="607" t="s">
        <v>289</v>
      </c>
      <c r="C28" s="608"/>
      <c r="D28" s="608"/>
      <c r="E28" s="608"/>
      <c r="F28" s="608"/>
      <c r="G28" s="608"/>
      <c r="H28" s="608"/>
      <c r="I28" s="608"/>
      <c r="J28" s="608"/>
      <c r="K28" s="608"/>
      <c r="L28" s="608"/>
      <c r="M28" s="608"/>
      <c r="N28" s="608"/>
      <c r="O28" s="608"/>
      <c r="P28" s="608"/>
      <c r="Q28" s="609"/>
      <c r="R28" s="610">
        <v>274479</v>
      </c>
      <c r="S28" s="611"/>
      <c r="T28" s="611"/>
      <c r="U28" s="611"/>
      <c r="V28" s="611"/>
      <c r="W28" s="611"/>
      <c r="X28" s="611"/>
      <c r="Y28" s="612"/>
      <c r="Z28" s="613">
        <v>0.7</v>
      </c>
      <c r="AA28" s="613"/>
      <c r="AB28" s="613"/>
      <c r="AC28" s="613"/>
      <c r="AD28" s="614">
        <v>65046</v>
      </c>
      <c r="AE28" s="614"/>
      <c r="AF28" s="614"/>
      <c r="AG28" s="614"/>
      <c r="AH28" s="614"/>
      <c r="AI28" s="614"/>
      <c r="AJ28" s="614"/>
      <c r="AK28" s="614"/>
      <c r="AL28" s="615">
        <v>0.3</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4672498</v>
      </c>
      <c r="CS28" s="611"/>
      <c r="CT28" s="611"/>
      <c r="CU28" s="611"/>
      <c r="CV28" s="611"/>
      <c r="CW28" s="611"/>
      <c r="CX28" s="611"/>
      <c r="CY28" s="612"/>
      <c r="CZ28" s="615">
        <v>12.7</v>
      </c>
      <c r="DA28" s="643"/>
      <c r="DB28" s="643"/>
      <c r="DC28" s="645"/>
      <c r="DD28" s="619">
        <v>4584579</v>
      </c>
      <c r="DE28" s="611"/>
      <c r="DF28" s="611"/>
      <c r="DG28" s="611"/>
      <c r="DH28" s="611"/>
      <c r="DI28" s="611"/>
      <c r="DJ28" s="611"/>
      <c r="DK28" s="612"/>
      <c r="DL28" s="619">
        <v>3931279</v>
      </c>
      <c r="DM28" s="611"/>
      <c r="DN28" s="611"/>
      <c r="DO28" s="611"/>
      <c r="DP28" s="611"/>
      <c r="DQ28" s="611"/>
      <c r="DR28" s="611"/>
      <c r="DS28" s="611"/>
      <c r="DT28" s="611"/>
      <c r="DU28" s="611"/>
      <c r="DV28" s="612"/>
      <c r="DW28" s="615">
        <v>18.399999999999999</v>
      </c>
      <c r="DX28" s="643"/>
      <c r="DY28" s="643"/>
      <c r="DZ28" s="643"/>
      <c r="EA28" s="643"/>
      <c r="EB28" s="643"/>
      <c r="EC28" s="644"/>
    </row>
    <row r="29" spans="2:133" ht="11.25" customHeight="1" x14ac:dyDescent="0.2">
      <c r="B29" s="607" t="s">
        <v>291</v>
      </c>
      <c r="C29" s="608"/>
      <c r="D29" s="608"/>
      <c r="E29" s="608"/>
      <c r="F29" s="608"/>
      <c r="G29" s="608"/>
      <c r="H29" s="608"/>
      <c r="I29" s="608"/>
      <c r="J29" s="608"/>
      <c r="K29" s="608"/>
      <c r="L29" s="608"/>
      <c r="M29" s="608"/>
      <c r="N29" s="608"/>
      <c r="O29" s="608"/>
      <c r="P29" s="608"/>
      <c r="Q29" s="609"/>
      <c r="R29" s="610">
        <v>291348</v>
      </c>
      <c r="S29" s="611"/>
      <c r="T29" s="611"/>
      <c r="U29" s="611"/>
      <c r="V29" s="611"/>
      <c r="W29" s="611"/>
      <c r="X29" s="611"/>
      <c r="Y29" s="612"/>
      <c r="Z29" s="613">
        <v>0.7</v>
      </c>
      <c r="AA29" s="613"/>
      <c r="AB29" s="613"/>
      <c r="AC29" s="613"/>
      <c r="AD29" s="614">
        <v>1551</v>
      </c>
      <c r="AE29" s="614"/>
      <c r="AF29" s="614"/>
      <c r="AG29" s="614"/>
      <c r="AH29" s="614"/>
      <c r="AI29" s="614"/>
      <c r="AJ29" s="614"/>
      <c r="AK29" s="614"/>
      <c r="AL29" s="615">
        <v>0</v>
      </c>
      <c r="AM29" s="616"/>
      <c r="AN29" s="616"/>
      <c r="AO29" s="617"/>
      <c r="AP29" s="633"/>
      <c r="AQ29" s="634"/>
      <c r="AR29" s="634"/>
      <c r="AS29" s="634"/>
      <c r="AT29" s="634"/>
      <c r="AU29" s="634"/>
      <c r="AV29" s="634"/>
      <c r="AW29" s="634"/>
      <c r="AX29" s="634"/>
      <c r="AY29" s="634"/>
      <c r="AZ29" s="634"/>
      <c r="BA29" s="634"/>
      <c r="BB29" s="634"/>
      <c r="BC29" s="634"/>
      <c r="BD29" s="634"/>
      <c r="BE29" s="634"/>
      <c r="BF29" s="635"/>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8" t="s">
        <v>292</v>
      </c>
      <c r="CE29" s="649"/>
      <c r="CF29" s="607" t="s">
        <v>66</v>
      </c>
      <c r="CG29" s="608"/>
      <c r="CH29" s="608"/>
      <c r="CI29" s="608"/>
      <c r="CJ29" s="608"/>
      <c r="CK29" s="608"/>
      <c r="CL29" s="608"/>
      <c r="CM29" s="608"/>
      <c r="CN29" s="608"/>
      <c r="CO29" s="608"/>
      <c r="CP29" s="608"/>
      <c r="CQ29" s="609"/>
      <c r="CR29" s="610">
        <v>4672340</v>
      </c>
      <c r="CS29" s="631"/>
      <c r="CT29" s="631"/>
      <c r="CU29" s="631"/>
      <c r="CV29" s="631"/>
      <c r="CW29" s="631"/>
      <c r="CX29" s="631"/>
      <c r="CY29" s="632"/>
      <c r="CZ29" s="615">
        <v>12.7</v>
      </c>
      <c r="DA29" s="643"/>
      <c r="DB29" s="643"/>
      <c r="DC29" s="645"/>
      <c r="DD29" s="619">
        <v>4584421</v>
      </c>
      <c r="DE29" s="631"/>
      <c r="DF29" s="631"/>
      <c r="DG29" s="631"/>
      <c r="DH29" s="631"/>
      <c r="DI29" s="631"/>
      <c r="DJ29" s="631"/>
      <c r="DK29" s="632"/>
      <c r="DL29" s="619">
        <v>3931121</v>
      </c>
      <c r="DM29" s="631"/>
      <c r="DN29" s="631"/>
      <c r="DO29" s="631"/>
      <c r="DP29" s="631"/>
      <c r="DQ29" s="631"/>
      <c r="DR29" s="631"/>
      <c r="DS29" s="631"/>
      <c r="DT29" s="631"/>
      <c r="DU29" s="631"/>
      <c r="DV29" s="632"/>
      <c r="DW29" s="615">
        <v>18.399999999999999</v>
      </c>
      <c r="DX29" s="643"/>
      <c r="DY29" s="643"/>
      <c r="DZ29" s="643"/>
      <c r="EA29" s="643"/>
      <c r="EB29" s="643"/>
      <c r="EC29" s="644"/>
    </row>
    <row r="30" spans="2:133" ht="11.25" customHeight="1" x14ac:dyDescent="0.2">
      <c r="B30" s="607" t="s">
        <v>293</v>
      </c>
      <c r="C30" s="608"/>
      <c r="D30" s="608"/>
      <c r="E30" s="608"/>
      <c r="F30" s="608"/>
      <c r="G30" s="608"/>
      <c r="H30" s="608"/>
      <c r="I30" s="608"/>
      <c r="J30" s="608"/>
      <c r="K30" s="608"/>
      <c r="L30" s="608"/>
      <c r="M30" s="608"/>
      <c r="N30" s="608"/>
      <c r="O30" s="608"/>
      <c r="P30" s="608"/>
      <c r="Q30" s="609"/>
      <c r="R30" s="610">
        <v>4828628</v>
      </c>
      <c r="S30" s="611"/>
      <c r="T30" s="611"/>
      <c r="U30" s="611"/>
      <c r="V30" s="611"/>
      <c r="W30" s="611"/>
      <c r="X30" s="611"/>
      <c r="Y30" s="612"/>
      <c r="Z30" s="613">
        <v>12.4</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46"/>
      <c r="BI30" s="646"/>
      <c r="BJ30" s="646"/>
      <c r="BK30" s="646"/>
      <c r="BL30" s="646"/>
      <c r="BM30" s="646"/>
      <c r="BN30" s="646"/>
      <c r="BO30" s="646"/>
      <c r="BP30" s="646"/>
      <c r="BQ30" s="647"/>
      <c r="BR30" s="592" t="s">
        <v>295</v>
      </c>
      <c r="BS30" s="646"/>
      <c r="BT30" s="646"/>
      <c r="BU30" s="646"/>
      <c r="BV30" s="646"/>
      <c r="BW30" s="646"/>
      <c r="BX30" s="646"/>
      <c r="BY30" s="646"/>
      <c r="BZ30" s="646"/>
      <c r="CA30" s="646"/>
      <c r="CB30" s="647"/>
      <c r="CD30" s="650"/>
      <c r="CE30" s="651"/>
      <c r="CF30" s="607" t="s">
        <v>296</v>
      </c>
      <c r="CG30" s="608"/>
      <c r="CH30" s="608"/>
      <c r="CI30" s="608"/>
      <c r="CJ30" s="608"/>
      <c r="CK30" s="608"/>
      <c r="CL30" s="608"/>
      <c r="CM30" s="608"/>
      <c r="CN30" s="608"/>
      <c r="CO30" s="608"/>
      <c r="CP30" s="608"/>
      <c r="CQ30" s="609"/>
      <c r="CR30" s="610">
        <v>4579460</v>
      </c>
      <c r="CS30" s="611"/>
      <c r="CT30" s="611"/>
      <c r="CU30" s="611"/>
      <c r="CV30" s="611"/>
      <c r="CW30" s="611"/>
      <c r="CX30" s="611"/>
      <c r="CY30" s="612"/>
      <c r="CZ30" s="615">
        <v>12.4</v>
      </c>
      <c r="DA30" s="643"/>
      <c r="DB30" s="643"/>
      <c r="DC30" s="645"/>
      <c r="DD30" s="619">
        <v>4492664</v>
      </c>
      <c r="DE30" s="611"/>
      <c r="DF30" s="611"/>
      <c r="DG30" s="611"/>
      <c r="DH30" s="611"/>
      <c r="DI30" s="611"/>
      <c r="DJ30" s="611"/>
      <c r="DK30" s="612"/>
      <c r="DL30" s="619">
        <v>3839364</v>
      </c>
      <c r="DM30" s="611"/>
      <c r="DN30" s="611"/>
      <c r="DO30" s="611"/>
      <c r="DP30" s="611"/>
      <c r="DQ30" s="611"/>
      <c r="DR30" s="611"/>
      <c r="DS30" s="611"/>
      <c r="DT30" s="611"/>
      <c r="DU30" s="611"/>
      <c r="DV30" s="612"/>
      <c r="DW30" s="615">
        <v>18</v>
      </c>
      <c r="DX30" s="643"/>
      <c r="DY30" s="643"/>
      <c r="DZ30" s="643"/>
      <c r="EA30" s="643"/>
      <c r="EB30" s="643"/>
      <c r="EC30" s="644"/>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8" t="s">
        <v>298</v>
      </c>
      <c r="AQ31" s="659"/>
      <c r="AR31" s="659"/>
      <c r="AS31" s="659"/>
      <c r="AT31" s="664" t="s">
        <v>299</v>
      </c>
      <c r="AU31" s="200"/>
      <c r="AV31" s="200"/>
      <c r="AW31" s="200"/>
      <c r="AX31" s="596" t="s">
        <v>177</v>
      </c>
      <c r="AY31" s="597"/>
      <c r="AZ31" s="597"/>
      <c r="BA31" s="597"/>
      <c r="BB31" s="597"/>
      <c r="BC31" s="597"/>
      <c r="BD31" s="597"/>
      <c r="BE31" s="597"/>
      <c r="BF31" s="598"/>
      <c r="BG31" s="657">
        <v>99.4</v>
      </c>
      <c r="BH31" s="654"/>
      <c r="BI31" s="654"/>
      <c r="BJ31" s="654"/>
      <c r="BK31" s="654"/>
      <c r="BL31" s="654"/>
      <c r="BM31" s="605">
        <v>97.5</v>
      </c>
      <c r="BN31" s="654"/>
      <c r="BO31" s="654"/>
      <c r="BP31" s="654"/>
      <c r="BQ31" s="655"/>
      <c r="BR31" s="657">
        <v>99.3</v>
      </c>
      <c r="BS31" s="654"/>
      <c r="BT31" s="654"/>
      <c r="BU31" s="654"/>
      <c r="BV31" s="654"/>
      <c r="BW31" s="654"/>
      <c r="BX31" s="605">
        <v>97.4</v>
      </c>
      <c r="BY31" s="654"/>
      <c r="BZ31" s="654"/>
      <c r="CA31" s="654"/>
      <c r="CB31" s="655"/>
      <c r="CD31" s="650"/>
      <c r="CE31" s="651"/>
      <c r="CF31" s="607" t="s">
        <v>300</v>
      </c>
      <c r="CG31" s="608"/>
      <c r="CH31" s="608"/>
      <c r="CI31" s="608"/>
      <c r="CJ31" s="608"/>
      <c r="CK31" s="608"/>
      <c r="CL31" s="608"/>
      <c r="CM31" s="608"/>
      <c r="CN31" s="608"/>
      <c r="CO31" s="608"/>
      <c r="CP31" s="608"/>
      <c r="CQ31" s="609"/>
      <c r="CR31" s="610">
        <v>92880</v>
      </c>
      <c r="CS31" s="631"/>
      <c r="CT31" s="631"/>
      <c r="CU31" s="631"/>
      <c r="CV31" s="631"/>
      <c r="CW31" s="631"/>
      <c r="CX31" s="631"/>
      <c r="CY31" s="632"/>
      <c r="CZ31" s="615">
        <v>0.3</v>
      </c>
      <c r="DA31" s="643"/>
      <c r="DB31" s="643"/>
      <c r="DC31" s="645"/>
      <c r="DD31" s="619">
        <v>91757</v>
      </c>
      <c r="DE31" s="631"/>
      <c r="DF31" s="631"/>
      <c r="DG31" s="631"/>
      <c r="DH31" s="631"/>
      <c r="DI31" s="631"/>
      <c r="DJ31" s="631"/>
      <c r="DK31" s="632"/>
      <c r="DL31" s="619">
        <v>91757</v>
      </c>
      <c r="DM31" s="631"/>
      <c r="DN31" s="631"/>
      <c r="DO31" s="631"/>
      <c r="DP31" s="631"/>
      <c r="DQ31" s="631"/>
      <c r="DR31" s="631"/>
      <c r="DS31" s="631"/>
      <c r="DT31" s="631"/>
      <c r="DU31" s="631"/>
      <c r="DV31" s="632"/>
      <c r="DW31" s="615">
        <v>0.4</v>
      </c>
      <c r="DX31" s="643"/>
      <c r="DY31" s="643"/>
      <c r="DZ31" s="643"/>
      <c r="EA31" s="643"/>
      <c r="EB31" s="643"/>
      <c r="EC31" s="644"/>
    </row>
    <row r="32" spans="2:133" ht="11.25" customHeight="1" x14ac:dyDescent="0.2">
      <c r="B32" s="607" t="s">
        <v>301</v>
      </c>
      <c r="C32" s="608"/>
      <c r="D32" s="608"/>
      <c r="E32" s="608"/>
      <c r="F32" s="608"/>
      <c r="G32" s="608"/>
      <c r="H32" s="608"/>
      <c r="I32" s="608"/>
      <c r="J32" s="608"/>
      <c r="K32" s="608"/>
      <c r="L32" s="608"/>
      <c r="M32" s="608"/>
      <c r="N32" s="608"/>
      <c r="O32" s="608"/>
      <c r="P32" s="608"/>
      <c r="Q32" s="609"/>
      <c r="R32" s="610">
        <v>2538253</v>
      </c>
      <c r="S32" s="611"/>
      <c r="T32" s="611"/>
      <c r="U32" s="611"/>
      <c r="V32" s="611"/>
      <c r="W32" s="611"/>
      <c r="X32" s="611"/>
      <c r="Y32" s="612"/>
      <c r="Z32" s="613">
        <v>6.5</v>
      </c>
      <c r="AA32" s="613"/>
      <c r="AB32" s="613"/>
      <c r="AC32" s="613"/>
      <c r="AD32" s="614" t="s">
        <v>122</v>
      </c>
      <c r="AE32" s="614"/>
      <c r="AF32" s="614"/>
      <c r="AG32" s="614"/>
      <c r="AH32" s="614"/>
      <c r="AI32" s="614"/>
      <c r="AJ32" s="614"/>
      <c r="AK32" s="614"/>
      <c r="AL32" s="615" t="s">
        <v>122</v>
      </c>
      <c r="AM32" s="616"/>
      <c r="AN32" s="616"/>
      <c r="AO32" s="617"/>
      <c r="AP32" s="660"/>
      <c r="AQ32" s="661"/>
      <c r="AR32" s="661"/>
      <c r="AS32" s="661"/>
      <c r="AT32" s="665"/>
      <c r="AU32" s="196" t="s">
        <v>302</v>
      </c>
      <c r="AX32" s="607" t="s">
        <v>303</v>
      </c>
      <c r="AY32" s="608"/>
      <c r="AZ32" s="608"/>
      <c r="BA32" s="608"/>
      <c r="BB32" s="608"/>
      <c r="BC32" s="608"/>
      <c r="BD32" s="608"/>
      <c r="BE32" s="608"/>
      <c r="BF32" s="609"/>
      <c r="BG32" s="667">
        <v>99.5</v>
      </c>
      <c r="BH32" s="631"/>
      <c r="BI32" s="631"/>
      <c r="BJ32" s="631"/>
      <c r="BK32" s="631"/>
      <c r="BL32" s="631"/>
      <c r="BM32" s="616">
        <v>97.9</v>
      </c>
      <c r="BN32" s="631"/>
      <c r="BO32" s="631"/>
      <c r="BP32" s="631"/>
      <c r="BQ32" s="656"/>
      <c r="BR32" s="667">
        <v>99.4</v>
      </c>
      <c r="BS32" s="631"/>
      <c r="BT32" s="631"/>
      <c r="BU32" s="631"/>
      <c r="BV32" s="631"/>
      <c r="BW32" s="631"/>
      <c r="BX32" s="616">
        <v>98</v>
      </c>
      <c r="BY32" s="631"/>
      <c r="BZ32" s="631"/>
      <c r="CA32" s="631"/>
      <c r="CB32" s="656"/>
      <c r="CD32" s="652"/>
      <c r="CE32" s="653"/>
      <c r="CF32" s="607" t="s">
        <v>304</v>
      </c>
      <c r="CG32" s="608"/>
      <c r="CH32" s="608"/>
      <c r="CI32" s="608"/>
      <c r="CJ32" s="608"/>
      <c r="CK32" s="608"/>
      <c r="CL32" s="608"/>
      <c r="CM32" s="608"/>
      <c r="CN32" s="608"/>
      <c r="CO32" s="608"/>
      <c r="CP32" s="608"/>
      <c r="CQ32" s="609"/>
      <c r="CR32" s="610">
        <v>158</v>
      </c>
      <c r="CS32" s="611"/>
      <c r="CT32" s="611"/>
      <c r="CU32" s="611"/>
      <c r="CV32" s="611"/>
      <c r="CW32" s="611"/>
      <c r="CX32" s="611"/>
      <c r="CY32" s="612"/>
      <c r="CZ32" s="615">
        <v>0</v>
      </c>
      <c r="DA32" s="643"/>
      <c r="DB32" s="643"/>
      <c r="DC32" s="645"/>
      <c r="DD32" s="619">
        <v>158</v>
      </c>
      <c r="DE32" s="611"/>
      <c r="DF32" s="611"/>
      <c r="DG32" s="611"/>
      <c r="DH32" s="611"/>
      <c r="DI32" s="611"/>
      <c r="DJ32" s="611"/>
      <c r="DK32" s="612"/>
      <c r="DL32" s="619">
        <v>158</v>
      </c>
      <c r="DM32" s="611"/>
      <c r="DN32" s="611"/>
      <c r="DO32" s="611"/>
      <c r="DP32" s="611"/>
      <c r="DQ32" s="611"/>
      <c r="DR32" s="611"/>
      <c r="DS32" s="611"/>
      <c r="DT32" s="611"/>
      <c r="DU32" s="611"/>
      <c r="DV32" s="612"/>
      <c r="DW32" s="615">
        <v>0</v>
      </c>
      <c r="DX32" s="643"/>
      <c r="DY32" s="643"/>
      <c r="DZ32" s="643"/>
      <c r="EA32" s="643"/>
      <c r="EB32" s="643"/>
      <c r="EC32" s="644"/>
    </row>
    <row r="33" spans="2:133" ht="11.25" customHeight="1" x14ac:dyDescent="0.2">
      <c r="B33" s="607" t="s">
        <v>305</v>
      </c>
      <c r="C33" s="608"/>
      <c r="D33" s="608"/>
      <c r="E33" s="608"/>
      <c r="F33" s="608"/>
      <c r="G33" s="608"/>
      <c r="H33" s="608"/>
      <c r="I33" s="608"/>
      <c r="J33" s="608"/>
      <c r="K33" s="608"/>
      <c r="L33" s="608"/>
      <c r="M33" s="608"/>
      <c r="N33" s="608"/>
      <c r="O33" s="608"/>
      <c r="P33" s="608"/>
      <c r="Q33" s="609"/>
      <c r="R33" s="610">
        <v>115449</v>
      </c>
      <c r="S33" s="611"/>
      <c r="T33" s="611"/>
      <c r="U33" s="611"/>
      <c r="V33" s="611"/>
      <c r="W33" s="611"/>
      <c r="X33" s="611"/>
      <c r="Y33" s="612"/>
      <c r="Z33" s="613">
        <v>0.3</v>
      </c>
      <c r="AA33" s="613"/>
      <c r="AB33" s="613"/>
      <c r="AC33" s="613"/>
      <c r="AD33" s="614">
        <v>4026</v>
      </c>
      <c r="AE33" s="614"/>
      <c r="AF33" s="614"/>
      <c r="AG33" s="614"/>
      <c r="AH33" s="614"/>
      <c r="AI33" s="614"/>
      <c r="AJ33" s="614"/>
      <c r="AK33" s="614"/>
      <c r="AL33" s="615">
        <v>0</v>
      </c>
      <c r="AM33" s="616"/>
      <c r="AN33" s="616"/>
      <c r="AO33" s="617"/>
      <c r="AP33" s="662"/>
      <c r="AQ33" s="663"/>
      <c r="AR33" s="663"/>
      <c r="AS33" s="663"/>
      <c r="AT33" s="666"/>
      <c r="AU33" s="201"/>
      <c r="AV33" s="201"/>
      <c r="AW33" s="201"/>
      <c r="AX33" s="633" t="s">
        <v>306</v>
      </c>
      <c r="AY33" s="634"/>
      <c r="AZ33" s="634"/>
      <c r="BA33" s="634"/>
      <c r="BB33" s="634"/>
      <c r="BC33" s="634"/>
      <c r="BD33" s="634"/>
      <c r="BE33" s="634"/>
      <c r="BF33" s="635"/>
      <c r="BG33" s="668">
        <v>99.3</v>
      </c>
      <c r="BH33" s="669"/>
      <c r="BI33" s="669"/>
      <c r="BJ33" s="669"/>
      <c r="BK33" s="669"/>
      <c r="BL33" s="669"/>
      <c r="BM33" s="670">
        <v>97.1</v>
      </c>
      <c r="BN33" s="669"/>
      <c r="BO33" s="669"/>
      <c r="BP33" s="669"/>
      <c r="BQ33" s="671"/>
      <c r="BR33" s="668">
        <v>99.2</v>
      </c>
      <c r="BS33" s="669"/>
      <c r="BT33" s="669"/>
      <c r="BU33" s="669"/>
      <c r="BV33" s="669"/>
      <c r="BW33" s="669"/>
      <c r="BX33" s="670">
        <v>96.9</v>
      </c>
      <c r="BY33" s="669"/>
      <c r="BZ33" s="669"/>
      <c r="CA33" s="669"/>
      <c r="CB33" s="671"/>
      <c r="CD33" s="607" t="s">
        <v>307</v>
      </c>
      <c r="CE33" s="608"/>
      <c r="CF33" s="608"/>
      <c r="CG33" s="608"/>
      <c r="CH33" s="608"/>
      <c r="CI33" s="608"/>
      <c r="CJ33" s="608"/>
      <c r="CK33" s="608"/>
      <c r="CL33" s="608"/>
      <c r="CM33" s="608"/>
      <c r="CN33" s="608"/>
      <c r="CO33" s="608"/>
      <c r="CP33" s="608"/>
      <c r="CQ33" s="609"/>
      <c r="CR33" s="610">
        <v>16148438</v>
      </c>
      <c r="CS33" s="631"/>
      <c r="CT33" s="631"/>
      <c r="CU33" s="631"/>
      <c r="CV33" s="631"/>
      <c r="CW33" s="631"/>
      <c r="CX33" s="631"/>
      <c r="CY33" s="632"/>
      <c r="CZ33" s="615">
        <v>43.7</v>
      </c>
      <c r="DA33" s="643"/>
      <c r="DB33" s="643"/>
      <c r="DC33" s="645"/>
      <c r="DD33" s="619">
        <v>11476013</v>
      </c>
      <c r="DE33" s="631"/>
      <c r="DF33" s="631"/>
      <c r="DG33" s="631"/>
      <c r="DH33" s="631"/>
      <c r="DI33" s="631"/>
      <c r="DJ33" s="631"/>
      <c r="DK33" s="632"/>
      <c r="DL33" s="619">
        <v>8339885</v>
      </c>
      <c r="DM33" s="631"/>
      <c r="DN33" s="631"/>
      <c r="DO33" s="631"/>
      <c r="DP33" s="631"/>
      <c r="DQ33" s="631"/>
      <c r="DR33" s="631"/>
      <c r="DS33" s="631"/>
      <c r="DT33" s="631"/>
      <c r="DU33" s="631"/>
      <c r="DV33" s="632"/>
      <c r="DW33" s="615">
        <v>39</v>
      </c>
      <c r="DX33" s="643"/>
      <c r="DY33" s="643"/>
      <c r="DZ33" s="643"/>
      <c r="EA33" s="643"/>
      <c r="EB33" s="643"/>
      <c r="EC33" s="644"/>
    </row>
    <row r="34" spans="2:133" ht="11.25" customHeight="1" x14ac:dyDescent="0.2">
      <c r="B34" s="607" t="s">
        <v>308</v>
      </c>
      <c r="C34" s="608"/>
      <c r="D34" s="608"/>
      <c r="E34" s="608"/>
      <c r="F34" s="608"/>
      <c r="G34" s="608"/>
      <c r="H34" s="608"/>
      <c r="I34" s="608"/>
      <c r="J34" s="608"/>
      <c r="K34" s="608"/>
      <c r="L34" s="608"/>
      <c r="M34" s="608"/>
      <c r="N34" s="608"/>
      <c r="O34" s="608"/>
      <c r="P34" s="608"/>
      <c r="Q34" s="609"/>
      <c r="R34" s="610">
        <v>652996</v>
      </c>
      <c r="S34" s="611"/>
      <c r="T34" s="611"/>
      <c r="U34" s="611"/>
      <c r="V34" s="611"/>
      <c r="W34" s="611"/>
      <c r="X34" s="611"/>
      <c r="Y34" s="612"/>
      <c r="Z34" s="613">
        <v>1.7</v>
      </c>
      <c r="AA34" s="613"/>
      <c r="AB34" s="613"/>
      <c r="AC34" s="613"/>
      <c r="AD34" s="614" t="s">
        <v>122</v>
      </c>
      <c r="AE34" s="614"/>
      <c r="AF34" s="614"/>
      <c r="AG34" s="614"/>
      <c r="AH34" s="614"/>
      <c r="AI34" s="614"/>
      <c r="AJ34" s="614"/>
      <c r="AK34" s="614"/>
      <c r="AL34" s="615" t="s">
        <v>122</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309</v>
      </c>
      <c r="CE34" s="608"/>
      <c r="CF34" s="608"/>
      <c r="CG34" s="608"/>
      <c r="CH34" s="608"/>
      <c r="CI34" s="608"/>
      <c r="CJ34" s="608"/>
      <c r="CK34" s="608"/>
      <c r="CL34" s="608"/>
      <c r="CM34" s="608"/>
      <c r="CN34" s="608"/>
      <c r="CO34" s="608"/>
      <c r="CP34" s="608"/>
      <c r="CQ34" s="609"/>
      <c r="CR34" s="610">
        <v>5501167</v>
      </c>
      <c r="CS34" s="611"/>
      <c r="CT34" s="611"/>
      <c r="CU34" s="611"/>
      <c r="CV34" s="611"/>
      <c r="CW34" s="611"/>
      <c r="CX34" s="611"/>
      <c r="CY34" s="612"/>
      <c r="CZ34" s="615">
        <v>14.9</v>
      </c>
      <c r="DA34" s="643"/>
      <c r="DB34" s="643"/>
      <c r="DC34" s="645"/>
      <c r="DD34" s="619">
        <v>3699701</v>
      </c>
      <c r="DE34" s="611"/>
      <c r="DF34" s="611"/>
      <c r="DG34" s="611"/>
      <c r="DH34" s="611"/>
      <c r="DI34" s="611"/>
      <c r="DJ34" s="611"/>
      <c r="DK34" s="612"/>
      <c r="DL34" s="619">
        <v>3063381</v>
      </c>
      <c r="DM34" s="611"/>
      <c r="DN34" s="611"/>
      <c r="DO34" s="611"/>
      <c r="DP34" s="611"/>
      <c r="DQ34" s="611"/>
      <c r="DR34" s="611"/>
      <c r="DS34" s="611"/>
      <c r="DT34" s="611"/>
      <c r="DU34" s="611"/>
      <c r="DV34" s="612"/>
      <c r="DW34" s="615">
        <v>14.3</v>
      </c>
      <c r="DX34" s="643"/>
      <c r="DY34" s="643"/>
      <c r="DZ34" s="643"/>
      <c r="EA34" s="643"/>
      <c r="EB34" s="643"/>
      <c r="EC34" s="644"/>
    </row>
    <row r="35" spans="2:133" ht="11.25" customHeight="1" x14ac:dyDescent="0.2">
      <c r="B35" s="607" t="s">
        <v>310</v>
      </c>
      <c r="C35" s="608"/>
      <c r="D35" s="608"/>
      <c r="E35" s="608"/>
      <c r="F35" s="608"/>
      <c r="G35" s="608"/>
      <c r="H35" s="608"/>
      <c r="I35" s="608"/>
      <c r="J35" s="608"/>
      <c r="K35" s="608"/>
      <c r="L35" s="608"/>
      <c r="M35" s="608"/>
      <c r="N35" s="608"/>
      <c r="O35" s="608"/>
      <c r="P35" s="608"/>
      <c r="Q35" s="609"/>
      <c r="R35" s="610">
        <v>1977941</v>
      </c>
      <c r="S35" s="611"/>
      <c r="T35" s="611"/>
      <c r="U35" s="611"/>
      <c r="V35" s="611"/>
      <c r="W35" s="611"/>
      <c r="X35" s="611"/>
      <c r="Y35" s="612"/>
      <c r="Z35" s="613">
        <v>5.0999999999999996</v>
      </c>
      <c r="AA35" s="613"/>
      <c r="AB35" s="613"/>
      <c r="AC35" s="613"/>
      <c r="AD35" s="614" t="s">
        <v>122</v>
      </c>
      <c r="AE35" s="614"/>
      <c r="AF35" s="614"/>
      <c r="AG35" s="614"/>
      <c r="AH35" s="614"/>
      <c r="AI35" s="614"/>
      <c r="AJ35" s="614"/>
      <c r="AK35" s="614"/>
      <c r="AL35" s="615" t="s">
        <v>122</v>
      </c>
      <c r="AM35" s="616"/>
      <c r="AN35" s="616"/>
      <c r="AO35" s="617"/>
      <c r="AP35" s="20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462517</v>
      </c>
      <c r="CS35" s="631"/>
      <c r="CT35" s="631"/>
      <c r="CU35" s="631"/>
      <c r="CV35" s="631"/>
      <c r="CW35" s="631"/>
      <c r="CX35" s="631"/>
      <c r="CY35" s="632"/>
      <c r="CZ35" s="615">
        <v>1.3</v>
      </c>
      <c r="DA35" s="643"/>
      <c r="DB35" s="643"/>
      <c r="DC35" s="645"/>
      <c r="DD35" s="619">
        <v>384489</v>
      </c>
      <c r="DE35" s="631"/>
      <c r="DF35" s="631"/>
      <c r="DG35" s="631"/>
      <c r="DH35" s="631"/>
      <c r="DI35" s="631"/>
      <c r="DJ35" s="631"/>
      <c r="DK35" s="632"/>
      <c r="DL35" s="619">
        <v>382813</v>
      </c>
      <c r="DM35" s="631"/>
      <c r="DN35" s="631"/>
      <c r="DO35" s="631"/>
      <c r="DP35" s="631"/>
      <c r="DQ35" s="631"/>
      <c r="DR35" s="631"/>
      <c r="DS35" s="631"/>
      <c r="DT35" s="631"/>
      <c r="DU35" s="631"/>
      <c r="DV35" s="632"/>
      <c r="DW35" s="615">
        <v>1.8</v>
      </c>
      <c r="DX35" s="643"/>
      <c r="DY35" s="643"/>
      <c r="DZ35" s="643"/>
      <c r="EA35" s="643"/>
      <c r="EB35" s="643"/>
      <c r="EC35" s="644"/>
    </row>
    <row r="36" spans="2:133" ht="11.25" customHeight="1" x14ac:dyDescent="0.2">
      <c r="B36" s="607" t="s">
        <v>314</v>
      </c>
      <c r="C36" s="608"/>
      <c r="D36" s="608"/>
      <c r="E36" s="608"/>
      <c r="F36" s="608"/>
      <c r="G36" s="608"/>
      <c r="H36" s="608"/>
      <c r="I36" s="608"/>
      <c r="J36" s="608"/>
      <c r="K36" s="608"/>
      <c r="L36" s="608"/>
      <c r="M36" s="608"/>
      <c r="N36" s="608"/>
      <c r="O36" s="608"/>
      <c r="P36" s="608"/>
      <c r="Q36" s="609"/>
      <c r="R36" s="610">
        <v>1825102</v>
      </c>
      <c r="S36" s="611"/>
      <c r="T36" s="611"/>
      <c r="U36" s="611"/>
      <c r="V36" s="611"/>
      <c r="W36" s="611"/>
      <c r="X36" s="611"/>
      <c r="Y36" s="612"/>
      <c r="Z36" s="613">
        <v>4.7</v>
      </c>
      <c r="AA36" s="613"/>
      <c r="AB36" s="613"/>
      <c r="AC36" s="613"/>
      <c r="AD36" s="614" t="s">
        <v>122</v>
      </c>
      <c r="AE36" s="614"/>
      <c r="AF36" s="614"/>
      <c r="AG36" s="614"/>
      <c r="AH36" s="614"/>
      <c r="AI36" s="614"/>
      <c r="AJ36" s="614"/>
      <c r="AK36" s="614"/>
      <c r="AL36" s="615" t="s">
        <v>122</v>
      </c>
      <c r="AM36" s="616"/>
      <c r="AN36" s="616"/>
      <c r="AO36" s="617"/>
      <c r="AP36" s="206"/>
      <c r="AQ36" s="676" t="s">
        <v>315</v>
      </c>
      <c r="AR36" s="677"/>
      <c r="AS36" s="677"/>
      <c r="AT36" s="677"/>
      <c r="AU36" s="677"/>
      <c r="AV36" s="677"/>
      <c r="AW36" s="677"/>
      <c r="AX36" s="677"/>
      <c r="AY36" s="678"/>
      <c r="AZ36" s="599">
        <v>4570944</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129293</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4669342</v>
      </c>
      <c r="CS36" s="611"/>
      <c r="CT36" s="611"/>
      <c r="CU36" s="611"/>
      <c r="CV36" s="611"/>
      <c r="CW36" s="611"/>
      <c r="CX36" s="611"/>
      <c r="CY36" s="612"/>
      <c r="CZ36" s="615">
        <v>12.6</v>
      </c>
      <c r="DA36" s="643"/>
      <c r="DB36" s="643"/>
      <c r="DC36" s="645"/>
      <c r="DD36" s="619">
        <v>3408265</v>
      </c>
      <c r="DE36" s="611"/>
      <c r="DF36" s="611"/>
      <c r="DG36" s="611"/>
      <c r="DH36" s="611"/>
      <c r="DI36" s="611"/>
      <c r="DJ36" s="611"/>
      <c r="DK36" s="612"/>
      <c r="DL36" s="619">
        <v>2243818</v>
      </c>
      <c r="DM36" s="611"/>
      <c r="DN36" s="611"/>
      <c r="DO36" s="611"/>
      <c r="DP36" s="611"/>
      <c r="DQ36" s="611"/>
      <c r="DR36" s="611"/>
      <c r="DS36" s="611"/>
      <c r="DT36" s="611"/>
      <c r="DU36" s="611"/>
      <c r="DV36" s="612"/>
      <c r="DW36" s="615">
        <v>10.5</v>
      </c>
      <c r="DX36" s="643"/>
      <c r="DY36" s="643"/>
      <c r="DZ36" s="643"/>
      <c r="EA36" s="643"/>
      <c r="EB36" s="643"/>
      <c r="EC36" s="644"/>
    </row>
    <row r="37" spans="2:133" ht="11.25" customHeight="1" x14ac:dyDescent="0.2">
      <c r="B37" s="607" t="s">
        <v>318</v>
      </c>
      <c r="C37" s="608"/>
      <c r="D37" s="608"/>
      <c r="E37" s="608"/>
      <c r="F37" s="608"/>
      <c r="G37" s="608"/>
      <c r="H37" s="608"/>
      <c r="I37" s="608"/>
      <c r="J37" s="608"/>
      <c r="K37" s="608"/>
      <c r="L37" s="608"/>
      <c r="M37" s="608"/>
      <c r="N37" s="608"/>
      <c r="O37" s="608"/>
      <c r="P37" s="608"/>
      <c r="Q37" s="609"/>
      <c r="R37" s="610">
        <v>1466491</v>
      </c>
      <c r="S37" s="611"/>
      <c r="T37" s="611"/>
      <c r="U37" s="611"/>
      <c r="V37" s="611"/>
      <c r="W37" s="611"/>
      <c r="X37" s="611"/>
      <c r="Y37" s="612"/>
      <c r="Z37" s="613">
        <v>3.8</v>
      </c>
      <c r="AA37" s="613"/>
      <c r="AB37" s="613"/>
      <c r="AC37" s="613"/>
      <c r="AD37" s="614">
        <v>6384</v>
      </c>
      <c r="AE37" s="614"/>
      <c r="AF37" s="614"/>
      <c r="AG37" s="614"/>
      <c r="AH37" s="614"/>
      <c r="AI37" s="614"/>
      <c r="AJ37" s="614"/>
      <c r="AK37" s="614"/>
      <c r="AL37" s="615">
        <v>0</v>
      </c>
      <c r="AM37" s="616"/>
      <c r="AN37" s="616"/>
      <c r="AO37" s="617"/>
      <c r="AQ37" s="673" t="s">
        <v>319</v>
      </c>
      <c r="AR37" s="674"/>
      <c r="AS37" s="674"/>
      <c r="AT37" s="674"/>
      <c r="AU37" s="674"/>
      <c r="AV37" s="674"/>
      <c r="AW37" s="674"/>
      <c r="AX37" s="674"/>
      <c r="AY37" s="675"/>
      <c r="AZ37" s="610">
        <v>1224664</v>
      </c>
      <c r="BA37" s="611"/>
      <c r="BB37" s="611"/>
      <c r="BC37" s="611"/>
      <c r="BD37" s="631"/>
      <c r="BE37" s="631"/>
      <c r="BF37" s="656"/>
      <c r="BG37" s="607" t="s">
        <v>320</v>
      </c>
      <c r="BH37" s="608"/>
      <c r="BI37" s="608"/>
      <c r="BJ37" s="608"/>
      <c r="BK37" s="608"/>
      <c r="BL37" s="608"/>
      <c r="BM37" s="608"/>
      <c r="BN37" s="608"/>
      <c r="BO37" s="608"/>
      <c r="BP37" s="608"/>
      <c r="BQ37" s="608"/>
      <c r="BR37" s="608"/>
      <c r="BS37" s="608"/>
      <c r="BT37" s="608"/>
      <c r="BU37" s="609"/>
      <c r="BV37" s="610">
        <v>143494</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160708</v>
      </c>
      <c r="CS37" s="631"/>
      <c r="CT37" s="631"/>
      <c r="CU37" s="631"/>
      <c r="CV37" s="631"/>
      <c r="CW37" s="631"/>
      <c r="CX37" s="631"/>
      <c r="CY37" s="632"/>
      <c r="CZ37" s="615">
        <v>0.4</v>
      </c>
      <c r="DA37" s="643"/>
      <c r="DB37" s="643"/>
      <c r="DC37" s="645"/>
      <c r="DD37" s="619">
        <v>160499</v>
      </c>
      <c r="DE37" s="631"/>
      <c r="DF37" s="631"/>
      <c r="DG37" s="631"/>
      <c r="DH37" s="631"/>
      <c r="DI37" s="631"/>
      <c r="DJ37" s="631"/>
      <c r="DK37" s="632"/>
      <c r="DL37" s="619">
        <v>160499</v>
      </c>
      <c r="DM37" s="631"/>
      <c r="DN37" s="631"/>
      <c r="DO37" s="631"/>
      <c r="DP37" s="631"/>
      <c r="DQ37" s="631"/>
      <c r="DR37" s="631"/>
      <c r="DS37" s="631"/>
      <c r="DT37" s="631"/>
      <c r="DU37" s="631"/>
      <c r="DV37" s="632"/>
      <c r="DW37" s="615">
        <v>0.8</v>
      </c>
      <c r="DX37" s="643"/>
      <c r="DY37" s="643"/>
      <c r="DZ37" s="643"/>
      <c r="EA37" s="643"/>
      <c r="EB37" s="643"/>
      <c r="EC37" s="644"/>
    </row>
    <row r="38" spans="2:133" ht="11.25" customHeight="1" x14ac:dyDescent="0.2">
      <c r="B38" s="607" t="s">
        <v>322</v>
      </c>
      <c r="C38" s="608"/>
      <c r="D38" s="608"/>
      <c r="E38" s="608"/>
      <c r="F38" s="608"/>
      <c r="G38" s="608"/>
      <c r="H38" s="608"/>
      <c r="I38" s="608"/>
      <c r="J38" s="608"/>
      <c r="K38" s="608"/>
      <c r="L38" s="608"/>
      <c r="M38" s="608"/>
      <c r="N38" s="608"/>
      <c r="O38" s="608"/>
      <c r="P38" s="608"/>
      <c r="Q38" s="609"/>
      <c r="R38" s="610">
        <v>2015500</v>
      </c>
      <c r="S38" s="611"/>
      <c r="T38" s="611"/>
      <c r="U38" s="611"/>
      <c r="V38" s="611"/>
      <c r="W38" s="611"/>
      <c r="X38" s="611"/>
      <c r="Y38" s="612"/>
      <c r="Z38" s="613">
        <v>5.2</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211701</v>
      </c>
      <c r="BA38" s="611"/>
      <c r="BB38" s="611"/>
      <c r="BC38" s="611"/>
      <c r="BD38" s="631"/>
      <c r="BE38" s="631"/>
      <c r="BF38" s="656"/>
      <c r="BG38" s="607" t="s">
        <v>324</v>
      </c>
      <c r="BH38" s="608"/>
      <c r="BI38" s="608"/>
      <c r="BJ38" s="608"/>
      <c r="BK38" s="608"/>
      <c r="BL38" s="608"/>
      <c r="BM38" s="608"/>
      <c r="BN38" s="608"/>
      <c r="BO38" s="608"/>
      <c r="BP38" s="608"/>
      <c r="BQ38" s="608"/>
      <c r="BR38" s="608"/>
      <c r="BS38" s="608"/>
      <c r="BT38" s="608"/>
      <c r="BU38" s="609"/>
      <c r="BV38" s="610">
        <v>7168</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3113921</v>
      </c>
      <c r="CS38" s="611"/>
      <c r="CT38" s="611"/>
      <c r="CU38" s="611"/>
      <c r="CV38" s="611"/>
      <c r="CW38" s="611"/>
      <c r="CX38" s="611"/>
      <c r="CY38" s="612"/>
      <c r="CZ38" s="615">
        <v>8.4</v>
      </c>
      <c r="DA38" s="643"/>
      <c r="DB38" s="643"/>
      <c r="DC38" s="645"/>
      <c r="DD38" s="619">
        <v>2584921</v>
      </c>
      <c r="DE38" s="611"/>
      <c r="DF38" s="611"/>
      <c r="DG38" s="611"/>
      <c r="DH38" s="611"/>
      <c r="DI38" s="611"/>
      <c r="DJ38" s="611"/>
      <c r="DK38" s="612"/>
      <c r="DL38" s="619">
        <v>2548976</v>
      </c>
      <c r="DM38" s="611"/>
      <c r="DN38" s="611"/>
      <c r="DO38" s="611"/>
      <c r="DP38" s="611"/>
      <c r="DQ38" s="611"/>
      <c r="DR38" s="611"/>
      <c r="DS38" s="611"/>
      <c r="DT38" s="611"/>
      <c r="DU38" s="611"/>
      <c r="DV38" s="612"/>
      <c r="DW38" s="615">
        <v>11.9</v>
      </c>
      <c r="DX38" s="643"/>
      <c r="DY38" s="643"/>
      <c r="DZ38" s="643"/>
      <c r="EA38" s="643"/>
      <c r="EB38" s="643"/>
      <c r="EC38" s="644"/>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44769</v>
      </c>
      <c r="BA39" s="611"/>
      <c r="BB39" s="611"/>
      <c r="BC39" s="611"/>
      <c r="BD39" s="631"/>
      <c r="BE39" s="631"/>
      <c r="BF39" s="656"/>
      <c r="BG39" s="607" t="s">
        <v>328</v>
      </c>
      <c r="BH39" s="608"/>
      <c r="BI39" s="608"/>
      <c r="BJ39" s="608"/>
      <c r="BK39" s="608"/>
      <c r="BL39" s="608"/>
      <c r="BM39" s="608"/>
      <c r="BN39" s="608"/>
      <c r="BO39" s="608"/>
      <c r="BP39" s="608"/>
      <c r="BQ39" s="608"/>
      <c r="BR39" s="608"/>
      <c r="BS39" s="608"/>
      <c r="BT39" s="608"/>
      <c r="BU39" s="609"/>
      <c r="BV39" s="610">
        <v>10605</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1933084</v>
      </c>
      <c r="CS39" s="631"/>
      <c r="CT39" s="631"/>
      <c r="CU39" s="631"/>
      <c r="CV39" s="631"/>
      <c r="CW39" s="631"/>
      <c r="CX39" s="631"/>
      <c r="CY39" s="632"/>
      <c r="CZ39" s="615">
        <v>5.2</v>
      </c>
      <c r="DA39" s="643"/>
      <c r="DB39" s="643"/>
      <c r="DC39" s="645"/>
      <c r="DD39" s="619">
        <v>938230</v>
      </c>
      <c r="DE39" s="631"/>
      <c r="DF39" s="631"/>
      <c r="DG39" s="631"/>
      <c r="DH39" s="631"/>
      <c r="DI39" s="631"/>
      <c r="DJ39" s="631"/>
      <c r="DK39" s="632"/>
      <c r="DL39" s="619" t="s">
        <v>122</v>
      </c>
      <c r="DM39" s="631"/>
      <c r="DN39" s="631"/>
      <c r="DO39" s="631"/>
      <c r="DP39" s="631"/>
      <c r="DQ39" s="631"/>
      <c r="DR39" s="631"/>
      <c r="DS39" s="631"/>
      <c r="DT39" s="631"/>
      <c r="DU39" s="631"/>
      <c r="DV39" s="632"/>
      <c r="DW39" s="615" t="s">
        <v>122</v>
      </c>
      <c r="DX39" s="643"/>
      <c r="DY39" s="643"/>
      <c r="DZ39" s="643"/>
      <c r="EA39" s="643"/>
      <c r="EB39" s="643"/>
      <c r="EC39" s="644"/>
    </row>
    <row r="40" spans="2:133" ht="11.25" customHeight="1" x14ac:dyDescent="0.2">
      <c r="B40" s="607" t="s">
        <v>330</v>
      </c>
      <c r="C40" s="608"/>
      <c r="D40" s="608"/>
      <c r="E40" s="608"/>
      <c r="F40" s="608"/>
      <c r="G40" s="608"/>
      <c r="H40" s="608"/>
      <c r="I40" s="608"/>
      <c r="J40" s="608"/>
      <c r="K40" s="608"/>
      <c r="L40" s="608"/>
      <c r="M40" s="608"/>
      <c r="N40" s="608"/>
      <c r="O40" s="608"/>
      <c r="P40" s="608"/>
      <c r="Q40" s="609"/>
      <c r="R40" s="610">
        <v>60600</v>
      </c>
      <c r="S40" s="611"/>
      <c r="T40" s="611"/>
      <c r="U40" s="611"/>
      <c r="V40" s="611"/>
      <c r="W40" s="611"/>
      <c r="X40" s="611"/>
      <c r="Y40" s="612"/>
      <c r="Z40" s="613">
        <v>0.2</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v>20658</v>
      </c>
      <c r="BA40" s="611"/>
      <c r="BB40" s="611"/>
      <c r="BC40" s="611"/>
      <c r="BD40" s="631"/>
      <c r="BE40" s="631"/>
      <c r="BF40" s="656"/>
      <c r="BG40" s="660" t="s">
        <v>332</v>
      </c>
      <c r="BH40" s="661"/>
      <c r="BI40" s="661"/>
      <c r="BJ40" s="661"/>
      <c r="BK40" s="661"/>
      <c r="BL40" s="202"/>
      <c r="BM40" s="608" t="s">
        <v>333</v>
      </c>
      <c r="BN40" s="608"/>
      <c r="BO40" s="608"/>
      <c r="BP40" s="608"/>
      <c r="BQ40" s="608"/>
      <c r="BR40" s="608"/>
      <c r="BS40" s="608"/>
      <c r="BT40" s="608"/>
      <c r="BU40" s="609"/>
      <c r="BV40" s="610">
        <v>103</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468407</v>
      </c>
      <c r="CS40" s="611"/>
      <c r="CT40" s="611"/>
      <c r="CU40" s="611"/>
      <c r="CV40" s="611"/>
      <c r="CW40" s="611"/>
      <c r="CX40" s="611"/>
      <c r="CY40" s="612"/>
      <c r="CZ40" s="615">
        <v>1.3</v>
      </c>
      <c r="DA40" s="643"/>
      <c r="DB40" s="643"/>
      <c r="DC40" s="645"/>
      <c r="DD40" s="619">
        <v>460407</v>
      </c>
      <c r="DE40" s="611"/>
      <c r="DF40" s="611"/>
      <c r="DG40" s="611"/>
      <c r="DH40" s="611"/>
      <c r="DI40" s="611"/>
      <c r="DJ40" s="611"/>
      <c r="DK40" s="612"/>
      <c r="DL40" s="619">
        <v>100897</v>
      </c>
      <c r="DM40" s="611"/>
      <c r="DN40" s="611"/>
      <c r="DO40" s="611"/>
      <c r="DP40" s="611"/>
      <c r="DQ40" s="611"/>
      <c r="DR40" s="611"/>
      <c r="DS40" s="611"/>
      <c r="DT40" s="611"/>
      <c r="DU40" s="611"/>
      <c r="DV40" s="612"/>
      <c r="DW40" s="615">
        <v>0.5</v>
      </c>
      <c r="DX40" s="643"/>
      <c r="DY40" s="643"/>
      <c r="DZ40" s="643"/>
      <c r="EA40" s="643"/>
      <c r="EB40" s="643"/>
      <c r="EC40" s="644"/>
    </row>
    <row r="41" spans="2:133" ht="11.25" customHeight="1" x14ac:dyDescent="0.2">
      <c r="B41" s="633" t="s">
        <v>335</v>
      </c>
      <c r="C41" s="634"/>
      <c r="D41" s="634"/>
      <c r="E41" s="634"/>
      <c r="F41" s="634"/>
      <c r="G41" s="634"/>
      <c r="H41" s="634"/>
      <c r="I41" s="634"/>
      <c r="J41" s="634"/>
      <c r="K41" s="634"/>
      <c r="L41" s="634"/>
      <c r="M41" s="634"/>
      <c r="N41" s="634"/>
      <c r="O41" s="634"/>
      <c r="P41" s="634"/>
      <c r="Q41" s="635"/>
      <c r="R41" s="682">
        <v>38856918</v>
      </c>
      <c r="S41" s="683"/>
      <c r="T41" s="683"/>
      <c r="U41" s="683"/>
      <c r="V41" s="683"/>
      <c r="W41" s="683"/>
      <c r="X41" s="683"/>
      <c r="Y41" s="687"/>
      <c r="Z41" s="688">
        <v>100</v>
      </c>
      <c r="AA41" s="688"/>
      <c r="AB41" s="688"/>
      <c r="AC41" s="688"/>
      <c r="AD41" s="689">
        <v>21316955</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603670</v>
      </c>
      <c r="BA41" s="611"/>
      <c r="BB41" s="611"/>
      <c r="BC41" s="611"/>
      <c r="BD41" s="631"/>
      <c r="BE41" s="631"/>
      <c r="BF41" s="656"/>
      <c r="BG41" s="660"/>
      <c r="BH41" s="661"/>
      <c r="BI41" s="661"/>
      <c r="BJ41" s="661"/>
      <c r="BK41" s="661"/>
      <c r="BL41" s="202"/>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31"/>
      <c r="CT41" s="631"/>
      <c r="CU41" s="631"/>
      <c r="CV41" s="631"/>
      <c r="CW41" s="631"/>
      <c r="CX41" s="631"/>
      <c r="CY41" s="632"/>
      <c r="CZ41" s="615" t="s">
        <v>122</v>
      </c>
      <c r="DA41" s="643"/>
      <c r="DB41" s="643"/>
      <c r="DC41" s="645"/>
      <c r="DD41" s="619" t="s">
        <v>122</v>
      </c>
      <c r="DE41" s="631"/>
      <c r="DF41" s="631"/>
      <c r="DG41" s="631"/>
      <c r="DH41" s="631"/>
      <c r="DI41" s="631"/>
      <c r="DJ41" s="631"/>
      <c r="DK41" s="632"/>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331</v>
      </c>
      <c r="AR42" s="680"/>
      <c r="AS42" s="680"/>
      <c r="AT42" s="680"/>
      <c r="AU42" s="680"/>
      <c r="AV42" s="680"/>
      <c r="AW42" s="680"/>
      <c r="AX42" s="680"/>
      <c r="AY42" s="681"/>
      <c r="AZ42" s="682">
        <v>2465482</v>
      </c>
      <c r="BA42" s="683"/>
      <c r="BB42" s="683"/>
      <c r="BC42" s="683"/>
      <c r="BD42" s="669"/>
      <c r="BE42" s="669"/>
      <c r="BF42" s="671"/>
      <c r="BG42" s="662"/>
      <c r="BH42" s="663"/>
      <c r="BI42" s="663"/>
      <c r="BJ42" s="663"/>
      <c r="BK42" s="663"/>
      <c r="BL42" s="203"/>
      <c r="BM42" s="634" t="s">
        <v>339</v>
      </c>
      <c r="BN42" s="634"/>
      <c r="BO42" s="634"/>
      <c r="BP42" s="634"/>
      <c r="BQ42" s="634"/>
      <c r="BR42" s="634"/>
      <c r="BS42" s="634"/>
      <c r="BT42" s="634"/>
      <c r="BU42" s="635"/>
      <c r="BV42" s="682">
        <v>402</v>
      </c>
      <c r="BW42" s="683"/>
      <c r="BX42" s="683"/>
      <c r="BY42" s="683"/>
      <c r="BZ42" s="683"/>
      <c r="CA42" s="683"/>
      <c r="CB42" s="692"/>
      <c r="CD42" s="607" t="s">
        <v>340</v>
      </c>
      <c r="CE42" s="608"/>
      <c r="CF42" s="608"/>
      <c r="CG42" s="608"/>
      <c r="CH42" s="608"/>
      <c r="CI42" s="608"/>
      <c r="CJ42" s="608"/>
      <c r="CK42" s="608"/>
      <c r="CL42" s="608"/>
      <c r="CM42" s="608"/>
      <c r="CN42" s="608"/>
      <c r="CO42" s="608"/>
      <c r="CP42" s="608"/>
      <c r="CQ42" s="609"/>
      <c r="CR42" s="610">
        <v>2831222</v>
      </c>
      <c r="CS42" s="631"/>
      <c r="CT42" s="631"/>
      <c r="CU42" s="631"/>
      <c r="CV42" s="631"/>
      <c r="CW42" s="631"/>
      <c r="CX42" s="631"/>
      <c r="CY42" s="632"/>
      <c r="CZ42" s="615">
        <v>7.7</v>
      </c>
      <c r="DA42" s="643"/>
      <c r="DB42" s="643"/>
      <c r="DC42" s="645"/>
      <c r="DD42" s="619">
        <v>229834</v>
      </c>
      <c r="DE42" s="631"/>
      <c r="DF42" s="631"/>
      <c r="DG42" s="631"/>
      <c r="DH42" s="631"/>
      <c r="DI42" s="631"/>
      <c r="DJ42" s="631"/>
      <c r="DK42" s="632"/>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341</v>
      </c>
      <c r="CD43" s="607" t="s">
        <v>342</v>
      </c>
      <c r="CE43" s="608"/>
      <c r="CF43" s="608"/>
      <c r="CG43" s="608"/>
      <c r="CH43" s="608"/>
      <c r="CI43" s="608"/>
      <c r="CJ43" s="608"/>
      <c r="CK43" s="608"/>
      <c r="CL43" s="608"/>
      <c r="CM43" s="608"/>
      <c r="CN43" s="608"/>
      <c r="CO43" s="608"/>
      <c r="CP43" s="608"/>
      <c r="CQ43" s="609"/>
      <c r="CR43" s="610" t="s">
        <v>122</v>
      </c>
      <c r="CS43" s="631"/>
      <c r="CT43" s="631"/>
      <c r="CU43" s="631"/>
      <c r="CV43" s="631"/>
      <c r="CW43" s="631"/>
      <c r="CX43" s="631"/>
      <c r="CY43" s="632"/>
      <c r="CZ43" s="615" t="s">
        <v>122</v>
      </c>
      <c r="DA43" s="643"/>
      <c r="DB43" s="643"/>
      <c r="DC43" s="645"/>
      <c r="DD43" s="619" t="s">
        <v>122</v>
      </c>
      <c r="DE43" s="631"/>
      <c r="DF43" s="631"/>
      <c r="DG43" s="631"/>
      <c r="DH43" s="631"/>
      <c r="DI43" s="631"/>
      <c r="DJ43" s="631"/>
      <c r="DK43" s="632"/>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343</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8" t="s">
        <v>292</v>
      </c>
      <c r="CE44" s="649"/>
      <c r="CF44" s="607" t="s">
        <v>344</v>
      </c>
      <c r="CG44" s="608"/>
      <c r="CH44" s="608"/>
      <c r="CI44" s="608"/>
      <c r="CJ44" s="608"/>
      <c r="CK44" s="608"/>
      <c r="CL44" s="608"/>
      <c r="CM44" s="608"/>
      <c r="CN44" s="608"/>
      <c r="CO44" s="608"/>
      <c r="CP44" s="608"/>
      <c r="CQ44" s="609"/>
      <c r="CR44" s="610">
        <v>2826104</v>
      </c>
      <c r="CS44" s="611"/>
      <c r="CT44" s="611"/>
      <c r="CU44" s="611"/>
      <c r="CV44" s="611"/>
      <c r="CW44" s="611"/>
      <c r="CX44" s="611"/>
      <c r="CY44" s="612"/>
      <c r="CZ44" s="615">
        <v>7.7</v>
      </c>
      <c r="DA44" s="616"/>
      <c r="DB44" s="616"/>
      <c r="DC44" s="622"/>
      <c r="DD44" s="619">
        <v>224716</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345</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50"/>
      <c r="CE45" s="651"/>
      <c r="CF45" s="607" t="s">
        <v>346</v>
      </c>
      <c r="CG45" s="608"/>
      <c r="CH45" s="608"/>
      <c r="CI45" s="608"/>
      <c r="CJ45" s="608"/>
      <c r="CK45" s="608"/>
      <c r="CL45" s="608"/>
      <c r="CM45" s="608"/>
      <c r="CN45" s="608"/>
      <c r="CO45" s="608"/>
      <c r="CP45" s="608"/>
      <c r="CQ45" s="609"/>
      <c r="CR45" s="610">
        <v>814820</v>
      </c>
      <c r="CS45" s="631"/>
      <c r="CT45" s="631"/>
      <c r="CU45" s="631"/>
      <c r="CV45" s="631"/>
      <c r="CW45" s="631"/>
      <c r="CX45" s="631"/>
      <c r="CY45" s="632"/>
      <c r="CZ45" s="615">
        <v>2.2000000000000002</v>
      </c>
      <c r="DA45" s="643"/>
      <c r="DB45" s="643"/>
      <c r="DC45" s="645"/>
      <c r="DD45" s="619">
        <v>51254</v>
      </c>
      <c r="DE45" s="631"/>
      <c r="DF45" s="631"/>
      <c r="DG45" s="631"/>
      <c r="DH45" s="631"/>
      <c r="DI45" s="631"/>
      <c r="DJ45" s="631"/>
      <c r="DK45" s="632"/>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50"/>
      <c r="CE46" s="651"/>
      <c r="CF46" s="607" t="s">
        <v>347</v>
      </c>
      <c r="CG46" s="608"/>
      <c r="CH46" s="608"/>
      <c r="CI46" s="608"/>
      <c r="CJ46" s="608"/>
      <c r="CK46" s="608"/>
      <c r="CL46" s="608"/>
      <c r="CM46" s="608"/>
      <c r="CN46" s="608"/>
      <c r="CO46" s="608"/>
      <c r="CP46" s="608"/>
      <c r="CQ46" s="609"/>
      <c r="CR46" s="610">
        <v>1978732</v>
      </c>
      <c r="CS46" s="611"/>
      <c r="CT46" s="611"/>
      <c r="CU46" s="611"/>
      <c r="CV46" s="611"/>
      <c r="CW46" s="611"/>
      <c r="CX46" s="611"/>
      <c r="CY46" s="612"/>
      <c r="CZ46" s="615">
        <v>5.4</v>
      </c>
      <c r="DA46" s="616"/>
      <c r="DB46" s="616"/>
      <c r="DC46" s="622"/>
      <c r="DD46" s="619">
        <v>168940</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50"/>
      <c r="CE47" s="651"/>
      <c r="CF47" s="607" t="s">
        <v>348</v>
      </c>
      <c r="CG47" s="608"/>
      <c r="CH47" s="608"/>
      <c r="CI47" s="608"/>
      <c r="CJ47" s="608"/>
      <c r="CK47" s="608"/>
      <c r="CL47" s="608"/>
      <c r="CM47" s="608"/>
      <c r="CN47" s="608"/>
      <c r="CO47" s="608"/>
      <c r="CP47" s="608"/>
      <c r="CQ47" s="609"/>
      <c r="CR47" s="610">
        <v>5118</v>
      </c>
      <c r="CS47" s="631"/>
      <c r="CT47" s="631"/>
      <c r="CU47" s="631"/>
      <c r="CV47" s="631"/>
      <c r="CW47" s="631"/>
      <c r="CX47" s="631"/>
      <c r="CY47" s="632"/>
      <c r="CZ47" s="615">
        <v>0</v>
      </c>
      <c r="DA47" s="643"/>
      <c r="DB47" s="643"/>
      <c r="DC47" s="645"/>
      <c r="DD47" s="619">
        <v>5118</v>
      </c>
      <c r="DE47" s="631"/>
      <c r="DF47" s="631"/>
      <c r="DG47" s="631"/>
      <c r="DH47" s="631"/>
      <c r="DI47" s="631"/>
      <c r="DJ47" s="631"/>
      <c r="DK47" s="632"/>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07"/>
      <c r="CD48" s="652"/>
      <c r="CE48" s="653"/>
      <c r="CF48" s="607" t="s">
        <v>349</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3" t="s">
        <v>350</v>
      </c>
      <c r="CE49" s="634"/>
      <c r="CF49" s="634"/>
      <c r="CG49" s="634"/>
      <c r="CH49" s="634"/>
      <c r="CI49" s="634"/>
      <c r="CJ49" s="634"/>
      <c r="CK49" s="634"/>
      <c r="CL49" s="634"/>
      <c r="CM49" s="634"/>
      <c r="CN49" s="634"/>
      <c r="CO49" s="634"/>
      <c r="CP49" s="634"/>
      <c r="CQ49" s="635"/>
      <c r="CR49" s="682">
        <v>36917510</v>
      </c>
      <c r="CS49" s="669"/>
      <c r="CT49" s="669"/>
      <c r="CU49" s="669"/>
      <c r="CV49" s="669"/>
      <c r="CW49" s="669"/>
      <c r="CX49" s="669"/>
      <c r="CY49" s="698"/>
      <c r="CZ49" s="690">
        <v>100</v>
      </c>
      <c r="DA49" s="699"/>
      <c r="DB49" s="699"/>
      <c r="DC49" s="700"/>
      <c r="DD49" s="701">
        <v>24920179</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J8NZ58pdVOufRWaenlSUuDYFHqam7xjm4S5j6VXVKQfPYU+7flLZwn05AewbsPWX33iGBIf3RwlsBwQ5JJdA==" saltValue="HZtZwog0vHDP8EueHfRj/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351</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352</v>
      </c>
      <c r="DK2" s="710"/>
      <c r="DL2" s="710"/>
      <c r="DM2" s="710"/>
      <c r="DN2" s="710"/>
      <c r="DO2" s="711"/>
      <c r="DP2" s="210"/>
      <c r="DQ2" s="709" t="s">
        <v>353</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12" t="s">
        <v>354</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355</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2">
      <c r="A5" s="714" t="s">
        <v>356</v>
      </c>
      <c r="B5" s="715"/>
      <c r="C5" s="715"/>
      <c r="D5" s="715"/>
      <c r="E5" s="715"/>
      <c r="F5" s="715"/>
      <c r="G5" s="715"/>
      <c r="H5" s="715"/>
      <c r="I5" s="715"/>
      <c r="J5" s="715"/>
      <c r="K5" s="715"/>
      <c r="L5" s="715"/>
      <c r="M5" s="715"/>
      <c r="N5" s="715"/>
      <c r="O5" s="715"/>
      <c r="P5" s="716"/>
      <c r="Q5" s="720" t="s">
        <v>357</v>
      </c>
      <c r="R5" s="721"/>
      <c r="S5" s="721"/>
      <c r="T5" s="721"/>
      <c r="U5" s="722"/>
      <c r="V5" s="720" t="s">
        <v>358</v>
      </c>
      <c r="W5" s="721"/>
      <c r="X5" s="721"/>
      <c r="Y5" s="721"/>
      <c r="Z5" s="722"/>
      <c r="AA5" s="720" t="s">
        <v>359</v>
      </c>
      <c r="AB5" s="721"/>
      <c r="AC5" s="721"/>
      <c r="AD5" s="721"/>
      <c r="AE5" s="721"/>
      <c r="AF5" s="726" t="s">
        <v>360</v>
      </c>
      <c r="AG5" s="721"/>
      <c r="AH5" s="721"/>
      <c r="AI5" s="721"/>
      <c r="AJ5" s="727"/>
      <c r="AK5" s="721" t="s">
        <v>361</v>
      </c>
      <c r="AL5" s="721"/>
      <c r="AM5" s="721"/>
      <c r="AN5" s="721"/>
      <c r="AO5" s="722"/>
      <c r="AP5" s="720" t="s">
        <v>362</v>
      </c>
      <c r="AQ5" s="721"/>
      <c r="AR5" s="721"/>
      <c r="AS5" s="721"/>
      <c r="AT5" s="722"/>
      <c r="AU5" s="720" t="s">
        <v>363</v>
      </c>
      <c r="AV5" s="721"/>
      <c r="AW5" s="721"/>
      <c r="AX5" s="721"/>
      <c r="AY5" s="727"/>
      <c r="AZ5" s="214"/>
      <c r="BA5" s="214"/>
      <c r="BB5" s="214"/>
      <c r="BC5" s="214"/>
      <c r="BD5" s="214"/>
      <c r="BE5" s="215"/>
      <c r="BF5" s="215"/>
      <c r="BG5" s="215"/>
      <c r="BH5" s="215"/>
      <c r="BI5" s="215"/>
      <c r="BJ5" s="215"/>
      <c r="BK5" s="215"/>
      <c r="BL5" s="215"/>
      <c r="BM5" s="215"/>
      <c r="BN5" s="215"/>
      <c r="BO5" s="215"/>
      <c r="BP5" s="215"/>
      <c r="BQ5" s="714" t="s">
        <v>364</v>
      </c>
      <c r="BR5" s="715"/>
      <c r="BS5" s="715"/>
      <c r="BT5" s="715"/>
      <c r="BU5" s="715"/>
      <c r="BV5" s="715"/>
      <c r="BW5" s="715"/>
      <c r="BX5" s="715"/>
      <c r="BY5" s="715"/>
      <c r="BZ5" s="715"/>
      <c r="CA5" s="715"/>
      <c r="CB5" s="715"/>
      <c r="CC5" s="715"/>
      <c r="CD5" s="715"/>
      <c r="CE5" s="715"/>
      <c r="CF5" s="715"/>
      <c r="CG5" s="716"/>
      <c r="CH5" s="720" t="s">
        <v>365</v>
      </c>
      <c r="CI5" s="721"/>
      <c r="CJ5" s="721"/>
      <c r="CK5" s="721"/>
      <c r="CL5" s="722"/>
      <c r="CM5" s="720" t="s">
        <v>366</v>
      </c>
      <c r="CN5" s="721"/>
      <c r="CO5" s="721"/>
      <c r="CP5" s="721"/>
      <c r="CQ5" s="722"/>
      <c r="CR5" s="720" t="s">
        <v>367</v>
      </c>
      <c r="CS5" s="721"/>
      <c r="CT5" s="721"/>
      <c r="CU5" s="721"/>
      <c r="CV5" s="722"/>
      <c r="CW5" s="720" t="s">
        <v>368</v>
      </c>
      <c r="CX5" s="721"/>
      <c r="CY5" s="721"/>
      <c r="CZ5" s="721"/>
      <c r="DA5" s="722"/>
      <c r="DB5" s="720" t="s">
        <v>369</v>
      </c>
      <c r="DC5" s="721"/>
      <c r="DD5" s="721"/>
      <c r="DE5" s="721"/>
      <c r="DF5" s="722"/>
      <c r="DG5" s="750" t="s">
        <v>370</v>
      </c>
      <c r="DH5" s="751"/>
      <c r="DI5" s="751"/>
      <c r="DJ5" s="751"/>
      <c r="DK5" s="752"/>
      <c r="DL5" s="750" t="s">
        <v>371</v>
      </c>
      <c r="DM5" s="751"/>
      <c r="DN5" s="751"/>
      <c r="DO5" s="751"/>
      <c r="DP5" s="752"/>
      <c r="DQ5" s="720" t="s">
        <v>372</v>
      </c>
      <c r="DR5" s="721"/>
      <c r="DS5" s="721"/>
      <c r="DT5" s="721"/>
      <c r="DU5" s="722"/>
      <c r="DV5" s="720" t="s">
        <v>363</v>
      </c>
      <c r="DW5" s="721"/>
      <c r="DX5" s="721"/>
      <c r="DY5" s="721"/>
      <c r="DZ5" s="727"/>
      <c r="EA5" s="217"/>
    </row>
    <row r="6" spans="1:131" s="218"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2">
      <c r="A7" s="219">
        <v>1</v>
      </c>
      <c r="B7" s="736" t="s">
        <v>373</v>
      </c>
      <c r="C7" s="737"/>
      <c r="D7" s="737"/>
      <c r="E7" s="737"/>
      <c r="F7" s="737"/>
      <c r="G7" s="737"/>
      <c r="H7" s="737"/>
      <c r="I7" s="737"/>
      <c r="J7" s="737"/>
      <c r="K7" s="737"/>
      <c r="L7" s="737"/>
      <c r="M7" s="737"/>
      <c r="N7" s="737"/>
      <c r="O7" s="737"/>
      <c r="P7" s="738"/>
      <c r="Q7" s="739">
        <v>38718</v>
      </c>
      <c r="R7" s="740"/>
      <c r="S7" s="740"/>
      <c r="T7" s="740"/>
      <c r="U7" s="740"/>
      <c r="V7" s="740">
        <v>36788</v>
      </c>
      <c r="W7" s="740"/>
      <c r="X7" s="740"/>
      <c r="Y7" s="740"/>
      <c r="Z7" s="740"/>
      <c r="AA7" s="740">
        <v>1930</v>
      </c>
      <c r="AB7" s="740"/>
      <c r="AC7" s="740"/>
      <c r="AD7" s="740"/>
      <c r="AE7" s="741"/>
      <c r="AF7" s="742">
        <v>1703</v>
      </c>
      <c r="AG7" s="743"/>
      <c r="AH7" s="743"/>
      <c r="AI7" s="743"/>
      <c r="AJ7" s="744"/>
      <c r="AK7" s="745">
        <v>1978</v>
      </c>
      <c r="AL7" s="746"/>
      <c r="AM7" s="746"/>
      <c r="AN7" s="746"/>
      <c r="AO7" s="746"/>
      <c r="AP7" s="746">
        <v>25345</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c r="BS7" s="733" t="s">
        <v>557</v>
      </c>
      <c r="BT7" s="734"/>
      <c r="BU7" s="734"/>
      <c r="BV7" s="734"/>
      <c r="BW7" s="734"/>
      <c r="BX7" s="734"/>
      <c r="BY7" s="734"/>
      <c r="BZ7" s="734"/>
      <c r="CA7" s="734"/>
      <c r="CB7" s="734"/>
      <c r="CC7" s="734"/>
      <c r="CD7" s="734"/>
      <c r="CE7" s="734"/>
      <c r="CF7" s="734"/>
      <c r="CG7" s="749"/>
      <c r="CH7" s="730">
        <v>0</v>
      </c>
      <c r="CI7" s="731"/>
      <c r="CJ7" s="731"/>
      <c r="CK7" s="731"/>
      <c r="CL7" s="732"/>
      <c r="CM7" s="730">
        <v>234</v>
      </c>
      <c r="CN7" s="731"/>
      <c r="CO7" s="731"/>
      <c r="CP7" s="731"/>
      <c r="CQ7" s="732"/>
      <c r="CR7" s="730">
        <v>120</v>
      </c>
      <c r="CS7" s="731"/>
      <c r="CT7" s="731"/>
      <c r="CU7" s="731"/>
      <c r="CV7" s="732"/>
      <c r="CW7" s="730">
        <v>11</v>
      </c>
      <c r="CX7" s="731"/>
      <c r="CY7" s="731"/>
      <c r="CZ7" s="731"/>
      <c r="DA7" s="732"/>
      <c r="DB7" s="730" t="s">
        <v>550</v>
      </c>
      <c r="DC7" s="731"/>
      <c r="DD7" s="731"/>
      <c r="DE7" s="731"/>
      <c r="DF7" s="732"/>
      <c r="DG7" s="730" t="s">
        <v>550</v>
      </c>
      <c r="DH7" s="731"/>
      <c r="DI7" s="731"/>
      <c r="DJ7" s="731"/>
      <c r="DK7" s="732"/>
      <c r="DL7" s="730" t="s">
        <v>550</v>
      </c>
      <c r="DM7" s="731"/>
      <c r="DN7" s="731"/>
      <c r="DO7" s="731"/>
      <c r="DP7" s="732"/>
      <c r="DQ7" s="730" t="s">
        <v>550</v>
      </c>
      <c r="DR7" s="731"/>
      <c r="DS7" s="731"/>
      <c r="DT7" s="731"/>
      <c r="DU7" s="732"/>
      <c r="DV7" s="733"/>
      <c r="DW7" s="734"/>
      <c r="DX7" s="734"/>
      <c r="DY7" s="734"/>
      <c r="DZ7" s="735"/>
      <c r="EA7" s="217"/>
    </row>
    <row r="8" spans="1:131" s="218" customFormat="1" ht="26.25" customHeight="1" x14ac:dyDescent="0.2">
      <c r="A8" s="221">
        <v>2</v>
      </c>
      <c r="B8" s="767" t="s">
        <v>374</v>
      </c>
      <c r="C8" s="768"/>
      <c r="D8" s="768"/>
      <c r="E8" s="768"/>
      <c r="F8" s="768"/>
      <c r="G8" s="768"/>
      <c r="H8" s="768"/>
      <c r="I8" s="768"/>
      <c r="J8" s="768"/>
      <c r="K8" s="768"/>
      <c r="L8" s="768"/>
      <c r="M8" s="768"/>
      <c r="N8" s="768"/>
      <c r="O8" s="768"/>
      <c r="P8" s="769"/>
      <c r="Q8" s="770">
        <v>173</v>
      </c>
      <c r="R8" s="771"/>
      <c r="S8" s="771"/>
      <c r="T8" s="771"/>
      <c r="U8" s="771"/>
      <c r="V8" s="771">
        <v>164</v>
      </c>
      <c r="W8" s="771"/>
      <c r="X8" s="771"/>
      <c r="Y8" s="771"/>
      <c r="Z8" s="771"/>
      <c r="AA8" s="771">
        <v>10</v>
      </c>
      <c r="AB8" s="771"/>
      <c r="AC8" s="771"/>
      <c r="AD8" s="771"/>
      <c r="AE8" s="772"/>
      <c r="AF8" s="773">
        <v>10</v>
      </c>
      <c r="AG8" s="774"/>
      <c r="AH8" s="774"/>
      <c r="AI8" s="774"/>
      <c r="AJ8" s="775"/>
      <c r="AK8" s="756" t="s">
        <v>550</v>
      </c>
      <c r="AL8" s="757"/>
      <c r="AM8" s="757"/>
      <c r="AN8" s="757"/>
      <c r="AO8" s="757"/>
      <c r="AP8" s="757" t="s">
        <v>550</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t="s">
        <v>558</v>
      </c>
      <c r="BT8" s="761"/>
      <c r="BU8" s="761"/>
      <c r="BV8" s="761"/>
      <c r="BW8" s="761"/>
      <c r="BX8" s="761"/>
      <c r="BY8" s="761"/>
      <c r="BZ8" s="761"/>
      <c r="CA8" s="761"/>
      <c r="CB8" s="761"/>
      <c r="CC8" s="761"/>
      <c r="CD8" s="761"/>
      <c r="CE8" s="761"/>
      <c r="CF8" s="761"/>
      <c r="CG8" s="762"/>
      <c r="CH8" s="763">
        <v>-18</v>
      </c>
      <c r="CI8" s="764"/>
      <c r="CJ8" s="764"/>
      <c r="CK8" s="764"/>
      <c r="CL8" s="765"/>
      <c r="CM8" s="763">
        <v>675</v>
      </c>
      <c r="CN8" s="764"/>
      <c r="CO8" s="764"/>
      <c r="CP8" s="764"/>
      <c r="CQ8" s="765"/>
      <c r="CR8" s="763">
        <v>510</v>
      </c>
      <c r="CS8" s="764"/>
      <c r="CT8" s="764"/>
      <c r="CU8" s="764"/>
      <c r="CV8" s="765"/>
      <c r="CW8" s="763">
        <v>14</v>
      </c>
      <c r="CX8" s="764"/>
      <c r="CY8" s="764"/>
      <c r="CZ8" s="764"/>
      <c r="DA8" s="765"/>
      <c r="DB8" s="763" t="s">
        <v>550</v>
      </c>
      <c r="DC8" s="764"/>
      <c r="DD8" s="764"/>
      <c r="DE8" s="764"/>
      <c r="DF8" s="765"/>
      <c r="DG8" s="763" t="s">
        <v>550</v>
      </c>
      <c r="DH8" s="764"/>
      <c r="DI8" s="764"/>
      <c r="DJ8" s="764"/>
      <c r="DK8" s="765"/>
      <c r="DL8" s="763" t="s">
        <v>550</v>
      </c>
      <c r="DM8" s="764"/>
      <c r="DN8" s="764"/>
      <c r="DO8" s="764"/>
      <c r="DP8" s="765"/>
      <c r="DQ8" s="763" t="s">
        <v>550</v>
      </c>
      <c r="DR8" s="764"/>
      <c r="DS8" s="764"/>
      <c r="DT8" s="764"/>
      <c r="DU8" s="765"/>
      <c r="DV8" s="760"/>
      <c r="DW8" s="761"/>
      <c r="DX8" s="761"/>
      <c r="DY8" s="761"/>
      <c r="DZ8" s="766"/>
      <c r="EA8" s="217"/>
    </row>
    <row r="9" spans="1:131" s="218" customFormat="1" ht="26.25" customHeight="1" x14ac:dyDescent="0.2">
      <c r="A9" s="221">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t="s">
        <v>559</v>
      </c>
      <c r="BT9" s="761"/>
      <c r="BU9" s="761"/>
      <c r="BV9" s="761"/>
      <c r="BW9" s="761"/>
      <c r="BX9" s="761"/>
      <c r="BY9" s="761"/>
      <c r="BZ9" s="761"/>
      <c r="CA9" s="761"/>
      <c r="CB9" s="761"/>
      <c r="CC9" s="761"/>
      <c r="CD9" s="761"/>
      <c r="CE9" s="761"/>
      <c r="CF9" s="761"/>
      <c r="CG9" s="762"/>
      <c r="CH9" s="763">
        <v>2</v>
      </c>
      <c r="CI9" s="764"/>
      <c r="CJ9" s="764"/>
      <c r="CK9" s="764"/>
      <c r="CL9" s="765"/>
      <c r="CM9" s="763">
        <v>24</v>
      </c>
      <c r="CN9" s="764"/>
      <c r="CO9" s="764"/>
      <c r="CP9" s="764"/>
      <c r="CQ9" s="765"/>
      <c r="CR9" s="763">
        <v>10</v>
      </c>
      <c r="CS9" s="764"/>
      <c r="CT9" s="764"/>
      <c r="CU9" s="764"/>
      <c r="CV9" s="765"/>
      <c r="CW9" s="763">
        <v>0</v>
      </c>
      <c r="CX9" s="764"/>
      <c r="CY9" s="764"/>
      <c r="CZ9" s="764"/>
      <c r="DA9" s="765"/>
      <c r="DB9" s="763" t="s">
        <v>550</v>
      </c>
      <c r="DC9" s="764"/>
      <c r="DD9" s="764"/>
      <c r="DE9" s="764"/>
      <c r="DF9" s="765"/>
      <c r="DG9" s="763" t="s">
        <v>550</v>
      </c>
      <c r="DH9" s="764"/>
      <c r="DI9" s="764"/>
      <c r="DJ9" s="764"/>
      <c r="DK9" s="765"/>
      <c r="DL9" s="763" t="s">
        <v>550</v>
      </c>
      <c r="DM9" s="764"/>
      <c r="DN9" s="764"/>
      <c r="DO9" s="764"/>
      <c r="DP9" s="765"/>
      <c r="DQ9" s="763" t="s">
        <v>550</v>
      </c>
      <c r="DR9" s="764"/>
      <c r="DS9" s="764"/>
      <c r="DT9" s="764"/>
      <c r="DU9" s="765"/>
      <c r="DV9" s="760"/>
      <c r="DW9" s="761"/>
      <c r="DX9" s="761"/>
      <c r="DY9" s="761"/>
      <c r="DZ9" s="766"/>
      <c r="EA9" s="217"/>
    </row>
    <row r="10" spans="1:131" s="218" customFormat="1" ht="26.25" customHeight="1" x14ac:dyDescent="0.2">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7"/>
    </row>
    <row r="11" spans="1:131" s="218" customFormat="1" ht="26.25" customHeight="1" x14ac:dyDescent="0.2">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7"/>
    </row>
    <row r="12" spans="1:131" s="218" customFormat="1" ht="26.25" customHeight="1" x14ac:dyDescent="0.2">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7"/>
    </row>
    <row r="13" spans="1:131" s="218" customFormat="1" ht="26.25" customHeight="1" x14ac:dyDescent="0.2">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7"/>
    </row>
    <row r="14" spans="1:131" s="218" customFormat="1" ht="26.25" customHeight="1" x14ac:dyDescent="0.2">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25" customHeight="1" x14ac:dyDescent="0.2">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25" customHeight="1" x14ac:dyDescent="0.2">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x14ac:dyDescent="0.2">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x14ac:dyDescent="0.2">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x14ac:dyDescent="0.2">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x14ac:dyDescent="0.2">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x14ac:dyDescent="0.25">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x14ac:dyDescent="0.2">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375</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x14ac:dyDescent="0.25">
      <c r="A23" s="223" t="s">
        <v>376</v>
      </c>
      <c r="B23" s="776" t="s">
        <v>377</v>
      </c>
      <c r="C23" s="777"/>
      <c r="D23" s="777"/>
      <c r="E23" s="777"/>
      <c r="F23" s="777"/>
      <c r="G23" s="777"/>
      <c r="H23" s="777"/>
      <c r="I23" s="777"/>
      <c r="J23" s="777"/>
      <c r="K23" s="777"/>
      <c r="L23" s="777"/>
      <c r="M23" s="777"/>
      <c r="N23" s="777"/>
      <c r="O23" s="777"/>
      <c r="P23" s="778"/>
      <c r="Q23" s="779">
        <v>38891</v>
      </c>
      <c r="R23" s="780"/>
      <c r="S23" s="780"/>
      <c r="T23" s="780"/>
      <c r="U23" s="780"/>
      <c r="V23" s="780">
        <v>36952</v>
      </c>
      <c r="W23" s="780"/>
      <c r="X23" s="780"/>
      <c r="Y23" s="780"/>
      <c r="Z23" s="780"/>
      <c r="AA23" s="780">
        <v>1939</v>
      </c>
      <c r="AB23" s="780"/>
      <c r="AC23" s="780"/>
      <c r="AD23" s="780"/>
      <c r="AE23" s="781"/>
      <c r="AF23" s="782">
        <v>1712</v>
      </c>
      <c r="AG23" s="780"/>
      <c r="AH23" s="780"/>
      <c r="AI23" s="780"/>
      <c r="AJ23" s="783"/>
      <c r="AK23" s="784"/>
      <c r="AL23" s="785"/>
      <c r="AM23" s="785"/>
      <c r="AN23" s="785"/>
      <c r="AO23" s="785"/>
      <c r="AP23" s="780">
        <v>25345</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x14ac:dyDescent="0.2">
      <c r="A24" s="795" t="s">
        <v>378</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x14ac:dyDescent="0.25">
      <c r="A25" s="712" t="s">
        <v>379</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356</v>
      </c>
      <c r="B26" s="715"/>
      <c r="C26" s="715"/>
      <c r="D26" s="715"/>
      <c r="E26" s="715"/>
      <c r="F26" s="715"/>
      <c r="G26" s="715"/>
      <c r="H26" s="715"/>
      <c r="I26" s="715"/>
      <c r="J26" s="715"/>
      <c r="K26" s="715"/>
      <c r="L26" s="715"/>
      <c r="M26" s="715"/>
      <c r="N26" s="715"/>
      <c r="O26" s="715"/>
      <c r="P26" s="716"/>
      <c r="Q26" s="720" t="s">
        <v>380</v>
      </c>
      <c r="R26" s="721"/>
      <c r="S26" s="721"/>
      <c r="T26" s="721"/>
      <c r="U26" s="722"/>
      <c r="V26" s="720" t="s">
        <v>381</v>
      </c>
      <c r="W26" s="721"/>
      <c r="X26" s="721"/>
      <c r="Y26" s="721"/>
      <c r="Z26" s="722"/>
      <c r="AA26" s="720" t="s">
        <v>382</v>
      </c>
      <c r="AB26" s="721"/>
      <c r="AC26" s="721"/>
      <c r="AD26" s="721"/>
      <c r="AE26" s="721"/>
      <c r="AF26" s="801" t="s">
        <v>383</v>
      </c>
      <c r="AG26" s="802"/>
      <c r="AH26" s="802"/>
      <c r="AI26" s="802"/>
      <c r="AJ26" s="803"/>
      <c r="AK26" s="721" t="s">
        <v>384</v>
      </c>
      <c r="AL26" s="721"/>
      <c r="AM26" s="721"/>
      <c r="AN26" s="721"/>
      <c r="AO26" s="722"/>
      <c r="AP26" s="720" t="s">
        <v>385</v>
      </c>
      <c r="AQ26" s="721"/>
      <c r="AR26" s="721"/>
      <c r="AS26" s="721"/>
      <c r="AT26" s="722"/>
      <c r="AU26" s="720" t="s">
        <v>386</v>
      </c>
      <c r="AV26" s="721"/>
      <c r="AW26" s="721"/>
      <c r="AX26" s="721"/>
      <c r="AY26" s="722"/>
      <c r="AZ26" s="720" t="s">
        <v>387</v>
      </c>
      <c r="BA26" s="721"/>
      <c r="BB26" s="721"/>
      <c r="BC26" s="721"/>
      <c r="BD26" s="722"/>
      <c r="BE26" s="720" t="s">
        <v>363</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5">
        <v>1</v>
      </c>
      <c r="B28" s="736" t="s">
        <v>388</v>
      </c>
      <c r="C28" s="737"/>
      <c r="D28" s="737"/>
      <c r="E28" s="737"/>
      <c r="F28" s="737"/>
      <c r="G28" s="737"/>
      <c r="H28" s="737"/>
      <c r="I28" s="737"/>
      <c r="J28" s="737"/>
      <c r="K28" s="737"/>
      <c r="L28" s="737"/>
      <c r="M28" s="737"/>
      <c r="N28" s="737"/>
      <c r="O28" s="737"/>
      <c r="P28" s="738"/>
      <c r="Q28" s="809">
        <v>6316</v>
      </c>
      <c r="R28" s="810"/>
      <c r="S28" s="810"/>
      <c r="T28" s="810"/>
      <c r="U28" s="810"/>
      <c r="V28" s="810">
        <v>6187</v>
      </c>
      <c r="W28" s="810"/>
      <c r="X28" s="810"/>
      <c r="Y28" s="810"/>
      <c r="Z28" s="810"/>
      <c r="AA28" s="810">
        <v>129</v>
      </c>
      <c r="AB28" s="810"/>
      <c r="AC28" s="810"/>
      <c r="AD28" s="810"/>
      <c r="AE28" s="811"/>
      <c r="AF28" s="812">
        <v>129</v>
      </c>
      <c r="AG28" s="810"/>
      <c r="AH28" s="810"/>
      <c r="AI28" s="810"/>
      <c r="AJ28" s="813"/>
      <c r="AK28" s="814">
        <v>529</v>
      </c>
      <c r="AL28" s="815"/>
      <c r="AM28" s="815"/>
      <c r="AN28" s="815"/>
      <c r="AO28" s="815"/>
      <c r="AP28" s="815" t="s">
        <v>550</v>
      </c>
      <c r="AQ28" s="815"/>
      <c r="AR28" s="815"/>
      <c r="AS28" s="815"/>
      <c r="AT28" s="815"/>
      <c r="AU28" s="815" t="s">
        <v>550</v>
      </c>
      <c r="AV28" s="815"/>
      <c r="AW28" s="815"/>
      <c r="AX28" s="815"/>
      <c r="AY28" s="815"/>
      <c r="AZ28" s="816" t="s">
        <v>556</v>
      </c>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5">
        <v>2</v>
      </c>
      <c r="B29" s="767" t="s">
        <v>389</v>
      </c>
      <c r="C29" s="768"/>
      <c r="D29" s="768"/>
      <c r="E29" s="768"/>
      <c r="F29" s="768"/>
      <c r="G29" s="768"/>
      <c r="H29" s="768"/>
      <c r="I29" s="768"/>
      <c r="J29" s="768"/>
      <c r="K29" s="768"/>
      <c r="L29" s="768"/>
      <c r="M29" s="768"/>
      <c r="N29" s="768"/>
      <c r="O29" s="768"/>
      <c r="P29" s="769"/>
      <c r="Q29" s="770">
        <v>311</v>
      </c>
      <c r="R29" s="771"/>
      <c r="S29" s="771"/>
      <c r="T29" s="771"/>
      <c r="U29" s="771"/>
      <c r="V29" s="771">
        <v>278</v>
      </c>
      <c r="W29" s="771"/>
      <c r="X29" s="771"/>
      <c r="Y29" s="771"/>
      <c r="Z29" s="771"/>
      <c r="AA29" s="771">
        <v>33</v>
      </c>
      <c r="AB29" s="771"/>
      <c r="AC29" s="771"/>
      <c r="AD29" s="771"/>
      <c r="AE29" s="772"/>
      <c r="AF29" s="773">
        <v>33</v>
      </c>
      <c r="AG29" s="774"/>
      <c r="AH29" s="774"/>
      <c r="AI29" s="774"/>
      <c r="AJ29" s="775"/>
      <c r="AK29" s="821">
        <v>90</v>
      </c>
      <c r="AL29" s="817"/>
      <c r="AM29" s="817"/>
      <c r="AN29" s="817"/>
      <c r="AO29" s="817"/>
      <c r="AP29" s="817">
        <v>37</v>
      </c>
      <c r="AQ29" s="817"/>
      <c r="AR29" s="817"/>
      <c r="AS29" s="817"/>
      <c r="AT29" s="817"/>
      <c r="AU29" s="817">
        <v>37</v>
      </c>
      <c r="AV29" s="817"/>
      <c r="AW29" s="817"/>
      <c r="AX29" s="817"/>
      <c r="AY29" s="817"/>
      <c r="AZ29" s="818" t="s">
        <v>556</v>
      </c>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5">
        <v>3</v>
      </c>
      <c r="B30" s="767" t="s">
        <v>390</v>
      </c>
      <c r="C30" s="768"/>
      <c r="D30" s="768"/>
      <c r="E30" s="768"/>
      <c r="F30" s="768"/>
      <c r="G30" s="768"/>
      <c r="H30" s="768"/>
      <c r="I30" s="768"/>
      <c r="J30" s="768"/>
      <c r="K30" s="768"/>
      <c r="L30" s="768"/>
      <c r="M30" s="768"/>
      <c r="N30" s="768"/>
      <c r="O30" s="768"/>
      <c r="P30" s="769"/>
      <c r="Q30" s="770">
        <v>7940</v>
      </c>
      <c r="R30" s="771"/>
      <c r="S30" s="771"/>
      <c r="T30" s="771"/>
      <c r="U30" s="771"/>
      <c r="V30" s="771">
        <v>7685</v>
      </c>
      <c r="W30" s="771"/>
      <c r="X30" s="771"/>
      <c r="Y30" s="771"/>
      <c r="Z30" s="771"/>
      <c r="AA30" s="771">
        <v>256</v>
      </c>
      <c r="AB30" s="771"/>
      <c r="AC30" s="771"/>
      <c r="AD30" s="771"/>
      <c r="AE30" s="772"/>
      <c r="AF30" s="773">
        <v>256</v>
      </c>
      <c r="AG30" s="774"/>
      <c r="AH30" s="774"/>
      <c r="AI30" s="774"/>
      <c r="AJ30" s="775"/>
      <c r="AK30" s="821">
        <v>1281</v>
      </c>
      <c r="AL30" s="817"/>
      <c r="AM30" s="817"/>
      <c r="AN30" s="817"/>
      <c r="AO30" s="817"/>
      <c r="AP30" s="817" t="s">
        <v>550</v>
      </c>
      <c r="AQ30" s="817"/>
      <c r="AR30" s="817"/>
      <c r="AS30" s="817"/>
      <c r="AT30" s="817"/>
      <c r="AU30" s="817" t="s">
        <v>550</v>
      </c>
      <c r="AV30" s="817"/>
      <c r="AW30" s="817"/>
      <c r="AX30" s="817"/>
      <c r="AY30" s="817"/>
      <c r="AZ30" s="818" t="s">
        <v>556</v>
      </c>
      <c r="BA30" s="818"/>
      <c r="BB30" s="818"/>
      <c r="BC30" s="818"/>
      <c r="BD30" s="818"/>
      <c r="BE30" s="819"/>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5">
        <v>4</v>
      </c>
      <c r="B31" s="767" t="s">
        <v>391</v>
      </c>
      <c r="C31" s="768"/>
      <c r="D31" s="768"/>
      <c r="E31" s="768"/>
      <c r="F31" s="768"/>
      <c r="G31" s="768"/>
      <c r="H31" s="768"/>
      <c r="I31" s="768"/>
      <c r="J31" s="768"/>
      <c r="K31" s="768"/>
      <c r="L31" s="768"/>
      <c r="M31" s="768"/>
      <c r="N31" s="768"/>
      <c r="O31" s="768"/>
      <c r="P31" s="769"/>
      <c r="Q31" s="770">
        <v>1213</v>
      </c>
      <c r="R31" s="771"/>
      <c r="S31" s="771"/>
      <c r="T31" s="771"/>
      <c r="U31" s="771"/>
      <c r="V31" s="771">
        <v>1185</v>
      </c>
      <c r="W31" s="771"/>
      <c r="X31" s="771"/>
      <c r="Y31" s="771"/>
      <c r="Z31" s="771"/>
      <c r="AA31" s="771">
        <v>28</v>
      </c>
      <c r="AB31" s="771"/>
      <c r="AC31" s="771"/>
      <c r="AD31" s="771"/>
      <c r="AE31" s="772"/>
      <c r="AF31" s="773">
        <v>28</v>
      </c>
      <c r="AG31" s="774"/>
      <c r="AH31" s="774"/>
      <c r="AI31" s="774"/>
      <c r="AJ31" s="775"/>
      <c r="AK31" s="821">
        <v>282</v>
      </c>
      <c r="AL31" s="817"/>
      <c r="AM31" s="817"/>
      <c r="AN31" s="817"/>
      <c r="AO31" s="817"/>
      <c r="AP31" s="817" t="s">
        <v>550</v>
      </c>
      <c r="AQ31" s="817"/>
      <c r="AR31" s="817"/>
      <c r="AS31" s="817"/>
      <c r="AT31" s="817"/>
      <c r="AU31" s="817" t="s">
        <v>550</v>
      </c>
      <c r="AV31" s="817"/>
      <c r="AW31" s="817"/>
      <c r="AX31" s="817"/>
      <c r="AY31" s="817"/>
      <c r="AZ31" s="818" t="s">
        <v>556</v>
      </c>
      <c r="BA31" s="818"/>
      <c r="BB31" s="818"/>
      <c r="BC31" s="818"/>
      <c r="BD31" s="818"/>
      <c r="BE31" s="819"/>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5">
        <v>5</v>
      </c>
      <c r="B32" s="767" t="s">
        <v>392</v>
      </c>
      <c r="C32" s="768"/>
      <c r="D32" s="768"/>
      <c r="E32" s="768"/>
      <c r="F32" s="768"/>
      <c r="G32" s="768"/>
      <c r="H32" s="768"/>
      <c r="I32" s="768"/>
      <c r="J32" s="768"/>
      <c r="K32" s="768"/>
      <c r="L32" s="768"/>
      <c r="M32" s="768"/>
      <c r="N32" s="768"/>
      <c r="O32" s="768"/>
      <c r="P32" s="769"/>
      <c r="Q32" s="770">
        <v>55</v>
      </c>
      <c r="R32" s="771"/>
      <c r="S32" s="771"/>
      <c r="T32" s="771"/>
      <c r="U32" s="771"/>
      <c r="V32" s="771">
        <v>53</v>
      </c>
      <c r="W32" s="771"/>
      <c r="X32" s="771"/>
      <c r="Y32" s="771"/>
      <c r="Z32" s="771"/>
      <c r="AA32" s="771">
        <v>3</v>
      </c>
      <c r="AB32" s="771"/>
      <c r="AC32" s="771"/>
      <c r="AD32" s="771"/>
      <c r="AE32" s="772"/>
      <c r="AF32" s="773">
        <v>3</v>
      </c>
      <c r="AG32" s="774"/>
      <c r="AH32" s="774"/>
      <c r="AI32" s="774"/>
      <c r="AJ32" s="775"/>
      <c r="AK32" s="821">
        <v>45</v>
      </c>
      <c r="AL32" s="817"/>
      <c r="AM32" s="817"/>
      <c r="AN32" s="817"/>
      <c r="AO32" s="817"/>
      <c r="AP32" s="817" t="s">
        <v>550</v>
      </c>
      <c r="AQ32" s="817"/>
      <c r="AR32" s="817"/>
      <c r="AS32" s="817"/>
      <c r="AT32" s="817"/>
      <c r="AU32" s="817" t="s">
        <v>550</v>
      </c>
      <c r="AV32" s="817"/>
      <c r="AW32" s="817"/>
      <c r="AX32" s="817"/>
      <c r="AY32" s="817"/>
      <c r="AZ32" s="818" t="s">
        <v>550</v>
      </c>
      <c r="BA32" s="818"/>
      <c r="BB32" s="818"/>
      <c r="BC32" s="818"/>
      <c r="BD32" s="818"/>
      <c r="BE32" s="819"/>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5">
        <v>6</v>
      </c>
      <c r="B33" s="767" t="s">
        <v>393</v>
      </c>
      <c r="C33" s="768"/>
      <c r="D33" s="768"/>
      <c r="E33" s="768"/>
      <c r="F33" s="768"/>
      <c r="G33" s="768"/>
      <c r="H33" s="768"/>
      <c r="I33" s="768"/>
      <c r="J33" s="768"/>
      <c r="K33" s="768"/>
      <c r="L33" s="768"/>
      <c r="M33" s="768"/>
      <c r="N33" s="768"/>
      <c r="O33" s="768"/>
      <c r="P33" s="769"/>
      <c r="Q33" s="770">
        <v>12</v>
      </c>
      <c r="R33" s="771"/>
      <c r="S33" s="771"/>
      <c r="T33" s="771"/>
      <c r="U33" s="771"/>
      <c r="V33" s="771">
        <v>10</v>
      </c>
      <c r="W33" s="771"/>
      <c r="X33" s="771"/>
      <c r="Y33" s="771"/>
      <c r="Z33" s="771"/>
      <c r="AA33" s="771">
        <v>1</v>
      </c>
      <c r="AB33" s="771"/>
      <c r="AC33" s="771"/>
      <c r="AD33" s="771"/>
      <c r="AE33" s="772"/>
      <c r="AF33" s="773">
        <v>1</v>
      </c>
      <c r="AG33" s="774"/>
      <c r="AH33" s="774"/>
      <c r="AI33" s="774"/>
      <c r="AJ33" s="775"/>
      <c r="AK33" s="821" t="s">
        <v>550</v>
      </c>
      <c r="AL33" s="817"/>
      <c r="AM33" s="817"/>
      <c r="AN33" s="817"/>
      <c r="AO33" s="817"/>
      <c r="AP33" s="817" t="s">
        <v>550</v>
      </c>
      <c r="AQ33" s="817"/>
      <c r="AR33" s="817"/>
      <c r="AS33" s="817"/>
      <c r="AT33" s="817"/>
      <c r="AU33" s="817" t="s">
        <v>550</v>
      </c>
      <c r="AV33" s="817"/>
      <c r="AW33" s="817"/>
      <c r="AX33" s="817"/>
      <c r="AY33" s="817"/>
      <c r="AZ33" s="818" t="s">
        <v>550</v>
      </c>
      <c r="BA33" s="818"/>
      <c r="BB33" s="818"/>
      <c r="BC33" s="818"/>
      <c r="BD33" s="818"/>
      <c r="BE33" s="819"/>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5">
        <v>7</v>
      </c>
      <c r="B34" s="767" t="s">
        <v>394</v>
      </c>
      <c r="C34" s="768"/>
      <c r="D34" s="768"/>
      <c r="E34" s="768"/>
      <c r="F34" s="768"/>
      <c r="G34" s="768"/>
      <c r="H34" s="768"/>
      <c r="I34" s="768"/>
      <c r="J34" s="768"/>
      <c r="K34" s="768"/>
      <c r="L34" s="768"/>
      <c r="M34" s="768"/>
      <c r="N34" s="768"/>
      <c r="O34" s="768"/>
      <c r="P34" s="769"/>
      <c r="Q34" s="770">
        <v>1858</v>
      </c>
      <c r="R34" s="771"/>
      <c r="S34" s="771"/>
      <c r="T34" s="771"/>
      <c r="U34" s="771"/>
      <c r="V34" s="771">
        <v>2011</v>
      </c>
      <c r="W34" s="771"/>
      <c r="X34" s="771"/>
      <c r="Y34" s="771"/>
      <c r="Z34" s="771"/>
      <c r="AA34" s="771">
        <v>-153</v>
      </c>
      <c r="AB34" s="771"/>
      <c r="AC34" s="771"/>
      <c r="AD34" s="771"/>
      <c r="AE34" s="772"/>
      <c r="AF34" s="773">
        <v>3650</v>
      </c>
      <c r="AG34" s="774"/>
      <c r="AH34" s="774"/>
      <c r="AI34" s="774"/>
      <c r="AJ34" s="775"/>
      <c r="AK34" s="821">
        <v>212</v>
      </c>
      <c r="AL34" s="817"/>
      <c r="AM34" s="817"/>
      <c r="AN34" s="817"/>
      <c r="AO34" s="817"/>
      <c r="AP34" s="817">
        <v>1116</v>
      </c>
      <c r="AQ34" s="817"/>
      <c r="AR34" s="817"/>
      <c r="AS34" s="817"/>
      <c r="AT34" s="817"/>
      <c r="AU34" s="817">
        <v>1116</v>
      </c>
      <c r="AV34" s="817"/>
      <c r="AW34" s="817"/>
      <c r="AX34" s="817"/>
      <c r="AY34" s="817"/>
      <c r="AZ34" s="818" t="s">
        <v>550</v>
      </c>
      <c r="BA34" s="818"/>
      <c r="BB34" s="818"/>
      <c r="BC34" s="818"/>
      <c r="BD34" s="818"/>
      <c r="BE34" s="819" t="s">
        <v>395</v>
      </c>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5">
        <v>8</v>
      </c>
      <c r="B35" s="767" t="s">
        <v>396</v>
      </c>
      <c r="C35" s="768"/>
      <c r="D35" s="768"/>
      <c r="E35" s="768"/>
      <c r="F35" s="768"/>
      <c r="G35" s="768"/>
      <c r="H35" s="768"/>
      <c r="I35" s="768"/>
      <c r="J35" s="768"/>
      <c r="K35" s="768"/>
      <c r="L35" s="768"/>
      <c r="M35" s="768"/>
      <c r="N35" s="768"/>
      <c r="O35" s="768"/>
      <c r="P35" s="769"/>
      <c r="Q35" s="770">
        <v>2733</v>
      </c>
      <c r="R35" s="771"/>
      <c r="S35" s="771"/>
      <c r="T35" s="771"/>
      <c r="U35" s="771"/>
      <c r="V35" s="771">
        <v>2729</v>
      </c>
      <c r="W35" s="771"/>
      <c r="X35" s="771"/>
      <c r="Y35" s="771"/>
      <c r="Z35" s="771"/>
      <c r="AA35" s="771">
        <v>4</v>
      </c>
      <c r="AB35" s="771"/>
      <c r="AC35" s="771"/>
      <c r="AD35" s="771"/>
      <c r="AE35" s="772"/>
      <c r="AF35" s="773">
        <v>2513</v>
      </c>
      <c r="AG35" s="774"/>
      <c r="AH35" s="774"/>
      <c r="AI35" s="774"/>
      <c r="AJ35" s="775"/>
      <c r="AK35" s="821">
        <v>1245</v>
      </c>
      <c r="AL35" s="817"/>
      <c r="AM35" s="817"/>
      <c r="AN35" s="817"/>
      <c r="AO35" s="817"/>
      <c r="AP35" s="817">
        <v>12509</v>
      </c>
      <c r="AQ35" s="817"/>
      <c r="AR35" s="817"/>
      <c r="AS35" s="817"/>
      <c r="AT35" s="817"/>
      <c r="AU35" s="817">
        <v>12509</v>
      </c>
      <c r="AV35" s="817"/>
      <c r="AW35" s="817"/>
      <c r="AX35" s="817"/>
      <c r="AY35" s="817"/>
      <c r="AZ35" s="818" t="s">
        <v>550</v>
      </c>
      <c r="BA35" s="818"/>
      <c r="BB35" s="818"/>
      <c r="BC35" s="818"/>
      <c r="BD35" s="818"/>
      <c r="BE35" s="819" t="s">
        <v>395</v>
      </c>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5">
        <v>9</v>
      </c>
      <c r="B36" s="767" t="s">
        <v>397</v>
      </c>
      <c r="C36" s="768"/>
      <c r="D36" s="768"/>
      <c r="E36" s="768"/>
      <c r="F36" s="768"/>
      <c r="G36" s="768"/>
      <c r="H36" s="768"/>
      <c r="I36" s="768"/>
      <c r="J36" s="768"/>
      <c r="K36" s="768"/>
      <c r="L36" s="768"/>
      <c r="M36" s="768"/>
      <c r="N36" s="768"/>
      <c r="O36" s="768"/>
      <c r="P36" s="769"/>
      <c r="Q36" s="770">
        <v>6</v>
      </c>
      <c r="R36" s="771"/>
      <c r="S36" s="771"/>
      <c r="T36" s="771"/>
      <c r="U36" s="771"/>
      <c r="V36" s="771">
        <v>2</v>
      </c>
      <c r="W36" s="771"/>
      <c r="X36" s="771"/>
      <c r="Y36" s="771"/>
      <c r="Z36" s="771"/>
      <c r="AA36" s="771">
        <v>4</v>
      </c>
      <c r="AB36" s="771"/>
      <c r="AC36" s="771"/>
      <c r="AD36" s="771"/>
      <c r="AE36" s="772"/>
      <c r="AF36" s="773">
        <v>4</v>
      </c>
      <c r="AG36" s="774"/>
      <c r="AH36" s="774"/>
      <c r="AI36" s="774"/>
      <c r="AJ36" s="775"/>
      <c r="AK36" s="821">
        <v>3</v>
      </c>
      <c r="AL36" s="817"/>
      <c r="AM36" s="817"/>
      <c r="AN36" s="817"/>
      <c r="AO36" s="817"/>
      <c r="AP36" s="817" t="s">
        <v>550</v>
      </c>
      <c r="AQ36" s="817"/>
      <c r="AR36" s="817"/>
      <c r="AS36" s="817"/>
      <c r="AT36" s="817"/>
      <c r="AU36" s="817" t="s">
        <v>550</v>
      </c>
      <c r="AV36" s="817"/>
      <c r="AW36" s="817"/>
      <c r="AX36" s="817"/>
      <c r="AY36" s="817"/>
      <c r="AZ36" s="818" t="s">
        <v>550</v>
      </c>
      <c r="BA36" s="818"/>
      <c r="BB36" s="818"/>
      <c r="BC36" s="818"/>
      <c r="BD36" s="818"/>
      <c r="BE36" s="819" t="s">
        <v>398</v>
      </c>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399</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3" t="s">
        <v>376</v>
      </c>
      <c r="B63" s="776" t="s">
        <v>400</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6616</v>
      </c>
      <c r="AG63" s="831"/>
      <c r="AH63" s="831"/>
      <c r="AI63" s="831"/>
      <c r="AJ63" s="832"/>
      <c r="AK63" s="833"/>
      <c r="AL63" s="828"/>
      <c r="AM63" s="828"/>
      <c r="AN63" s="828"/>
      <c r="AO63" s="828"/>
      <c r="AP63" s="831"/>
      <c r="AQ63" s="831"/>
      <c r="AR63" s="831"/>
      <c r="AS63" s="831"/>
      <c r="AT63" s="831"/>
      <c r="AU63" s="831">
        <v>13662</v>
      </c>
      <c r="AV63" s="831"/>
      <c r="AW63" s="831"/>
      <c r="AX63" s="831"/>
      <c r="AY63" s="831"/>
      <c r="AZ63" s="835"/>
      <c r="BA63" s="835"/>
      <c r="BB63" s="835"/>
      <c r="BC63" s="835"/>
      <c r="BD63" s="835"/>
      <c r="BE63" s="836"/>
      <c r="BF63" s="836"/>
      <c r="BG63" s="836"/>
      <c r="BH63" s="836"/>
      <c r="BI63" s="837"/>
      <c r="BJ63" s="838" t="s">
        <v>122</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402</v>
      </c>
      <c r="B66" s="715"/>
      <c r="C66" s="715"/>
      <c r="D66" s="715"/>
      <c r="E66" s="715"/>
      <c r="F66" s="715"/>
      <c r="G66" s="715"/>
      <c r="H66" s="715"/>
      <c r="I66" s="715"/>
      <c r="J66" s="715"/>
      <c r="K66" s="715"/>
      <c r="L66" s="715"/>
      <c r="M66" s="715"/>
      <c r="N66" s="715"/>
      <c r="O66" s="715"/>
      <c r="P66" s="716"/>
      <c r="Q66" s="720" t="s">
        <v>380</v>
      </c>
      <c r="R66" s="721"/>
      <c r="S66" s="721"/>
      <c r="T66" s="721"/>
      <c r="U66" s="722"/>
      <c r="V66" s="720" t="s">
        <v>381</v>
      </c>
      <c r="W66" s="721"/>
      <c r="X66" s="721"/>
      <c r="Y66" s="721"/>
      <c r="Z66" s="722"/>
      <c r="AA66" s="720" t="s">
        <v>382</v>
      </c>
      <c r="AB66" s="721"/>
      <c r="AC66" s="721"/>
      <c r="AD66" s="721"/>
      <c r="AE66" s="722"/>
      <c r="AF66" s="841" t="s">
        <v>383</v>
      </c>
      <c r="AG66" s="802"/>
      <c r="AH66" s="802"/>
      <c r="AI66" s="802"/>
      <c r="AJ66" s="842"/>
      <c r="AK66" s="720" t="s">
        <v>384</v>
      </c>
      <c r="AL66" s="715"/>
      <c r="AM66" s="715"/>
      <c r="AN66" s="715"/>
      <c r="AO66" s="716"/>
      <c r="AP66" s="720" t="s">
        <v>385</v>
      </c>
      <c r="AQ66" s="721"/>
      <c r="AR66" s="721"/>
      <c r="AS66" s="721"/>
      <c r="AT66" s="722"/>
      <c r="AU66" s="720" t="s">
        <v>403</v>
      </c>
      <c r="AV66" s="721"/>
      <c r="AW66" s="721"/>
      <c r="AX66" s="721"/>
      <c r="AY66" s="722"/>
      <c r="AZ66" s="720" t="s">
        <v>363</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9">
        <v>1</v>
      </c>
      <c r="B68" s="856" t="s">
        <v>551</v>
      </c>
      <c r="C68" s="857"/>
      <c r="D68" s="857"/>
      <c r="E68" s="857"/>
      <c r="F68" s="857"/>
      <c r="G68" s="857"/>
      <c r="H68" s="857"/>
      <c r="I68" s="857"/>
      <c r="J68" s="857"/>
      <c r="K68" s="857"/>
      <c r="L68" s="857"/>
      <c r="M68" s="857"/>
      <c r="N68" s="857"/>
      <c r="O68" s="857"/>
      <c r="P68" s="858"/>
      <c r="Q68" s="859">
        <v>271</v>
      </c>
      <c r="R68" s="853"/>
      <c r="S68" s="853"/>
      <c r="T68" s="853"/>
      <c r="U68" s="853"/>
      <c r="V68" s="853">
        <v>249</v>
      </c>
      <c r="W68" s="853"/>
      <c r="X68" s="853"/>
      <c r="Y68" s="853"/>
      <c r="Z68" s="853"/>
      <c r="AA68" s="853">
        <v>22</v>
      </c>
      <c r="AB68" s="853"/>
      <c r="AC68" s="853"/>
      <c r="AD68" s="853"/>
      <c r="AE68" s="853"/>
      <c r="AF68" s="853">
        <v>22</v>
      </c>
      <c r="AG68" s="853"/>
      <c r="AH68" s="853"/>
      <c r="AI68" s="853"/>
      <c r="AJ68" s="853"/>
      <c r="AK68" s="853" t="s">
        <v>550</v>
      </c>
      <c r="AL68" s="853"/>
      <c r="AM68" s="853"/>
      <c r="AN68" s="853"/>
      <c r="AO68" s="853"/>
      <c r="AP68" s="853">
        <v>300</v>
      </c>
      <c r="AQ68" s="853"/>
      <c r="AR68" s="853"/>
      <c r="AS68" s="853"/>
      <c r="AT68" s="853"/>
      <c r="AU68" s="853">
        <v>205</v>
      </c>
      <c r="AV68" s="853"/>
      <c r="AW68" s="853"/>
      <c r="AX68" s="853"/>
      <c r="AY68" s="853"/>
      <c r="AZ68" s="854"/>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1">
        <v>2</v>
      </c>
      <c r="B69" s="860" t="s">
        <v>552</v>
      </c>
      <c r="C69" s="861"/>
      <c r="D69" s="861"/>
      <c r="E69" s="861"/>
      <c r="F69" s="861"/>
      <c r="G69" s="861"/>
      <c r="H69" s="861"/>
      <c r="I69" s="861"/>
      <c r="J69" s="861"/>
      <c r="K69" s="861"/>
      <c r="L69" s="861"/>
      <c r="M69" s="861"/>
      <c r="N69" s="861"/>
      <c r="O69" s="861"/>
      <c r="P69" s="862"/>
      <c r="Q69" s="863">
        <v>12127</v>
      </c>
      <c r="R69" s="817"/>
      <c r="S69" s="817"/>
      <c r="T69" s="817"/>
      <c r="U69" s="817"/>
      <c r="V69" s="817">
        <v>11635</v>
      </c>
      <c r="W69" s="817"/>
      <c r="X69" s="817"/>
      <c r="Y69" s="817"/>
      <c r="Z69" s="817"/>
      <c r="AA69" s="817">
        <v>492</v>
      </c>
      <c r="AB69" s="817"/>
      <c r="AC69" s="817"/>
      <c r="AD69" s="817"/>
      <c r="AE69" s="817"/>
      <c r="AF69" s="817">
        <v>492</v>
      </c>
      <c r="AG69" s="817"/>
      <c r="AH69" s="817"/>
      <c r="AI69" s="817"/>
      <c r="AJ69" s="817"/>
      <c r="AK69" s="817" t="s">
        <v>550</v>
      </c>
      <c r="AL69" s="817"/>
      <c r="AM69" s="817"/>
      <c r="AN69" s="817"/>
      <c r="AO69" s="817"/>
      <c r="AP69" s="817" t="s">
        <v>550</v>
      </c>
      <c r="AQ69" s="817"/>
      <c r="AR69" s="817"/>
      <c r="AS69" s="817"/>
      <c r="AT69" s="817"/>
      <c r="AU69" s="817" t="s">
        <v>550</v>
      </c>
      <c r="AV69" s="817"/>
      <c r="AW69" s="817"/>
      <c r="AX69" s="817"/>
      <c r="AY69" s="817"/>
      <c r="AZ69" s="819"/>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1">
        <v>3</v>
      </c>
      <c r="B70" s="860" t="s">
        <v>553</v>
      </c>
      <c r="C70" s="861"/>
      <c r="D70" s="861"/>
      <c r="E70" s="861"/>
      <c r="F70" s="861"/>
      <c r="G70" s="861"/>
      <c r="H70" s="861"/>
      <c r="I70" s="861"/>
      <c r="J70" s="861"/>
      <c r="K70" s="861"/>
      <c r="L70" s="861"/>
      <c r="M70" s="861"/>
      <c r="N70" s="861"/>
      <c r="O70" s="861"/>
      <c r="P70" s="862"/>
      <c r="Q70" s="863">
        <v>12</v>
      </c>
      <c r="R70" s="817"/>
      <c r="S70" s="817"/>
      <c r="T70" s="817"/>
      <c r="U70" s="817"/>
      <c r="V70" s="817">
        <v>12</v>
      </c>
      <c r="W70" s="817"/>
      <c r="X70" s="817"/>
      <c r="Y70" s="817"/>
      <c r="Z70" s="817"/>
      <c r="AA70" s="817">
        <v>0</v>
      </c>
      <c r="AB70" s="817"/>
      <c r="AC70" s="817"/>
      <c r="AD70" s="817"/>
      <c r="AE70" s="817"/>
      <c r="AF70" s="817">
        <v>0</v>
      </c>
      <c r="AG70" s="817"/>
      <c r="AH70" s="817"/>
      <c r="AI70" s="817"/>
      <c r="AJ70" s="817"/>
      <c r="AK70" s="817" t="s">
        <v>550</v>
      </c>
      <c r="AL70" s="817"/>
      <c r="AM70" s="817"/>
      <c r="AN70" s="817"/>
      <c r="AO70" s="817"/>
      <c r="AP70" s="817" t="s">
        <v>550</v>
      </c>
      <c r="AQ70" s="817"/>
      <c r="AR70" s="817"/>
      <c r="AS70" s="817"/>
      <c r="AT70" s="817"/>
      <c r="AU70" s="817" t="s">
        <v>550</v>
      </c>
      <c r="AV70" s="817"/>
      <c r="AW70" s="817"/>
      <c r="AX70" s="817"/>
      <c r="AY70" s="817"/>
      <c r="AZ70" s="819"/>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1">
        <v>4</v>
      </c>
      <c r="B71" s="860" t="s">
        <v>554</v>
      </c>
      <c r="C71" s="861"/>
      <c r="D71" s="861"/>
      <c r="E71" s="861"/>
      <c r="F71" s="861"/>
      <c r="G71" s="861"/>
      <c r="H71" s="861"/>
      <c r="I71" s="861"/>
      <c r="J71" s="861"/>
      <c r="K71" s="861"/>
      <c r="L71" s="861"/>
      <c r="M71" s="861"/>
      <c r="N71" s="861"/>
      <c r="O71" s="861"/>
      <c r="P71" s="862"/>
      <c r="Q71" s="863">
        <v>785</v>
      </c>
      <c r="R71" s="817"/>
      <c r="S71" s="817"/>
      <c r="T71" s="817"/>
      <c r="U71" s="817"/>
      <c r="V71" s="817">
        <v>370</v>
      </c>
      <c r="W71" s="817"/>
      <c r="X71" s="817"/>
      <c r="Y71" s="817"/>
      <c r="Z71" s="817"/>
      <c r="AA71" s="817">
        <v>414</v>
      </c>
      <c r="AB71" s="817"/>
      <c r="AC71" s="817"/>
      <c r="AD71" s="817"/>
      <c r="AE71" s="817"/>
      <c r="AF71" s="817">
        <v>414</v>
      </c>
      <c r="AG71" s="817"/>
      <c r="AH71" s="817"/>
      <c r="AI71" s="817"/>
      <c r="AJ71" s="817"/>
      <c r="AK71" s="817" t="s">
        <v>550</v>
      </c>
      <c r="AL71" s="817"/>
      <c r="AM71" s="817"/>
      <c r="AN71" s="817"/>
      <c r="AO71" s="817"/>
      <c r="AP71" s="817" t="s">
        <v>550</v>
      </c>
      <c r="AQ71" s="817"/>
      <c r="AR71" s="817"/>
      <c r="AS71" s="817"/>
      <c r="AT71" s="817"/>
      <c r="AU71" s="817" t="s">
        <v>550</v>
      </c>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1">
        <v>5</v>
      </c>
      <c r="B72" s="860" t="s">
        <v>555</v>
      </c>
      <c r="C72" s="861"/>
      <c r="D72" s="861"/>
      <c r="E72" s="861"/>
      <c r="F72" s="861"/>
      <c r="G72" s="861"/>
      <c r="H72" s="861"/>
      <c r="I72" s="861"/>
      <c r="J72" s="861"/>
      <c r="K72" s="861"/>
      <c r="L72" s="861"/>
      <c r="M72" s="861"/>
      <c r="N72" s="861"/>
      <c r="O72" s="861"/>
      <c r="P72" s="862"/>
      <c r="Q72" s="863">
        <v>906481</v>
      </c>
      <c r="R72" s="817"/>
      <c r="S72" s="817"/>
      <c r="T72" s="817"/>
      <c r="U72" s="817"/>
      <c r="V72" s="817">
        <v>887687</v>
      </c>
      <c r="W72" s="817"/>
      <c r="X72" s="817"/>
      <c r="Y72" s="817"/>
      <c r="Z72" s="817"/>
      <c r="AA72" s="817">
        <v>18794</v>
      </c>
      <c r="AB72" s="817"/>
      <c r="AC72" s="817"/>
      <c r="AD72" s="817"/>
      <c r="AE72" s="817"/>
      <c r="AF72" s="817">
        <v>18794</v>
      </c>
      <c r="AG72" s="817"/>
      <c r="AH72" s="817"/>
      <c r="AI72" s="817"/>
      <c r="AJ72" s="817"/>
      <c r="AK72" s="817">
        <v>9782</v>
      </c>
      <c r="AL72" s="817"/>
      <c r="AM72" s="817"/>
      <c r="AN72" s="817"/>
      <c r="AO72" s="817"/>
      <c r="AP72" s="817" t="s">
        <v>550</v>
      </c>
      <c r="AQ72" s="817"/>
      <c r="AR72" s="817"/>
      <c r="AS72" s="817"/>
      <c r="AT72" s="817"/>
      <c r="AU72" s="817" t="s">
        <v>550</v>
      </c>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1">
        <v>6</v>
      </c>
      <c r="B73" s="860"/>
      <c r="C73" s="861"/>
      <c r="D73" s="861"/>
      <c r="E73" s="861"/>
      <c r="F73" s="861"/>
      <c r="G73" s="861"/>
      <c r="H73" s="861"/>
      <c r="I73" s="861"/>
      <c r="J73" s="861"/>
      <c r="K73" s="861"/>
      <c r="L73" s="861"/>
      <c r="M73" s="861"/>
      <c r="N73" s="861"/>
      <c r="O73" s="861"/>
      <c r="P73" s="862"/>
      <c r="Q73" s="863"/>
      <c r="R73" s="817"/>
      <c r="S73" s="817"/>
      <c r="T73" s="817"/>
      <c r="U73" s="817"/>
      <c r="V73" s="817"/>
      <c r="W73" s="817"/>
      <c r="X73" s="817"/>
      <c r="Y73" s="817"/>
      <c r="Z73" s="817"/>
      <c r="AA73" s="817"/>
      <c r="AB73" s="817"/>
      <c r="AC73" s="817"/>
      <c r="AD73" s="817"/>
      <c r="AE73" s="817"/>
      <c r="AF73" s="817"/>
      <c r="AG73" s="817"/>
      <c r="AH73" s="817"/>
      <c r="AI73" s="817"/>
      <c r="AJ73" s="817"/>
      <c r="AK73" s="817"/>
      <c r="AL73" s="817"/>
      <c r="AM73" s="817"/>
      <c r="AN73" s="817"/>
      <c r="AO73" s="817"/>
      <c r="AP73" s="817"/>
      <c r="AQ73" s="817"/>
      <c r="AR73" s="817"/>
      <c r="AS73" s="817"/>
      <c r="AT73" s="817"/>
      <c r="AU73" s="817"/>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1">
        <v>7</v>
      </c>
      <c r="B74" s="860"/>
      <c r="C74" s="861"/>
      <c r="D74" s="861"/>
      <c r="E74" s="861"/>
      <c r="F74" s="861"/>
      <c r="G74" s="861"/>
      <c r="H74" s="861"/>
      <c r="I74" s="861"/>
      <c r="J74" s="861"/>
      <c r="K74" s="861"/>
      <c r="L74" s="861"/>
      <c r="M74" s="861"/>
      <c r="N74" s="861"/>
      <c r="O74" s="861"/>
      <c r="P74" s="862"/>
      <c r="Q74" s="863"/>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1">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1">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1">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1">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1">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1">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1">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1">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3" t="s">
        <v>376</v>
      </c>
      <c r="B88" s="776" t="s">
        <v>404</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c r="AG88" s="831"/>
      <c r="AH88" s="831"/>
      <c r="AI88" s="831"/>
      <c r="AJ88" s="831"/>
      <c r="AK88" s="828"/>
      <c r="AL88" s="828"/>
      <c r="AM88" s="828"/>
      <c r="AN88" s="828"/>
      <c r="AO88" s="828"/>
      <c r="AP88" s="831"/>
      <c r="AQ88" s="831"/>
      <c r="AR88" s="831"/>
      <c r="AS88" s="831"/>
      <c r="AT88" s="831"/>
      <c r="AU88" s="831"/>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776" t="s">
        <v>405</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c r="CS102" s="839"/>
      <c r="CT102" s="839"/>
      <c r="CU102" s="839"/>
      <c r="CV102" s="878"/>
      <c r="CW102" s="877"/>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406</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407</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410</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411</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412</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413</v>
      </c>
      <c r="AB109" s="880"/>
      <c r="AC109" s="880"/>
      <c r="AD109" s="880"/>
      <c r="AE109" s="881"/>
      <c r="AF109" s="879" t="s">
        <v>414</v>
      </c>
      <c r="AG109" s="880"/>
      <c r="AH109" s="880"/>
      <c r="AI109" s="880"/>
      <c r="AJ109" s="881"/>
      <c r="AK109" s="879" t="s">
        <v>294</v>
      </c>
      <c r="AL109" s="880"/>
      <c r="AM109" s="880"/>
      <c r="AN109" s="880"/>
      <c r="AO109" s="881"/>
      <c r="AP109" s="879" t="s">
        <v>415</v>
      </c>
      <c r="AQ109" s="880"/>
      <c r="AR109" s="880"/>
      <c r="AS109" s="880"/>
      <c r="AT109" s="882"/>
      <c r="AU109" s="899" t="s">
        <v>412</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413</v>
      </c>
      <c r="BR109" s="880"/>
      <c r="BS109" s="880"/>
      <c r="BT109" s="880"/>
      <c r="BU109" s="881"/>
      <c r="BV109" s="879" t="s">
        <v>414</v>
      </c>
      <c r="BW109" s="880"/>
      <c r="BX109" s="880"/>
      <c r="BY109" s="880"/>
      <c r="BZ109" s="881"/>
      <c r="CA109" s="879" t="s">
        <v>294</v>
      </c>
      <c r="CB109" s="880"/>
      <c r="CC109" s="880"/>
      <c r="CD109" s="880"/>
      <c r="CE109" s="881"/>
      <c r="CF109" s="900" t="s">
        <v>415</v>
      </c>
      <c r="CG109" s="900"/>
      <c r="CH109" s="900"/>
      <c r="CI109" s="900"/>
      <c r="CJ109" s="900"/>
      <c r="CK109" s="879" t="s">
        <v>416</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413</v>
      </c>
      <c r="DH109" s="880"/>
      <c r="DI109" s="880"/>
      <c r="DJ109" s="880"/>
      <c r="DK109" s="881"/>
      <c r="DL109" s="879" t="s">
        <v>414</v>
      </c>
      <c r="DM109" s="880"/>
      <c r="DN109" s="880"/>
      <c r="DO109" s="880"/>
      <c r="DP109" s="881"/>
      <c r="DQ109" s="879" t="s">
        <v>294</v>
      </c>
      <c r="DR109" s="880"/>
      <c r="DS109" s="880"/>
      <c r="DT109" s="880"/>
      <c r="DU109" s="881"/>
      <c r="DV109" s="879" t="s">
        <v>415</v>
      </c>
      <c r="DW109" s="880"/>
      <c r="DX109" s="880"/>
      <c r="DY109" s="880"/>
      <c r="DZ109" s="882"/>
    </row>
    <row r="110" spans="1:131" s="212" customFormat="1" ht="26.25" customHeight="1" x14ac:dyDescent="0.2">
      <c r="A110" s="883" t="s">
        <v>417</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4477329</v>
      </c>
      <c r="AB110" s="887"/>
      <c r="AC110" s="887"/>
      <c r="AD110" s="887"/>
      <c r="AE110" s="888"/>
      <c r="AF110" s="889">
        <v>4340289</v>
      </c>
      <c r="AG110" s="887"/>
      <c r="AH110" s="887"/>
      <c r="AI110" s="887"/>
      <c r="AJ110" s="888"/>
      <c r="AK110" s="889">
        <v>4019198</v>
      </c>
      <c r="AL110" s="887"/>
      <c r="AM110" s="887"/>
      <c r="AN110" s="887"/>
      <c r="AO110" s="888"/>
      <c r="AP110" s="890">
        <v>23.6</v>
      </c>
      <c r="AQ110" s="891"/>
      <c r="AR110" s="891"/>
      <c r="AS110" s="891"/>
      <c r="AT110" s="892"/>
      <c r="AU110" s="893" t="s">
        <v>69</v>
      </c>
      <c r="AV110" s="894"/>
      <c r="AW110" s="894"/>
      <c r="AX110" s="894"/>
      <c r="AY110" s="894"/>
      <c r="AZ110" s="916" t="s">
        <v>418</v>
      </c>
      <c r="BA110" s="884"/>
      <c r="BB110" s="884"/>
      <c r="BC110" s="884"/>
      <c r="BD110" s="884"/>
      <c r="BE110" s="884"/>
      <c r="BF110" s="884"/>
      <c r="BG110" s="884"/>
      <c r="BH110" s="884"/>
      <c r="BI110" s="884"/>
      <c r="BJ110" s="884"/>
      <c r="BK110" s="884"/>
      <c r="BL110" s="884"/>
      <c r="BM110" s="884"/>
      <c r="BN110" s="884"/>
      <c r="BO110" s="884"/>
      <c r="BP110" s="885"/>
      <c r="BQ110" s="917">
        <v>31669595</v>
      </c>
      <c r="BR110" s="918"/>
      <c r="BS110" s="918"/>
      <c r="BT110" s="918"/>
      <c r="BU110" s="918"/>
      <c r="BV110" s="918">
        <v>27908513</v>
      </c>
      <c r="BW110" s="918"/>
      <c r="BX110" s="918"/>
      <c r="BY110" s="918"/>
      <c r="BZ110" s="918"/>
      <c r="CA110" s="918">
        <v>25344553</v>
      </c>
      <c r="CB110" s="918"/>
      <c r="CC110" s="918"/>
      <c r="CD110" s="918"/>
      <c r="CE110" s="918"/>
      <c r="CF110" s="931">
        <v>149</v>
      </c>
      <c r="CG110" s="932"/>
      <c r="CH110" s="932"/>
      <c r="CI110" s="932"/>
      <c r="CJ110" s="932"/>
      <c r="CK110" s="933" t="s">
        <v>419</v>
      </c>
      <c r="CL110" s="934"/>
      <c r="CM110" s="916" t="s">
        <v>420</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
      <c r="A111" s="921" t="s">
        <v>421</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422</v>
      </c>
      <c r="BA111" s="910"/>
      <c r="BB111" s="910"/>
      <c r="BC111" s="910"/>
      <c r="BD111" s="910"/>
      <c r="BE111" s="910"/>
      <c r="BF111" s="910"/>
      <c r="BG111" s="910"/>
      <c r="BH111" s="910"/>
      <c r="BI111" s="910"/>
      <c r="BJ111" s="910"/>
      <c r="BK111" s="910"/>
      <c r="BL111" s="910"/>
      <c r="BM111" s="910"/>
      <c r="BN111" s="910"/>
      <c r="BO111" s="910"/>
      <c r="BP111" s="911"/>
      <c r="BQ111" s="912" t="s">
        <v>122</v>
      </c>
      <c r="BR111" s="913"/>
      <c r="BS111" s="913"/>
      <c r="BT111" s="913"/>
      <c r="BU111" s="913"/>
      <c r="BV111" s="913" t="s">
        <v>122</v>
      </c>
      <c r="BW111" s="913"/>
      <c r="BX111" s="913"/>
      <c r="BY111" s="913"/>
      <c r="BZ111" s="913"/>
      <c r="CA111" s="913" t="s">
        <v>122</v>
      </c>
      <c r="CB111" s="913"/>
      <c r="CC111" s="913"/>
      <c r="CD111" s="913"/>
      <c r="CE111" s="913"/>
      <c r="CF111" s="907" t="s">
        <v>122</v>
      </c>
      <c r="CG111" s="908"/>
      <c r="CH111" s="908"/>
      <c r="CI111" s="908"/>
      <c r="CJ111" s="908"/>
      <c r="CK111" s="935"/>
      <c r="CL111" s="936"/>
      <c r="CM111" s="909" t="s">
        <v>423</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424</v>
      </c>
      <c r="B112" s="940"/>
      <c r="C112" s="910" t="s">
        <v>425</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426</v>
      </c>
      <c r="BA112" s="910"/>
      <c r="BB112" s="910"/>
      <c r="BC112" s="910"/>
      <c r="BD112" s="910"/>
      <c r="BE112" s="910"/>
      <c r="BF112" s="910"/>
      <c r="BG112" s="910"/>
      <c r="BH112" s="910"/>
      <c r="BI112" s="910"/>
      <c r="BJ112" s="910"/>
      <c r="BK112" s="910"/>
      <c r="BL112" s="910"/>
      <c r="BM112" s="910"/>
      <c r="BN112" s="910"/>
      <c r="BO112" s="910"/>
      <c r="BP112" s="911"/>
      <c r="BQ112" s="912">
        <v>15640879</v>
      </c>
      <c r="BR112" s="913"/>
      <c r="BS112" s="913"/>
      <c r="BT112" s="913"/>
      <c r="BU112" s="913"/>
      <c r="BV112" s="913">
        <v>14582602</v>
      </c>
      <c r="BW112" s="913"/>
      <c r="BX112" s="913"/>
      <c r="BY112" s="913"/>
      <c r="BZ112" s="913"/>
      <c r="CA112" s="913">
        <v>13662417</v>
      </c>
      <c r="CB112" s="913"/>
      <c r="CC112" s="913"/>
      <c r="CD112" s="913"/>
      <c r="CE112" s="913"/>
      <c r="CF112" s="907">
        <v>80.3</v>
      </c>
      <c r="CG112" s="908"/>
      <c r="CH112" s="908"/>
      <c r="CI112" s="908"/>
      <c r="CJ112" s="908"/>
      <c r="CK112" s="935"/>
      <c r="CL112" s="936"/>
      <c r="CM112" s="909" t="s">
        <v>427</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428</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1283322</v>
      </c>
      <c r="AB113" s="925"/>
      <c r="AC113" s="925"/>
      <c r="AD113" s="925"/>
      <c r="AE113" s="926"/>
      <c r="AF113" s="927">
        <v>1260736</v>
      </c>
      <c r="AG113" s="925"/>
      <c r="AH113" s="925"/>
      <c r="AI113" s="925"/>
      <c r="AJ113" s="926"/>
      <c r="AK113" s="927">
        <v>1197213</v>
      </c>
      <c r="AL113" s="925"/>
      <c r="AM113" s="925"/>
      <c r="AN113" s="925"/>
      <c r="AO113" s="926"/>
      <c r="AP113" s="928">
        <v>7</v>
      </c>
      <c r="AQ113" s="929"/>
      <c r="AR113" s="929"/>
      <c r="AS113" s="929"/>
      <c r="AT113" s="930"/>
      <c r="AU113" s="895"/>
      <c r="AV113" s="896"/>
      <c r="AW113" s="896"/>
      <c r="AX113" s="896"/>
      <c r="AY113" s="896"/>
      <c r="AZ113" s="909" t="s">
        <v>429</v>
      </c>
      <c r="BA113" s="910"/>
      <c r="BB113" s="910"/>
      <c r="BC113" s="910"/>
      <c r="BD113" s="910"/>
      <c r="BE113" s="910"/>
      <c r="BF113" s="910"/>
      <c r="BG113" s="910"/>
      <c r="BH113" s="910"/>
      <c r="BI113" s="910"/>
      <c r="BJ113" s="910"/>
      <c r="BK113" s="910"/>
      <c r="BL113" s="910"/>
      <c r="BM113" s="910"/>
      <c r="BN113" s="910"/>
      <c r="BO113" s="910"/>
      <c r="BP113" s="911"/>
      <c r="BQ113" s="912">
        <v>253382</v>
      </c>
      <c r="BR113" s="913"/>
      <c r="BS113" s="913"/>
      <c r="BT113" s="913"/>
      <c r="BU113" s="913"/>
      <c r="BV113" s="913">
        <v>232420</v>
      </c>
      <c r="BW113" s="913"/>
      <c r="BX113" s="913"/>
      <c r="BY113" s="913"/>
      <c r="BZ113" s="913"/>
      <c r="CA113" s="913">
        <v>205458</v>
      </c>
      <c r="CB113" s="913"/>
      <c r="CC113" s="913"/>
      <c r="CD113" s="913"/>
      <c r="CE113" s="913"/>
      <c r="CF113" s="907">
        <v>1.2</v>
      </c>
      <c r="CG113" s="908"/>
      <c r="CH113" s="908"/>
      <c r="CI113" s="908"/>
      <c r="CJ113" s="908"/>
      <c r="CK113" s="935"/>
      <c r="CL113" s="936"/>
      <c r="CM113" s="909" t="s">
        <v>430</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431</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23115</v>
      </c>
      <c r="AB114" s="946"/>
      <c r="AC114" s="946"/>
      <c r="AD114" s="946"/>
      <c r="AE114" s="947"/>
      <c r="AF114" s="948">
        <v>22953</v>
      </c>
      <c r="AG114" s="946"/>
      <c r="AH114" s="946"/>
      <c r="AI114" s="946"/>
      <c r="AJ114" s="947"/>
      <c r="AK114" s="948">
        <v>23278</v>
      </c>
      <c r="AL114" s="946"/>
      <c r="AM114" s="946"/>
      <c r="AN114" s="946"/>
      <c r="AO114" s="947"/>
      <c r="AP114" s="949">
        <v>0.1</v>
      </c>
      <c r="AQ114" s="950"/>
      <c r="AR114" s="950"/>
      <c r="AS114" s="950"/>
      <c r="AT114" s="951"/>
      <c r="AU114" s="895"/>
      <c r="AV114" s="896"/>
      <c r="AW114" s="896"/>
      <c r="AX114" s="896"/>
      <c r="AY114" s="896"/>
      <c r="AZ114" s="909" t="s">
        <v>432</v>
      </c>
      <c r="BA114" s="910"/>
      <c r="BB114" s="910"/>
      <c r="BC114" s="910"/>
      <c r="BD114" s="910"/>
      <c r="BE114" s="910"/>
      <c r="BF114" s="910"/>
      <c r="BG114" s="910"/>
      <c r="BH114" s="910"/>
      <c r="BI114" s="910"/>
      <c r="BJ114" s="910"/>
      <c r="BK114" s="910"/>
      <c r="BL114" s="910"/>
      <c r="BM114" s="910"/>
      <c r="BN114" s="910"/>
      <c r="BO114" s="910"/>
      <c r="BP114" s="911"/>
      <c r="BQ114" s="912">
        <v>4586403</v>
      </c>
      <c r="BR114" s="913"/>
      <c r="BS114" s="913"/>
      <c r="BT114" s="913"/>
      <c r="BU114" s="913"/>
      <c r="BV114" s="913">
        <v>4493043</v>
      </c>
      <c r="BW114" s="913"/>
      <c r="BX114" s="913"/>
      <c r="BY114" s="913"/>
      <c r="BZ114" s="913"/>
      <c r="CA114" s="913">
        <v>4628647</v>
      </c>
      <c r="CB114" s="913"/>
      <c r="CC114" s="913"/>
      <c r="CD114" s="913"/>
      <c r="CE114" s="913"/>
      <c r="CF114" s="907">
        <v>27.2</v>
      </c>
      <c r="CG114" s="908"/>
      <c r="CH114" s="908"/>
      <c r="CI114" s="908"/>
      <c r="CJ114" s="908"/>
      <c r="CK114" s="935"/>
      <c r="CL114" s="936"/>
      <c r="CM114" s="909" t="s">
        <v>433</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434</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t="s">
        <v>122</v>
      </c>
      <c r="AB115" s="925"/>
      <c r="AC115" s="925"/>
      <c r="AD115" s="925"/>
      <c r="AE115" s="926"/>
      <c r="AF115" s="927" t="s">
        <v>122</v>
      </c>
      <c r="AG115" s="925"/>
      <c r="AH115" s="925"/>
      <c r="AI115" s="925"/>
      <c r="AJ115" s="926"/>
      <c r="AK115" s="927" t="s">
        <v>122</v>
      </c>
      <c r="AL115" s="925"/>
      <c r="AM115" s="925"/>
      <c r="AN115" s="925"/>
      <c r="AO115" s="926"/>
      <c r="AP115" s="928" t="s">
        <v>122</v>
      </c>
      <c r="AQ115" s="929"/>
      <c r="AR115" s="929"/>
      <c r="AS115" s="929"/>
      <c r="AT115" s="930"/>
      <c r="AU115" s="895"/>
      <c r="AV115" s="896"/>
      <c r="AW115" s="896"/>
      <c r="AX115" s="896"/>
      <c r="AY115" s="896"/>
      <c r="AZ115" s="909" t="s">
        <v>435</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436</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437</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438</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439</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440</v>
      </c>
      <c r="Z117" s="881"/>
      <c r="AA117" s="965">
        <v>5783766</v>
      </c>
      <c r="AB117" s="966"/>
      <c r="AC117" s="966"/>
      <c r="AD117" s="966"/>
      <c r="AE117" s="967"/>
      <c r="AF117" s="968">
        <v>5623978</v>
      </c>
      <c r="AG117" s="966"/>
      <c r="AH117" s="966"/>
      <c r="AI117" s="966"/>
      <c r="AJ117" s="967"/>
      <c r="AK117" s="968">
        <v>5239689</v>
      </c>
      <c r="AL117" s="966"/>
      <c r="AM117" s="966"/>
      <c r="AN117" s="966"/>
      <c r="AO117" s="967"/>
      <c r="AP117" s="969"/>
      <c r="AQ117" s="970"/>
      <c r="AR117" s="970"/>
      <c r="AS117" s="970"/>
      <c r="AT117" s="971"/>
      <c r="AU117" s="895"/>
      <c r="AV117" s="896"/>
      <c r="AW117" s="896"/>
      <c r="AX117" s="896"/>
      <c r="AY117" s="896"/>
      <c r="AZ117" s="961" t="s">
        <v>441</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442</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416</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413</v>
      </c>
      <c r="AB118" s="880"/>
      <c r="AC118" s="880"/>
      <c r="AD118" s="880"/>
      <c r="AE118" s="881"/>
      <c r="AF118" s="879" t="s">
        <v>414</v>
      </c>
      <c r="AG118" s="880"/>
      <c r="AH118" s="880"/>
      <c r="AI118" s="880"/>
      <c r="AJ118" s="881"/>
      <c r="AK118" s="879" t="s">
        <v>294</v>
      </c>
      <c r="AL118" s="880"/>
      <c r="AM118" s="880"/>
      <c r="AN118" s="880"/>
      <c r="AO118" s="881"/>
      <c r="AP118" s="957" t="s">
        <v>415</v>
      </c>
      <c r="AQ118" s="958"/>
      <c r="AR118" s="958"/>
      <c r="AS118" s="958"/>
      <c r="AT118" s="959"/>
      <c r="AU118" s="895"/>
      <c r="AV118" s="896"/>
      <c r="AW118" s="896"/>
      <c r="AX118" s="896"/>
      <c r="AY118" s="896"/>
      <c r="AZ118" s="960" t="s">
        <v>443</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444</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419</v>
      </c>
      <c r="B119" s="934"/>
      <c r="C119" s="916" t="s">
        <v>420</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5" t="s">
        <v>177</v>
      </c>
      <c r="BA119" s="235"/>
      <c r="BB119" s="235"/>
      <c r="BC119" s="235"/>
      <c r="BD119" s="235"/>
      <c r="BE119" s="235"/>
      <c r="BF119" s="235"/>
      <c r="BG119" s="235"/>
      <c r="BH119" s="235"/>
      <c r="BI119" s="235"/>
      <c r="BJ119" s="235"/>
      <c r="BK119" s="235"/>
      <c r="BL119" s="235"/>
      <c r="BM119" s="235"/>
      <c r="BN119" s="235"/>
      <c r="BO119" s="964" t="s">
        <v>445</v>
      </c>
      <c r="BP119" s="992"/>
      <c r="BQ119" s="986">
        <v>52150259</v>
      </c>
      <c r="BR119" s="987"/>
      <c r="BS119" s="987"/>
      <c r="BT119" s="987"/>
      <c r="BU119" s="987"/>
      <c r="BV119" s="987">
        <v>47216578</v>
      </c>
      <c r="BW119" s="987"/>
      <c r="BX119" s="987"/>
      <c r="BY119" s="987"/>
      <c r="BZ119" s="987"/>
      <c r="CA119" s="987">
        <v>43841075</v>
      </c>
      <c r="CB119" s="987"/>
      <c r="CC119" s="987"/>
      <c r="CD119" s="987"/>
      <c r="CE119" s="987"/>
      <c r="CF119" s="988"/>
      <c r="CG119" s="989"/>
      <c r="CH119" s="989"/>
      <c r="CI119" s="989"/>
      <c r="CJ119" s="990"/>
      <c r="CK119" s="937"/>
      <c r="CL119" s="938"/>
      <c r="CM119" s="960" t="s">
        <v>446</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2">
      <c r="A120" s="1044"/>
      <c r="B120" s="936"/>
      <c r="C120" s="909" t="s">
        <v>423</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447</v>
      </c>
      <c r="AV120" s="979"/>
      <c r="AW120" s="979"/>
      <c r="AX120" s="979"/>
      <c r="AY120" s="980"/>
      <c r="AZ120" s="916" t="s">
        <v>448</v>
      </c>
      <c r="BA120" s="884"/>
      <c r="BB120" s="884"/>
      <c r="BC120" s="884"/>
      <c r="BD120" s="884"/>
      <c r="BE120" s="884"/>
      <c r="BF120" s="884"/>
      <c r="BG120" s="884"/>
      <c r="BH120" s="884"/>
      <c r="BI120" s="884"/>
      <c r="BJ120" s="884"/>
      <c r="BK120" s="884"/>
      <c r="BL120" s="884"/>
      <c r="BM120" s="884"/>
      <c r="BN120" s="884"/>
      <c r="BO120" s="884"/>
      <c r="BP120" s="885"/>
      <c r="BQ120" s="917">
        <v>17441704</v>
      </c>
      <c r="BR120" s="918"/>
      <c r="BS120" s="918"/>
      <c r="BT120" s="918"/>
      <c r="BU120" s="918"/>
      <c r="BV120" s="918">
        <v>17204753</v>
      </c>
      <c r="BW120" s="918"/>
      <c r="BX120" s="918"/>
      <c r="BY120" s="918"/>
      <c r="BZ120" s="918"/>
      <c r="CA120" s="918">
        <v>17464018</v>
      </c>
      <c r="CB120" s="918"/>
      <c r="CC120" s="918"/>
      <c r="CD120" s="918"/>
      <c r="CE120" s="918"/>
      <c r="CF120" s="931">
        <v>102.6</v>
      </c>
      <c r="CG120" s="932"/>
      <c r="CH120" s="932"/>
      <c r="CI120" s="932"/>
      <c r="CJ120" s="932"/>
      <c r="CK120" s="993" t="s">
        <v>449</v>
      </c>
      <c r="CL120" s="994"/>
      <c r="CM120" s="994"/>
      <c r="CN120" s="994"/>
      <c r="CO120" s="995"/>
      <c r="CP120" s="1001" t="s">
        <v>396</v>
      </c>
      <c r="CQ120" s="1002"/>
      <c r="CR120" s="1002"/>
      <c r="CS120" s="1002"/>
      <c r="CT120" s="1002"/>
      <c r="CU120" s="1002"/>
      <c r="CV120" s="1002"/>
      <c r="CW120" s="1002"/>
      <c r="CX120" s="1002"/>
      <c r="CY120" s="1002"/>
      <c r="CZ120" s="1002"/>
      <c r="DA120" s="1002"/>
      <c r="DB120" s="1002"/>
      <c r="DC120" s="1002"/>
      <c r="DD120" s="1002"/>
      <c r="DE120" s="1002"/>
      <c r="DF120" s="1003"/>
      <c r="DG120" s="917">
        <v>14663247</v>
      </c>
      <c r="DH120" s="918"/>
      <c r="DI120" s="918"/>
      <c r="DJ120" s="918"/>
      <c r="DK120" s="918"/>
      <c r="DL120" s="918">
        <v>13714891</v>
      </c>
      <c r="DM120" s="918"/>
      <c r="DN120" s="918"/>
      <c r="DO120" s="918"/>
      <c r="DP120" s="918"/>
      <c r="DQ120" s="918">
        <v>12509260</v>
      </c>
      <c r="DR120" s="918"/>
      <c r="DS120" s="918"/>
      <c r="DT120" s="918"/>
      <c r="DU120" s="918"/>
      <c r="DV120" s="919">
        <v>73.5</v>
      </c>
      <c r="DW120" s="919"/>
      <c r="DX120" s="919"/>
      <c r="DY120" s="919"/>
      <c r="DZ120" s="920"/>
    </row>
    <row r="121" spans="1:130" s="212" customFormat="1" ht="26.25" customHeight="1" x14ac:dyDescent="0.2">
      <c r="A121" s="1044"/>
      <c r="B121" s="936"/>
      <c r="C121" s="961" t="s">
        <v>450</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451</v>
      </c>
      <c r="BA121" s="910"/>
      <c r="BB121" s="910"/>
      <c r="BC121" s="910"/>
      <c r="BD121" s="910"/>
      <c r="BE121" s="910"/>
      <c r="BF121" s="910"/>
      <c r="BG121" s="910"/>
      <c r="BH121" s="910"/>
      <c r="BI121" s="910"/>
      <c r="BJ121" s="910"/>
      <c r="BK121" s="910"/>
      <c r="BL121" s="910"/>
      <c r="BM121" s="910"/>
      <c r="BN121" s="910"/>
      <c r="BO121" s="910"/>
      <c r="BP121" s="911"/>
      <c r="BQ121" s="912">
        <v>299392</v>
      </c>
      <c r="BR121" s="913"/>
      <c r="BS121" s="913"/>
      <c r="BT121" s="913"/>
      <c r="BU121" s="913"/>
      <c r="BV121" s="913">
        <v>291272</v>
      </c>
      <c r="BW121" s="913"/>
      <c r="BX121" s="913"/>
      <c r="BY121" s="913"/>
      <c r="BZ121" s="913"/>
      <c r="CA121" s="913">
        <v>236060</v>
      </c>
      <c r="CB121" s="913"/>
      <c r="CC121" s="913"/>
      <c r="CD121" s="913"/>
      <c r="CE121" s="913"/>
      <c r="CF121" s="907">
        <v>1.4</v>
      </c>
      <c r="CG121" s="908"/>
      <c r="CH121" s="908"/>
      <c r="CI121" s="908"/>
      <c r="CJ121" s="908"/>
      <c r="CK121" s="996"/>
      <c r="CL121" s="997"/>
      <c r="CM121" s="997"/>
      <c r="CN121" s="997"/>
      <c r="CO121" s="998"/>
      <c r="CP121" s="1006" t="s">
        <v>394</v>
      </c>
      <c r="CQ121" s="1007"/>
      <c r="CR121" s="1007"/>
      <c r="CS121" s="1007"/>
      <c r="CT121" s="1007"/>
      <c r="CU121" s="1007"/>
      <c r="CV121" s="1007"/>
      <c r="CW121" s="1007"/>
      <c r="CX121" s="1007"/>
      <c r="CY121" s="1007"/>
      <c r="CZ121" s="1007"/>
      <c r="DA121" s="1007"/>
      <c r="DB121" s="1007"/>
      <c r="DC121" s="1007"/>
      <c r="DD121" s="1007"/>
      <c r="DE121" s="1007"/>
      <c r="DF121" s="1008"/>
      <c r="DG121" s="912">
        <v>929107</v>
      </c>
      <c r="DH121" s="913"/>
      <c r="DI121" s="913"/>
      <c r="DJ121" s="913"/>
      <c r="DK121" s="913"/>
      <c r="DL121" s="913">
        <v>821497</v>
      </c>
      <c r="DM121" s="913"/>
      <c r="DN121" s="913"/>
      <c r="DO121" s="913"/>
      <c r="DP121" s="913"/>
      <c r="DQ121" s="913">
        <v>1116080</v>
      </c>
      <c r="DR121" s="913"/>
      <c r="DS121" s="913"/>
      <c r="DT121" s="913"/>
      <c r="DU121" s="913"/>
      <c r="DV121" s="914">
        <v>6.6</v>
      </c>
      <c r="DW121" s="914"/>
      <c r="DX121" s="914"/>
      <c r="DY121" s="914"/>
      <c r="DZ121" s="915"/>
    </row>
    <row r="122" spans="1:130" s="212" customFormat="1" ht="26.25" customHeight="1" x14ac:dyDescent="0.2">
      <c r="A122" s="1044"/>
      <c r="B122" s="936"/>
      <c r="C122" s="909" t="s">
        <v>433</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452</v>
      </c>
      <c r="BA122" s="952"/>
      <c r="BB122" s="952"/>
      <c r="BC122" s="952"/>
      <c r="BD122" s="952"/>
      <c r="BE122" s="952"/>
      <c r="BF122" s="952"/>
      <c r="BG122" s="952"/>
      <c r="BH122" s="952"/>
      <c r="BI122" s="952"/>
      <c r="BJ122" s="952"/>
      <c r="BK122" s="952"/>
      <c r="BL122" s="952"/>
      <c r="BM122" s="952"/>
      <c r="BN122" s="952"/>
      <c r="BO122" s="952"/>
      <c r="BP122" s="953"/>
      <c r="BQ122" s="986">
        <v>41329099</v>
      </c>
      <c r="BR122" s="987"/>
      <c r="BS122" s="987"/>
      <c r="BT122" s="987"/>
      <c r="BU122" s="987"/>
      <c r="BV122" s="987">
        <v>38631370</v>
      </c>
      <c r="BW122" s="987"/>
      <c r="BX122" s="987"/>
      <c r="BY122" s="987"/>
      <c r="BZ122" s="987"/>
      <c r="CA122" s="987">
        <v>35535223</v>
      </c>
      <c r="CB122" s="987"/>
      <c r="CC122" s="987"/>
      <c r="CD122" s="987"/>
      <c r="CE122" s="987"/>
      <c r="CF122" s="1004">
        <v>208.8</v>
      </c>
      <c r="CG122" s="1005"/>
      <c r="CH122" s="1005"/>
      <c r="CI122" s="1005"/>
      <c r="CJ122" s="1005"/>
      <c r="CK122" s="996"/>
      <c r="CL122" s="997"/>
      <c r="CM122" s="997"/>
      <c r="CN122" s="997"/>
      <c r="CO122" s="998"/>
      <c r="CP122" s="1006" t="s">
        <v>389</v>
      </c>
      <c r="CQ122" s="1007"/>
      <c r="CR122" s="1007"/>
      <c r="CS122" s="1007"/>
      <c r="CT122" s="1007"/>
      <c r="CU122" s="1007"/>
      <c r="CV122" s="1007"/>
      <c r="CW122" s="1007"/>
      <c r="CX122" s="1007"/>
      <c r="CY122" s="1007"/>
      <c r="CZ122" s="1007"/>
      <c r="DA122" s="1007"/>
      <c r="DB122" s="1007"/>
      <c r="DC122" s="1007"/>
      <c r="DD122" s="1007"/>
      <c r="DE122" s="1007"/>
      <c r="DF122" s="1008"/>
      <c r="DG122" s="912">
        <v>48525</v>
      </c>
      <c r="DH122" s="913"/>
      <c r="DI122" s="913"/>
      <c r="DJ122" s="913"/>
      <c r="DK122" s="913"/>
      <c r="DL122" s="913">
        <v>46214</v>
      </c>
      <c r="DM122" s="913"/>
      <c r="DN122" s="913"/>
      <c r="DO122" s="913"/>
      <c r="DP122" s="913"/>
      <c r="DQ122" s="913">
        <v>37077</v>
      </c>
      <c r="DR122" s="913"/>
      <c r="DS122" s="913"/>
      <c r="DT122" s="913"/>
      <c r="DU122" s="913"/>
      <c r="DV122" s="914">
        <v>0.2</v>
      </c>
      <c r="DW122" s="914"/>
      <c r="DX122" s="914"/>
      <c r="DY122" s="914"/>
      <c r="DZ122" s="915"/>
    </row>
    <row r="123" spans="1:130" s="212" customFormat="1" ht="26.25" customHeight="1" x14ac:dyDescent="0.2">
      <c r="A123" s="1044"/>
      <c r="B123" s="936"/>
      <c r="C123" s="909" t="s">
        <v>439</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5" t="s">
        <v>177</v>
      </c>
      <c r="BA123" s="235"/>
      <c r="BB123" s="235"/>
      <c r="BC123" s="235"/>
      <c r="BD123" s="235"/>
      <c r="BE123" s="235"/>
      <c r="BF123" s="235"/>
      <c r="BG123" s="235"/>
      <c r="BH123" s="235"/>
      <c r="BI123" s="235"/>
      <c r="BJ123" s="235"/>
      <c r="BK123" s="235"/>
      <c r="BL123" s="235"/>
      <c r="BM123" s="235"/>
      <c r="BN123" s="235"/>
      <c r="BO123" s="964" t="s">
        <v>453</v>
      </c>
      <c r="BP123" s="992"/>
      <c r="BQ123" s="1050">
        <v>59070195</v>
      </c>
      <c r="BR123" s="1051"/>
      <c r="BS123" s="1051"/>
      <c r="BT123" s="1051"/>
      <c r="BU123" s="1051"/>
      <c r="BV123" s="1051">
        <v>56127395</v>
      </c>
      <c r="BW123" s="1051"/>
      <c r="BX123" s="1051"/>
      <c r="BY123" s="1051"/>
      <c r="BZ123" s="1051"/>
      <c r="CA123" s="1051">
        <v>53235301</v>
      </c>
      <c r="CB123" s="1051"/>
      <c r="CC123" s="1051"/>
      <c r="CD123" s="1051"/>
      <c r="CE123" s="1051"/>
      <c r="CF123" s="988"/>
      <c r="CG123" s="989"/>
      <c r="CH123" s="989"/>
      <c r="CI123" s="989"/>
      <c r="CJ123" s="990"/>
      <c r="CK123" s="996"/>
      <c r="CL123" s="997"/>
      <c r="CM123" s="997"/>
      <c r="CN123" s="997"/>
      <c r="CO123" s="998"/>
      <c r="CP123" s="1006" t="s">
        <v>397</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5">
      <c r="A124" s="1044"/>
      <c r="B124" s="936"/>
      <c r="C124" s="909" t="s">
        <v>442</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454</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455</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444</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456</v>
      </c>
      <c r="CL125" s="994"/>
      <c r="CM125" s="994"/>
      <c r="CN125" s="994"/>
      <c r="CO125" s="995"/>
      <c r="CP125" s="916" t="s">
        <v>457</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446</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458</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459</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460</v>
      </c>
      <c r="AY127" s="1019"/>
      <c r="AZ127" s="1019"/>
      <c r="BA127" s="1019"/>
      <c r="BB127" s="1019"/>
      <c r="BC127" s="1019"/>
      <c r="BD127" s="1019"/>
      <c r="BE127" s="1020"/>
      <c r="BF127" s="1021" t="s">
        <v>461</v>
      </c>
      <c r="BG127" s="1019"/>
      <c r="BH127" s="1019"/>
      <c r="BI127" s="1019"/>
      <c r="BJ127" s="1019"/>
      <c r="BK127" s="1019"/>
      <c r="BL127" s="1020"/>
      <c r="BM127" s="1021" t="s">
        <v>462</v>
      </c>
      <c r="BN127" s="1019"/>
      <c r="BO127" s="1019"/>
      <c r="BP127" s="1019"/>
      <c r="BQ127" s="1019"/>
      <c r="BR127" s="1019"/>
      <c r="BS127" s="1020"/>
      <c r="BT127" s="1021" t="s">
        <v>463</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464</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465</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466</v>
      </c>
      <c r="X128" s="1030"/>
      <c r="Y128" s="1030"/>
      <c r="Z128" s="1031"/>
      <c r="AA128" s="1032">
        <v>81570</v>
      </c>
      <c r="AB128" s="1033"/>
      <c r="AC128" s="1033"/>
      <c r="AD128" s="1033"/>
      <c r="AE128" s="1034"/>
      <c r="AF128" s="1035">
        <v>89884</v>
      </c>
      <c r="AG128" s="1033"/>
      <c r="AH128" s="1033"/>
      <c r="AI128" s="1033"/>
      <c r="AJ128" s="1034"/>
      <c r="AK128" s="1035">
        <v>63194</v>
      </c>
      <c r="AL128" s="1033"/>
      <c r="AM128" s="1033"/>
      <c r="AN128" s="1033"/>
      <c r="AO128" s="1034"/>
      <c r="AP128" s="1036"/>
      <c r="AQ128" s="1037"/>
      <c r="AR128" s="1037"/>
      <c r="AS128" s="1037"/>
      <c r="AT128" s="1038"/>
      <c r="AU128" s="214"/>
      <c r="AV128" s="214"/>
      <c r="AW128" s="214"/>
      <c r="AX128" s="883" t="s">
        <v>467</v>
      </c>
      <c r="AY128" s="884"/>
      <c r="AZ128" s="884"/>
      <c r="BA128" s="884"/>
      <c r="BB128" s="884"/>
      <c r="BC128" s="884"/>
      <c r="BD128" s="884"/>
      <c r="BE128" s="885"/>
      <c r="BF128" s="1039" t="s">
        <v>122</v>
      </c>
      <c r="BG128" s="1040"/>
      <c r="BH128" s="1040"/>
      <c r="BI128" s="1040"/>
      <c r="BJ128" s="1040"/>
      <c r="BK128" s="1040"/>
      <c r="BL128" s="1041"/>
      <c r="BM128" s="1039">
        <v>12.37</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468</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469</v>
      </c>
      <c r="X129" s="1058"/>
      <c r="Y129" s="1058"/>
      <c r="Z129" s="1059"/>
      <c r="AA129" s="945">
        <v>20803586</v>
      </c>
      <c r="AB129" s="946"/>
      <c r="AC129" s="946"/>
      <c r="AD129" s="946"/>
      <c r="AE129" s="947"/>
      <c r="AF129" s="948">
        <v>20964651</v>
      </c>
      <c r="AG129" s="946"/>
      <c r="AH129" s="946"/>
      <c r="AI129" s="946"/>
      <c r="AJ129" s="947"/>
      <c r="AK129" s="948">
        <v>21278025</v>
      </c>
      <c r="AL129" s="946"/>
      <c r="AM129" s="946"/>
      <c r="AN129" s="946"/>
      <c r="AO129" s="947"/>
      <c r="AP129" s="1060"/>
      <c r="AQ129" s="1061"/>
      <c r="AR129" s="1061"/>
      <c r="AS129" s="1061"/>
      <c r="AT129" s="1062"/>
      <c r="AU129" s="215"/>
      <c r="AV129" s="215"/>
      <c r="AW129" s="215"/>
      <c r="AX129" s="1052" t="s">
        <v>470</v>
      </c>
      <c r="AY129" s="910"/>
      <c r="AZ129" s="910"/>
      <c r="BA129" s="910"/>
      <c r="BB129" s="910"/>
      <c r="BC129" s="910"/>
      <c r="BD129" s="910"/>
      <c r="BE129" s="911"/>
      <c r="BF129" s="1053" t="s">
        <v>122</v>
      </c>
      <c r="BG129" s="1054"/>
      <c r="BH129" s="1054"/>
      <c r="BI129" s="1054"/>
      <c r="BJ129" s="1054"/>
      <c r="BK129" s="1054"/>
      <c r="BL129" s="1055"/>
      <c r="BM129" s="1053">
        <v>17.37</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471</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472</v>
      </c>
      <c r="X130" s="1058"/>
      <c r="Y130" s="1058"/>
      <c r="Z130" s="1059"/>
      <c r="AA130" s="945">
        <v>4571460</v>
      </c>
      <c r="AB130" s="946"/>
      <c r="AC130" s="946"/>
      <c r="AD130" s="946"/>
      <c r="AE130" s="947"/>
      <c r="AF130" s="948">
        <v>4476919</v>
      </c>
      <c r="AG130" s="946"/>
      <c r="AH130" s="946"/>
      <c r="AI130" s="946"/>
      <c r="AJ130" s="947"/>
      <c r="AK130" s="948">
        <v>4263240</v>
      </c>
      <c r="AL130" s="946"/>
      <c r="AM130" s="946"/>
      <c r="AN130" s="946"/>
      <c r="AO130" s="947"/>
      <c r="AP130" s="1060"/>
      <c r="AQ130" s="1061"/>
      <c r="AR130" s="1061"/>
      <c r="AS130" s="1061"/>
      <c r="AT130" s="1062"/>
      <c r="AU130" s="215"/>
      <c r="AV130" s="215"/>
      <c r="AW130" s="215"/>
      <c r="AX130" s="1052" t="s">
        <v>473</v>
      </c>
      <c r="AY130" s="910"/>
      <c r="AZ130" s="910"/>
      <c r="BA130" s="910"/>
      <c r="BB130" s="910"/>
      <c r="BC130" s="910"/>
      <c r="BD130" s="910"/>
      <c r="BE130" s="911"/>
      <c r="BF130" s="1088">
        <v>6.2</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474</v>
      </c>
      <c r="X131" s="1095"/>
      <c r="Y131" s="1095"/>
      <c r="Z131" s="1096"/>
      <c r="AA131" s="991">
        <v>16232126</v>
      </c>
      <c r="AB131" s="973"/>
      <c r="AC131" s="973"/>
      <c r="AD131" s="973"/>
      <c r="AE131" s="974"/>
      <c r="AF131" s="972">
        <v>16487732</v>
      </c>
      <c r="AG131" s="973"/>
      <c r="AH131" s="973"/>
      <c r="AI131" s="973"/>
      <c r="AJ131" s="974"/>
      <c r="AK131" s="972">
        <v>17014785</v>
      </c>
      <c r="AL131" s="973"/>
      <c r="AM131" s="973"/>
      <c r="AN131" s="973"/>
      <c r="AO131" s="974"/>
      <c r="AP131" s="1097"/>
      <c r="AQ131" s="1098"/>
      <c r="AR131" s="1098"/>
      <c r="AS131" s="1098"/>
      <c r="AT131" s="1099"/>
      <c r="AU131" s="215"/>
      <c r="AV131" s="215"/>
      <c r="AW131" s="215"/>
      <c r="AX131" s="1070" t="s">
        <v>475</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476</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477</v>
      </c>
      <c r="W132" s="1081"/>
      <c r="X132" s="1081"/>
      <c r="Y132" s="1081"/>
      <c r="Z132" s="1082"/>
      <c r="AA132" s="1083">
        <v>6.9660375969999997</v>
      </c>
      <c r="AB132" s="1084"/>
      <c r="AC132" s="1084"/>
      <c r="AD132" s="1084"/>
      <c r="AE132" s="1085"/>
      <c r="AF132" s="1086">
        <v>6.4118885480000003</v>
      </c>
      <c r="AG132" s="1084"/>
      <c r="AH132" s="1084"/>
      <c r="AI132" s="1084"/>
      <c r="AJ132" s="1085"/>
      <c r="AK132" s="1086">
        <v>5.3674201579999998</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478</v>
      </c>
      <c r="W133" s="1064"/>
      <c r="X133" s="1064"/>
      <c r="Y133" s="1064"/>
      <c r="Z133" s="1065"/>
      <c r="AA133" s="1066">
        <v>6.5</v>
      </c>
      <c r="AB133" s="1067"/>
      <c r="AC133" s="1067"/>
      <c r="AD133" s="1067"/>
      <c r="AE133" s="1068"/>
      <c r="AF133" s="1066">
        <v>6.8</v>
      </c>
      <c r="AG133" s="1067"/>
      <c r="AH133" s="1067"/>
      <c r="AI133" s="1067"/>
      <c r="AJ133" s="1068"/>
      <c r="AK133" s="1066">
        <v>6.2</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SUsQs2B1POHSg+a6zo0DqRlg6QTlFVwgsRZwU1LFVOyQzOOo8ElCnQT951vrLok4hq8rdGw+gFe8lSzhD2i8ng==" saltValue="2klJ6HLnblA6l+CfCCW4X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479</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tb5xBz4LzBEX1E2WFMiiZlBKSGIE/ZkctZb3sayDaETPw0WiUQJcOI24NIYGvbok9/Xg2XBsuVWL74NEA2NYTg==" saltValue="22zeh4AtKCzdxSG0uWE0K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ONf58A6NyIf38+zT1p5MO26qNlBxg8AIcbgqpsdMbFUyQLruDPEO1CICFx0NAZyJrnvFY0pYgY8PJnLbTJZoAA==" saltValue="4BwcoEiWIVAOpFuSY5Tfs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481</v>
      </c>
      <c r="AL6" s="248"/>
      <c r="AM6" s="248"/>
      <c r="AN6" s="248"/>
    </row>
    <row r="7" spans="1:46" ht="13.5" customHeight="1" x14ac:dyDescent="0.2">
      <c r="A7" s="247"/>
      <c r="AK7" s="250"/>
      <c r="AL7" s="251"/>
      <c r="AM7" s="251"/>
      <c r="AN7" s="252"/>
      <c r="AO7" s="1101" t="s">
        <v>482</v>
      </c>
      <c r="AP7" s="253"/>
      <c r="AQ7" s="254" t="s">
        <v>483</v>
      </c>
      <c r="AR7" s="255"/>
    </row>
    <row r="8" spans="1:46" ht="13.2" x14ac:dyDescent="0.2">
      <c r="A8" s="247"/>
      <c r="AK8" s="256"/>
      <c r="AL8" s="257"/>
      <c r="AM8" s="257"/>
      <c r="AN8" s="258"/>
      <c r="AO8" s="1102"/>
      <c r="AP8" s="259" t="s">
        <v>484</v>
      </c>
      <c r="AQ8" s="260" t="s">
        <v>485</v>
      </c>
      <c r="AR8" s="261" t="s">
        <v>486</v>
      </c>
    </row>
    <row r="9" spans="1:46" ht="13.2" x14ac:dyDescent="0.2">
      <c r="A9" s="247"/>
      <c r="AK9" s="1103" t="s">
        <v>487</v>
      </c>
      <c r="AL9" s="1104"/>
      <c r="AM9" s="1104"/>
      <c r="AN9" s="1105"/>
      <c r="AO9" s="262">
        <v>6419512</v>
      </c>
      <c r="AP9" s="262">
        <v>106933</v>
      </c>
      <c r="AQ9" s="263">
        <v>80646</v>
      </c>
      <c r="AR9" s="264">
        <v>32.6</v>
      </c>
    </row>
    <row r="10" spans="1:46" ht="13.5" customHeight="1" x14ac:dyDescent="0.2">
      <c r="A10" s="247"/>
      <c r="AK10" s="1103" t="s">
        <v>488</v>
      </c>
      <c r="AL10" s="1104"/>
      <c r="AM10" s="1104"/>
      <c r="AN10" s="1105"/>
      <c r="AO10" s="265">
        <v>47135</v>
      </c>
      <c r="AP10" s="265">
        <v>785</v>
      </c>
      <c r="AQ10" s="266">
        <v>6637</v>
      </c>
      <c r="AR10" s="267">
        <v>-88.2</v>
      </c>
    </row>
    <row r="11" spans="1:46" ht="13.5" customHeight="1" x14ac:dyDescent="0.2">
      <c r="A11" s="247"/>
      <c r="AK11" s="1103" t="s">
        <v>489</v>
      </c>
      <c r="AL11" s="1104"/>
      <c r="AM11" s="1104"/>
      <c r="AN11" s="1105"/>
      <c r="AO11" s="265">
        <v>12061</v>
      </c>
      <c r="AP11" s="265">
        <v>201</v>
      </c>
      <c r="AQ11" s="266">
        <v>1119</v>
      </c>
      <c r="AR11" s="267">
        <v>-82</v>
      </c>
    </row>
    <row r="12" spans="1:46" ht="13.5" customHeight="1" x14ac:dyDescent="0.2">
      <c r="A12" s="247"/>
      <c r="AK12" s="1103" t="s">
        <v>490</v>
      </c>
      <c r="AL12" s="1104"/>
      <c r="AM12" s="1104"/>
      <c r="AN12" s="1105"/>
      <c r="AO12" s="265" t="s">
        <v>491</v>
      </c>
      <c r="AP12" s="265" t="s">
        <v>491</v>
      </c>
      <c r="AQ12" s="266">
        <v>8</v>
      </c>
      <c r="AR12" s="267" t="s">
        <v>491</v>
      </c>
    </row>
    <row r="13" spans="1:46" ht="13.5" customHeight="1" x14ac:dyDescent="0.2">
      <c r="A13" s="247"/>
      <c r="AK13" s="1103" t="s">
        <v>492</v>
      </c>
      <c r="AL13" s="1104"/>
      <c r="AM13" s="1104"/>
      <c r="AN13" s="1105"/>
      <c r="AO13" s="265" t="s">
        <v>491</v>
      </c>
      <c r="AP13" s="265" t="s">
        <v>491</v>
      </c>
      <c r="AQ13" s="266">
        <v>2502</v>
      </c>
      <c r="AR13" s="267" t="s">
        <v>491</v>
      </c>
    </row>
    <row r="14" spans="1:46" ht="13.5" customHeight="1" x14ac:dyDescent="0.2">
      <c r="A14" s="247"/>
      <c r="AK14" s="1103" t="s">
        <v>493</v>
      </c>
      <c r="AL14" s="1104"/>
      <c r="AM14" s="1104"/>
      <c r="AN14" s="1105"/>
      <c r="AO14" s="265" t="s">
        <v>491</v>
      </c>
      <c r="AP14" s="265" t="s">
        <v>491</v>
      </c>
      <c r="AQ14" s="266">
        <v>1863</v>
      </c>
      <c r="AR14" s="267" t="s">
        <v>491</v>
      </c>
    </row>
    <row r="15" spans="1:46" ht="13.5" customHeight="1" x14ac:dyDescent="0.2">
      <c r="A15" s="247"/>
      <c r="AK15" s="1106" t="s">
        <v>494</v>
      </c>
      <c r="AL15" s="1107"/>
      <c r="AM15" s="1107"/>
      <c r="AN15" s="1108"/>
      <c r="AO15" s="265">
        <v>-502097</v>
      </c>
      <c r="AP15" s="265">
        <v>-8364</v>
      </c>
      <c r="AQ15" s="266">
        <v>-4800</v>
      </c>
      <c r="AR15" s="267">
        <v>74.3</v>
      </c>
    </row>
    <row r="16" spans="1:46" ht="13.2" x14ac:dyDescent="0.2">
      <c r="A16" s="247"/>
      <c r="AK16" s="1106" t="s">
        <v>177</v>
      </c>
      <c r="AL16" s="1107"/>
      <c r="AM16" s="1107"/>
      <c r="AN16" s="1108"/>
      <c r="AO16" s="265">
        <v>5976611</v>
      </c>
      <c r="AP16" s="265">
        <v>99555</v>
      </c>
      <c r="AQ16" s="266">
        <v>87975</v>
      </c>
      <c r="AR16" s="267">
        <v>13.2</v>
      </c>
    </row>
    <row r="17" spans="1:46" ht="13.2" x14ac:dyDescent="0.2">
      <c r="A17" s="247"/>
    </row>
    <row r="18" spans="1:46" ht="13.2" x14ac:dyDescent="0.2">
      <c r="A18" s="247"/>
      <c r="AQ18" s="268"/>
      <c r="AR18" s="268"/>
    </row>
    <row r="19" spans="1:46" ht="13.2" x14ac:dyDescent="0.2">
      <c r="A19" s="247"/>
      <c r="AK19" s="243" t="s">
        <v>495</v>
      </c>
    </row>
    <row r="20" spans="1:46" ht="13.2" x14ac:dyDescent="0.2">
      <c r="A20" s="247"/>
      <c r="AK20" s="269"/>
      <c r="AL20" s="270"/>
      <c r="AM20" s="270"/>
      <c r="AN20" s="271"/>
      <c r="AO20" s="272" t="s">
        <v>496</v>
      </c>
      <c r="AP20" s="273" t="s">
        <v>497</v>
      </c>
      <c r="AQ20" s="274" t="s">
        <v>498</v>
      </c>
      <c r="AR20" s="275"/>
    </row>
    <row r="21" spans="1:46" s="248" customFormat="1" ht="13.2" x14ac:dyDescent="0.2">
      <c r="A21" s="276"/>
      <c r="AK21" s="1109" t="s">
        <v>499</v>
      </c>
      <c r="AL21" s="1110"/>
      <c r="AM21" s="1110"/>
      <c r="AN21" s="1111"/>
      <c r="AO21" s="277">
        <v>9.16</v>
      </c>
      <c r="AP21" s="278">
        <v>7.71</v>
      </c>
      <c r="AQ21" s="279">
        <v>1.45</v>
      </c>
      <c r="AS21" s="280"/>
      <c r="AT21" s="276"/>
    </row>
    <row r="22" spans="1:46" s="248" customFormat="1" ht="13.2" x14ac:dyDescent="0.2">
      <c r="A22" s="276"/>
      <c r="AK22" s="1109" t="s">
        <v>500</v>
      </c>
      <c r="AL22" s="1110"/>
      <c r="AM22" s="1110"/>
      <c r="AN22" s="1111"/>
      <c r="AO22" s="281">
        <v>96.5</v>
      </c>
      <c r="AP22" s="282">
        <v>98.3</v>
      </c>
      <c r="AQ22" s="283">
        <v>-1.8</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00" t="s">
        <v>501</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288"/>
      <c r="AS27" s="243"/>
      <c r="AT27" s="243"/>
    </row>
    <row r="28" spans="1:46" ht="16.2" x14ac:dyDescent="0.2">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503</v>
      </c>
      <c r="AL29" s="248"/>
      <c r="AM29" s="248"/>
      <c r="AN29" s="248"/>
      <c r="AS29" s="290"/>
    </row>
    <row r="30" spans="1:46" ht="13.5" customHeight="1" x14ac:dyDescent="0.2">
      <c r="A30" s="247"/>
      <c r="AK30" s="250"/>
      <c r="AL30" s="251"/>
      <c r="AM30" s="251"/>
      <c r="AN30" s="252"/>
      <c r="AO30" s="1101" t="s">
        <v>482</v>
      </c>
      <c r="AP30" s="253"/>
      <c r="AQ30" s="254" t="s">
        <v>483</v>
      </c>
      <c r="AR30" s="255"/>
    </row>
    <row r="31" spans="1:46" ht="13.2" x14ac:dyDescent="0.2">
      <c r="A31" s="247"/>
      <c r="AK31" s="256"/>
      <c r="AL31" s="257"/>
      <c r="AM31" s="257"/>
      <c r="AN31" s="258"/>
      <c r="AO31" s="1102"/>
      <c r="AP31" s="259" t="s">
        <v>484</v>
      </c>
      <c r="AQ31" s="260" t="s">
        <v>485</v>
      </c>
      <c r="AR31" s="261" t="s">
        <v>486</v>
      </c>
    </row>
    <row r="32" spans="1:46" ht="27" customHeight="1" x14ac:dyDescent="0.2">
      <c r="A32" s="247"/>
      <c r="AK32" s="1117" t="s">
        <v>504</v>
      </c>
      <c r="AL32" s="1118"/>
      <c r="AM32" s="1118"/>
      <c r="AN32" s="1119"/>
      <c r="AO32" s="291">
        <v>4019198</v>
      </c>
      <c r="AP32" s="291">
        <v>66950</v>
      </c>
      <c r="AQ32" s="292">
        <v>41451</v>
      </c>
      <c r="AR32" s="293">
        <v>61.5</v>
      </c>
    </row>
    <row r="33" spans="1:46" ht="13.5" customHeight="1" x14ac:dyDescent="0.2">
      <c r="A33" s="247"/>
      <c r="AK33" s="1117" t="s">
        <v>505</v>
      </c>
      <c r="AL33" s="1118"/>
      <c r="AM33" s="1118"/>
      <c r="AN33" s="1119"/>
      <c r="AO33" s="291" t="s">
        <v>491</v>
      </c>
      <c r="AP33" s="291" t="s">
        <v>491</v>
      </c>
      <c r="AQ33" s="292" t="s">
        <v>491</v>
      </c>
      <c r="AR33" s="293" t="s">
        <v>491</v>
      </c>
    </row>
    <row r="34" spans="1:46" ht="27" customHeight="1" x14ac:dyDescent="0.2">
      <c r="A34" s="247"/>
      <c r="AK34" s="1117" t="s">
        <v>506</v>
      </c>
      <c r="AL34" s="1118"/>
      <c r="AM34" s="1118"/>
      <c r="AN34" s="1119"/>
      <c r="AO34" s="291" t="s">
        <v>491</v>
      </c>
      <c r="AP34" s="291" t="s">
        <v>491</v>
      </c>
      <c r="AQ34" s="292">
        <v>35</v>
      </c>
      <c r="AR34" s="293" t="s">
        <v>491</v>
      </c>
    </row>
    <row r="35" spans="1:46" ht="27" customHeight="1" x14ac:dyDescent="0.2">
      <c r="A35" s="247"/>
      <c r="AK35" s="1117" t="s">
        <v>507</v>
      </c>
      <c r="AL35" s="1118"/>
      <c r="AM35" s="1118"/>
      <c r="AN35" s="1119"/>
      <c r="AO35" s="291">
        <v>1197213</v>
      </c>
      <c r="AP35" s="291">
        <v>19943</v>
      </c>
      <c r="AQ35" s="292">
        <v>11775</v>
      </c>
      <c r="AR35" s="293">
        <v>69.400000000000006</v>
      </c>
    </row>
    <row r="36" spans="1:46" ht="27" customHeight="1" x14ac:dyDescent="0.2">
      <c r="A36" s="247"/>
      <c r="AK36" s="1117" t="s">
        <v>508</v>
      </c>
      <c r="AL36" s="1118"/>
      <c r="AM36" s="1118"/>
      <c r="AN36" s="1119"/>
      <c r="AO36" s="291">
        <v>23278</v>
      </c>
      <c r="AP36" s="291">
        <v>388</v>
      </c>
      <c r="AQ36" s="292">
        <v>2188</v>
      </c>
      <c r="AR36" s="293">
        <v>-82.3</v>
      </c>
    </row>
    <row r="37" spans="1:46" ht="13.5" customHeight="1" x14ac:dyDescent="0.2">
      <c r="A37" s="247"/>
      <c r="AK37" s="1117" t="s">
        <v>509</v>
      </c>
      <c r="AL37" s="1118"/>
      <c r="AM37" s="1118"/>
      <c r="AN37" s="1119"/>
      <c r="AO37" s="291" t="s">
        <v>491</v>
      </c>
      <c r="AP37" s="291" t="s">
        <v>491</v>
      </c>
      <c r="AQ37" s="292">
        <v>531</v>
      </c>
      <c r="AR37" s="293" t="s">
        <v>491</v>
      </c>
    </row>
    <row r="38" spans="1:46" ht="27" customHeight="1" x14ac:dyDescent="0.2">
      <c r="A38" s="247"/>
      <c r="AK38" s="1120" t="s">
        <v>510</v>
      </c>
      <c r="AL38" s="1121"/>
      <c r="AM38" s="1121"/>
      <c r="AN38" s="1122"/>
      <c r="AO38" s="294" t="s">
        <v>491</v>
      </c>
      <c r="AP38" s="294" t="s">
        <v>491</v>
      </c>
      <c r="AQ38" s="295">
        <v>1</v>
      </c>
      <c r="AR38" s="283" t="s">
        <v>491</v>
      </c>
      <c r="AS38" s="290"/>
    </row>
    <row r="39" spans="1:46" ht="13.2" x14ac:dyDescent="0.2">
      <c r="A39" s="247"/>
      <c r="AK39" s="1120" t="s">
        <v>511</v>
      </c>
      <c r="AL39" s="1121"/>
      <c r="AM39" s="1121"/>
      <c r="AN39" s="1122"/>
      <c r="AO39" s="291">
        <v>-63194</v>
      </c>
      <c r="AP39" s="291">
        <v>-1053</v>
      </c>
      <c r="AQ39" s="292">
        <v>-5414</v>
      </c>
      <c r="AR39" s="293">
        <v>-80.599999999999994</v>
      </c>
      <c r="AS39" s="290"/>
    </row>
    <row r="40" spans="1:46" ht="27" customHeight="1" x14ac:dyDescent="0.2">
      <c r="A40" s="247"/>
      <c r="AK40" s="1117" t="s">
        <v>512</v>
      </c>
      <c r="AL40" s="1118"/>
      <c r="AM40" s="1118"/>
      <c r="AN40" s="1119"/>
      <c r="AO40" s="291">
        <v>-4263240</v>
      </c>
      <c r="AP40" s="291">
        <v>-71015</v>
      </c>
      <c r="AQ40" s="292">
        <v>-35360</v>
      </c>
      <c r="AR40" s="293">
        <v>100.8</v>
      </c>
      <c r="AS40" s="290"/>
    </row>
    <row r="41" spans="1:46" ht="13.2" x14ac:dyDescent="0.2">
      <c r="A41" s="247"/>
      <c r="AK41" s="1123" t="s">
        <v>287</v>
      </c>
      <c r="AL41" s="1124"/>
      <c r="AM41" s="1124"/>
      <c r="AN41" s="1125"/>
      <c r="AO41" s="291">
        <v>913255</v>
      </c>
      <c r="AP41" s="291">
        <v>15213</v>
      </c>
      <c r="AQ41" s="292">
        <v>15207</v>
      </c>
      <c r="AR41" s="293">
        <v>0</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513</v>
      </c>
    </row>
    <row r="48" spans="1:46" ht="13.2" x14ac:dyDescent="0.2">
      <c r="A48" s="247"/>
      <c r="AK48" s="301" t="s">
        <v>514</v>
      </c>
      <c r="AL48" s="301"/>
      <c r="AM48" s="301"/>
      <c r="AN48" s="301"/>
      <c r="AO48" s="301"/>
      <c r="AP48" s="301"/>
      <c r="AQ48" s="302"/>
      <c r="AR48" s="301"/>
    </row>
    <row r="49" spans="1:44" ht="13.5" customHeight="1" x14ac:dyDescent="0.2">
      <c r="A49" s="247"/>
      <c r="AK49" s="303"/>
      <c r="AL49" s="304"/>
      <c r="AM49" s="1112" t="s">
        <v>482</v>
      </c>
      <c r="AN49" s="1114" t="s">
        <v>515</v>
      </c>
      <c r="AO49" s="1115"/>
      <c r="AP49" s="1115"/>
      <c r="AQ49" s="1115"/>
      <c r="AR49" s="1116"/>
    </row>
    <row r="50" spans="1:44" ht="13.2" x14ac:dyDescent="0.2">
      <c r="A50" s="247"/>
      <c r="AK50" s="305"/>
      <c r="AL50" s="306"/>
      <c r="AM50" s="1113"/>
      <c r="AN50" s="307" t="s">
        <v>516</v>
      </c>
      <c r="AO50" s="308" t="s">
        <v>517</v>
      </c>
      <c r="AP50" s="309" t="s">
        <v>518</v>
      </c>
      <c r="AQ50" s="310" t="s">
        <v>519</v>
      </c>
      <c r="AR50" s="311" t="s">
        <v>520</v>
      </c>
    </row>
    <row r="51" spans="1:44" ht="13.2" x14ac:dyDescent="0.2">
      <c r="A51" s="247"/>
      <c r="AK51" s="303" t="s">
        <v>521</v>
      </c>
      <c r="AL51" s="304"/>
      <c r="AM51" s="312">
        <v>2992624</v>
      </c>
      <c r="AN51" s="313">
        <v>47325</v>
      </c>
      <c r="AO51" s="314">
        <v>-30.8</v>
      </c>
      <c r="AP51" s="315">
        <v>63812</v>
      </c>
      <c r="AQ51" s="316">
        <v>2.2999999999999998</v>
      </c>
      <c r="AR51" s="317">
        <v>-33.1</v>
      </c>
    </row>
    <row r="52" spans="1:44" ht="13.2" x14ac:dyDescent="0.2">
      <c r="A52" s="247"/>
      <c r="AK52" s="318"/>
      <c r="AL52" s="319" t="s">
        <v>522</v>
      </c>
      <c r="AM52" s="320">
        <v>1484012</v>
      </c>
      <c r="AN52" s="321">
        <v>23468</v>
      </c>
      <c r="AO52" s="322">
        <v>-40.5</v>
      </c>
      <c r="AP52" s="323">
        <v>33848</v>
      </c>
      <c r="AQ52" s="324">
        <v>-4.2</v>
      </c>
      <c r="AR52" s="325">
        <v>-36.299999999999997</v>
      </c>
    </row>
    <row r="53" spans="1:44" ht="13.2" x14ac:dyDescent="0.2">
      <c r="A53" s="247"/>
      <c r="AK53" s="303" t="s">
        <v>523</v>
      </c>
      <c r="AL53" s="304"/>
      <c r="AM53" s="312">
        <v>2911875</v>
      </c>
      <c r="AN53" s="313">
        <v>46656</v>
      </c>
      <c r="AO53" s="314">
        <v>-1.4</v>
      </c>
      <c r="AP53" s="315">
        <v>54225</v>
      </c>
      <c r="AQ53" s="316">
        <v>-15</v>
      </c>
      <c r="AR53" s="317">
        <v>13.6</v>
      </c>
    </row>
    <row r="54" spans="1:44" ht="13.2" x14ac:dyDescent="0.2">
      <c r="A54" s="247"/>
      <c r="AK54" s="318"/>
      <c r="AL54" s="319" t="s">
        <v>522</v>
      </c>
      <c r="AM54" s="320">
        <v>2017268</v>
      </c>
      <c r="AN54" s="321">
        <v>32322</v>
      </c>
      <c r="AO54" s="322">
        <v>37.700000000000003</v>
      </c>
      <c r="AP54" s="323">
        <v>27337</v>
      </c>
      <c r="AQ54" s="324">
        <v>-19.2</v>
      </c>
      <c r="AR54" s="325">
        <v>56.9</v>
      </c>
    </row>
    <row r="55" spans="1:44" ht="13.2" x14ac:dyDescent="0.2">
      <c r="A55" s="247"/>
      <c r="AK55" s="303" t="s">
        <v>524</v>
      </c>
      <c r="AL55" s="304"/>
      <c r="AM55" s="312">
        <v>5882893</v>
      </c>
      <c r="AN55" s="313">
        <v>95320</v>
      </c>
      <c r="AO55" s="314">
        <v>104.3</v>
      </c>
      <c r="AP55" s="315">
        <v>54016</v>
      </c>
      <c r="AQ55" s="316">
        <v>-0.4</v>
      </c>
      <c r="AR55" s="317">
        <v>104.7</v>
      </c>
    </row>
    <row r="56" spans="1:44" ht="13.2" x14ac:dyDescent="0.2">
      <c r="A56" s="247"/>
      <c r="AK56" s="318"/>
      <c r="AL56" s="319" t="s">
        <v>522</v>
      </c>
      <c r="AM56" s="320">
        <v>1499791</v>
      </c>
      <c r="AN56" s="321">
        <v>24301</v>
      </c>
      <c r="AO56" s="322">
        <v>-24.8</v>
      </c>
      <c r="AP56" s="323">
        <v>28078</v>
      </c>
      <c r="AQ56" s="324">
        <v>2.7</v>
      </c>
      <c r="AR56" s="325">
        <v>-27.5</v>
      </c>
    </row>
    <row r="57" spans="1:44" ht="13.2" x14ac:dyDescent="0.2">
      <c r="A57" s="247"/>
      <c r="AK57" s="303" t="s">
        <v>525</v>
      </c>
      <c r="AL57" s="304"/>
      <c r="AM57" s="312">
        <v>2084062</v>
      </c>
      <c r="AN57" s="313">
        <v>34223</v>
      </c>
      <c r="AO57" s="314">
        <v>-64.099999999999994</v>
      </c>
      <c r="AP57" s="315">
        <v>52786</v>
      </c>
      <c r="AQ57" s="316">
        <v>-2.2999999999999998</v>
      </c>
      <c r="AR57" s="317">
        <v>-61.8</v>
      </c>
    </row>
    <row r="58" spans="1:44" ht="13.2" x14ac:dyDescent="0.2">
      <c r="A58" s="247"/>
      <c r="AK58" s="318"/>
      <c r="AL58" s="319" t="s">
        <v>522</v>
      </c>
      <c r="AM58" s="320">
        <v>1038535</v>
      </c>
      <c r="AN58" s="321">
        <v>17054</v>
      </c>
      <c r="AO58" s="322">
        <v>-29.8</v>
      </c>
      <c r="AP58" s="323">
        <v>28742</v>
      </c>
      <c r="AQ58" s="324">
        <v>2.4</v>
      </c>
      <c r="AR58" s="325">
        <v>-32.200000000000003</v>
      </c>
    </row>
    <row r="59" spans="1:44" ht="13.2" x14ac:dyDescent="0.2">
      <c r="A59" s="247"/>
      <c r="AK59" s="303" t="s">
        <v>526</v>
      </c>
      <c r="AL59" s="304"/>
      <c r="AM59" s="312">
        <v>2826104</v>
      </c>
      <c r="AN59" s="313">
        <v>47076</v>
      </c>
      <c r="AO59" s="314">
        <v>37.6</v>
      </c>
      <c r="AP59" s="315">
        <v>58465</v>
      </c>
      <c r="AQ59" s="316">
        <v>10.8</v>
      </c>
      <c r="AR59" s="317">
        <v>26.8</v>
      </c>
    </row>
    <row r="60" spans="1:44" ht="13.2" x14ac:dyDescent="0.2">
      <c r="A60" s="247"/>
      <c r="AK60" s="318"/>
      <c r="AL60" s="319" t="s">
        <v>522</v>
      </c>
      <c r="AM60" s="320">
        <v>1978732</v>
      </c>
      <c r="AN60" s="321">
        <v>32961</v>
      </c>
      <c r="AO60" s="322">
        <v>93.3</v>
      </c>
      <c r="AP60" s="323">
        <v>34452</v>
      </c>
      <c r="AQ60" s="324">
        <v>19.899999999999999</v>
      </c>
      <c r="AR60" s="325">
        <v>73.400000000000006</v>
      </c>
    </row>
    <row r="61" spans="1:44" ht="13.2" x14ac:dyDescent="0.2">
      <c r="A61" s="247"/>
      <c r="AK61" s="303" t="s">
        <v>527</v>
      </c>
      <c r="AL61" s="326"/>
      <c r="AM61" s="312">
        <v>3339512</v>
      </c>
      <c r="AN61" s="313">
        <v>54120</v>
      </c>
      <c r="AO61" s="314">
        <v>9.1</v>
      </c>
      <c r="AP61" s="315">
        <v>56661</v>
      </c>
      <c r="AQ61" s="327">
        <v>-0.9</v>
      </c>
      <c r="AR61" s="317">
        <v>10</v>
      </c>
    </row>
    <row r="62" spans="1:44" ht="13.2" x14ac:dyDescent="0.2">
      <c r="A62" s="247"/>
      <c r="AK62" s="318"/>
      <c r="AL62" s="319" t="s">
        <v>522</v>
      </c>
      <c r="AM62" s="320">
        <v>1603668</v>
      </c>
      <c r="AN62" s="321">
        <v>26021</v>
      </c>
      <c r="AO62" s="322">
        <v>7.2</v>
      </c>
      <c r="AP62" s="323">
        <v>30491</v>
      </c>
      <c r="AQ62" s="324">
        <v>0.3</v>
      </c>
      <c r="AR62" s="325">
        <v>6.9</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OvpQlfzL61DLfkGsE6l/iDyeIJ2B3T97nwb5MOTlB/JQeTH7bApvtUYouz9SSvN0J3jOI4RYieGMFS/TWeromA==" saltValue="GaTPZAWBrZeclo5Ymj/o7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479</v>
      </c>
    </row>
    <row r="121" spans="125:125" ht="13.5" hidden="1" customHeight="1" x14ac:dyDescent="0.2">
      <c r="DU121" s="241"/>
    </row>
  </sheetData>
  <sheetProtection algorithmName="SHA-512" hashValue="s4y76XKYVAbKKJdag3Og9b1RnqgpwvWX6VNwnTWsgRUVO+JKXxXJe3UmNXCFQaS4M3jXdkkNiWZaIkPvHekSNg==" saltValue="poZtNRuygsysN60j+Zq52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479</v>
      </c>
    </row>
  </sheetData>
  <sheetProtection algorithmName="SHA-512" hashValue="rU2/WYc13PZ1sx4exYSQUrl3e2Nl2nrr8SYSQxAEfuyYnvefQaF4VZvlXQHTAo3vK4uX/yIFrViGgib2pB5Flw==" saltValue="bhLAHxoRsFqeq4ED4Rrci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2">
      <c r="B47" s="10"/>
      <c r="C47" s="1126" t="s">
        <v>3</v>
      </c>
      <c r="D47" s="1126"/>
      <c r="E47" s="1127"/>
      <c r="F47" s="11">
        <v>26.83</v>
      </c>
      <c r="G47" s="12">
        <v>25.63</v>
      </c>
      <c r="H47" s="12">
        <v>24.91</v>
      </c>
      <c r="I47" s="12">
        <v>23.28</v>
      </c>
      <c r="J47" s="13">
        <v>23.72</v>
      </c>
    </row>
    <row r="48" spans="2:10" ht="57.75" customHeight="1" x14ac:dyDescent="0.2">
      <c r="B48" s="14"/>
      <c r="C48" s="1128" t="s">
        <v>4</v>
      </c>
      <c r="D48" s="1128"/>
      <c r="E48" s="1129"/>
      <c r="F48" s="15">
        <v>7.98</v>
      </c>
      <c r="G48" s="16">
        <v>9.0500000000000007</v>
      </c>
      <c r="H48" s="16">
        <v>7.23</v>
      </c>
      <c r="I48" s="16">
        <v>7.64</v>
      </c>
      <c r="J48" s="17">
        <v>8.0500000000000007</v>
      </c>
    </row>
    <row r="49" spans="2:10" ht="57.75" customHeight="1" thickBot="1" x14ac:dyDescent="0.25">
      <c r="B49" s="18"/>
      <c r="C49" s="1130" t="s">
        <v>5</v>
      </c>
      <c r="D49" s="1130"/>
      <c r="E49" s="1131"/>
      <c r="F49" s="19">
        <v>2.12</v>
      </c>
      <c r="G49" s="20">
        <v>4.53</v>
      </c>
      <c r="H49" s="20" t="s">
        <v>534</v>
      </c>
      <c r="I49" s="20">
        <v>4.08</v>
      </c>
      <c r="J49" s="21">
        <v>4.37</v>
      </c>
    </row>
    <row r="50" spans="2:10" ht="13.2" x14ac:dyDescent="0.2"/>
  </sheetData>
  <sheetProtection algorithmName="SHA-512" hashValue="R8xq9yqklKx6Knxzvf0pvMPZx45noRRNUONAfL0i22lTuNyfA/8wwm7HadJ7BN6oI9d0+CrsfumXbSQhFIZyOg==" saltValue="N8OYv0Qd68biQPFrLoZK/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2">
      <c r="A34" s="22"/>
      <c r="B34" s="31"/>
      <c r="C34" s="1136" t="s">
        <v>535</v>
      </c>
      <c r="D34" s="1136"/>
      <c r="E34" s="1137"/>
      <c r="F34" s="32">
        <v>17.71</v>
      </c>
      <c r="G34" s="33">
        <v>17.829999999999998</v>
      </c>
      <c r="H34" s="33">
        <v>18.2</v>
      </c>
      <c r="I34" s="33">
        <v>17.559999999999999</v>
      </c>
      <c r="J34" s="34">
        <v>17.149999999999999</v>
      </c>
      <c r="K34" s="22"/>
      <c r="L34" s="22"/>
      <c r="M34" s="22"/>
      <c r="N34" s="22"/>
      <c r="O34" s="22"/>
      <c r="P34" s="22"/>
    </row>
    <row r="35" spans="1:16" ht="39" customHeight="1" x14ac:dyDescent="0.2">
      <c r="A35" s="22"/>
      <c r="B35" s="35"/>
      <c r="C35" s="1132" t="s">
        <v>536</v>
      </c>
      <c r="D35" s="1132"/>
      <c r="E35" s="1133"/>
      <c r="F35" s="36">
        <v>15.06</v>
      </c>
      <c r="G35" s="37">
        <v>13.77</v>
      </c>
      <c r="H35" s="37">
        <v>13.39</v>
      </c>
      <c r="I35" s="37">
        <v>12.64</v>
      </c>
      <c r="J35" s="38">
        <v>11.81</v>
      </c>
      <c r="K35" s="22"/>
      <c r="L35" s="22"/>
      <c r="M35" s="22"/>
      <c r="N35" s="22"/>
      <c r="O35" s="22"/>
      <c r="P35" s="22"/>
    </row>
    <row r="36" spans="1:16" ht="39" customHeight="1" x14ac:dyDescent="0.2">
      <c r="A36" s="22"/>
      <c r="B36" s="35"/>
      <c r="C36" s="1132" t="s">
        <v>537</v>
      </c>
      <c r="D36" s="1132"/>
      <c r="E36" s="1133"/>
      <c r="F36" s="36">
        <v>7.9</v>
      </c>
      <c r="G36" s="37">
        <v>8.99</v>
      </c>
      <c r="H36" s="37">
        <v>7.17</v>
      </c>
      <c r="I36" s="37">
        <v>7.58</v>
      </c>
      <c r="J36" s="38">
        <v>8</v>
      </c>
      <c r="K36" s="22"/>
      <c r="L36" s="22"/>
      <c r="M36" s="22"/>
      <c r="N36" s="22"/>
      <c r="O36" s="22"/>
      <c r="P36" s="22"/>
    </row>
    <row r="37" spans="1:16" ht="39" customHeight="1" x14ac:dyDescent="0.2">
      <c r="A37" s="22"/>
      <c r="B37" s="35"/>
      <c r="C37" s="1132" t="s">
        <v>538</v>
      </c>
      <c r="D37" s="1132"/>
      <c r="E37" s="1133"/>
      <c r="F37" s="36">
        <v>1.66</v>
      </c>
      <c r="G37" s="37">
        <v>2.5</v>
      </c>
      <c r="H37" s="37">
        <v>2.4700000000000002</v>
      </c>
      <c r="I37" s="37">
        <v>1.83</v>
      </c>
      <c r="J37" s="38">
        <v>1.2</v>
      </c>
      <c r="K37" s="22"/>
      <c r="L37" s="22"/>
      <c r="M37" s="22"/>
      <c r="N37" s="22"/>
      <c r="O37" s="22"/>
      <c r="P37" s="22"/>
    </row>
    <row r="38" spans="1:16" ht="39" customHeight="1" x14ac:dyDescent="0.2">
      <c r="A38" s="22"/>
      <c r="B38" s="35"/>
      <c r="C38" s="1132" t="s">
        <v>539</v>
      </c>
      <c r="D38" s="1132"/>
      <c r="E38" s="1133"/>
      <c r="F38" s="36">
        <v>0.62</v>
      </c>
      <c r="G38" s="37">
        <v>0.83</v>
      </c>
      <c r="H38" s="37">
        <v>0.66</v>
      </c>
      <c r="I38" s="37">
        <v>0.59</v>
      </c>
      <c r="J38" s="38">
        <v>0.6</v>
      </c>
      <c r="K38" s="22"/>
      <c r="L38" s="22"/>
      <c r="M38" s="22"/>
      <c r="N38" s="22"/>
      <c r="O38" s="22"/>
      <c r="P38" s="22"/>
    </row>
    <row r="39" spans="1:16" ht="39" customHeight="1" x14ac:dyDescent="0.2">
      <c r="A39" s="22"/>
      <c r="B39" s="35"/>
      <c r="C39" s="1132" t="s">
        <v>540</v>
      </c>
      <c r="D39" s="1132"/>
      <c r="E39" s="1133"/>
      <c r="F39" s="36">
        <v>0.09</v>
      </c>
      <c r="G39" s="37">
        <v>7.0000000000000007E-2</v>
      </c>
      <c r="H39" s="37">
        <v>0.11</v>
      </c>
      <c r="I39" s="37">
        <v>0.13</v>
      </c>
      <c r="J39" s="38">
        <v>0.15</v>
      </c>
      <c r="K39" s="22"/>
      <c r="L39" s="22"/>
      <c r="M39" s="22"/>
      <c r="N39" s="22"/>
      <c r="O39" s="22"/>
      <c r="P39" s="22"/>
    </row>
    <row r="40" spans="1:16" ht="39" customHeight="1" x14ac:dyDescent="0.2">
      <c r="A40" s="22"/>
      <c r="B40" s="35"/>
      <c r="C40" s="1132" t="s">
        <v>541</v>
      </c>
      <c r="D40" s="1132"/>
      <c r="E40" s="1133"/>
      <c r="F40" s="36">
        <v>0.08</v>
      </c>
      <c r="G40" s="37">
        <v>0.11</v>
      </c>
      <c r="H40" s="37">
        <v>0.1</v>
      </c>
      <c r="I40" s="37">
        <v>0.1</v>
      </c>
      <c r="J40" s="38">
        <v>0.13</v>
      </c>
      <c r="K40" s="22"/>
      <c r="L40" s="22"/>
      <c r="M40" s="22"/>
      <c r="N40" s="22"/>
      <c r="O40" s="22"/>
      <c r="P40" s="22"/>
    </row>
    <row r="41" spans="1:16" ht="39" customHeight="1" x14ac:dyDescent="0.2">
      <c r="A41" s="22"/>
      <c r="B41" s="35"/>
      <c r="C41" s="1132" t="s">
        <v>542</v>
      </c>
      <c r="D41" s="1132"/>
      <c r="E41" s="1133"/>
      <c r="F41" s="36">
        <v>0.06</v>
      </c>
      <c r="G41" s="37">
        <v>0.05</v>
      </c>
      <c r="H41" s="37">
        <v>0.05</v>
      </c>
      <c r="I41" s="37">
        <v>0.05</v>
      </c>
      <c r="J41" s="38">
        <v>0.04</v>
      </c>
      <c r="K41" s="22"/>
      <c r="L41" s="22"/>
      <c r="M41" s="22"/>
      <c r="N41" s="22"/>
      <c r="O41" s="22"/>
      <c r="P41" s="22"/>
    </row>
    <row r="42" spans="1:16" ht="39" customHeight="1" x14ac:dyDescent="0.2">
      <c r="A42" s="22"/>
      <c r="B42" s="39"/>
      <c r="C42" s="1132" t="s">
        <v>543</v>
      </c>
      <c r="D42" s="1132"/>
      <c r="E42" s="1133"/>
      <c r="F42" s="36" t="s">
        <v>491</v>
      </c>
      <c r="G42" s="37" t="s">
        <v>491</v>
      </c>
      <c r="H42" s="37" t="s">
        <v>491</v>
      </c>
      <c r="I42" s="37" t="s">
        <v>491</v>
      </c>
      <c r="J42" s="38" t="s">
        <v>491</v>
      </c>
      <c r="K42" s="22"/>
      <c r="L42" s="22"/>
      <c r="M42" s="22"/>
      <c r="N42" s="22"/>
      <c r="O42" s="22"/>
      <c r="P42" s="22"/>
    </row>
    <row r="43" spans="1:16" ht="39" customHeight="1" thickBot="1" x14ac:dyDescent="0.25">
      <c r="A43" s="22"/>
      <c r="B43" s="40"/>
      <c r="C43" s="1134" t="s">
        <v>544</v>
      </c>
      <c r="D43" s="1134"/>
      <c r="E43" s="1135"/>
      <c r="F43" s="41">
        <v>0.01</v>
      </c>
      <c r="G43" s="42">
        <v>0.01</v>
      </c>
      <c r="H43" s="42">
        <v>0.02</v>
      </c>
      <c r="I43" s="42">
        <v>0.01</v>
      </c>
      <c r="J43" s="43">
        <v>0.03</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4V11Y8cXuyEn++A4E61qkRx64kflUEeRAu9217xRQ530ihE+quR5VkDh+7nhtERhpH+ck2i0Ser3aakSQqHSwg==" saltValue="GJM+Jj+2M/kdagXNbDGwO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4521</v>
      </c>
      <c r="L45" s="58">
        <v>4531</v>
      </c>
      <c r="M45" s="58">
        <v>4477</v>
      </c>
      <c r="N45" s="58">
        <v>4340</v>
      </c>
      <c r="O45" s="59">
        <v>4019</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491</v>
      </c>
      <c r="L46" s="62" t="s">
        <v>491</v>
      </c>
      <c r="M46" s="62" t="s">
        <v>491</v>
      </c>
      <c r="N46" s="62" t="s">
        <v>491</v>
      </c>
      <c r="O46" s="63" t="s">
        <v>491</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491</v>
      </c>
      <c r="L47" s="62" t="s">
        <v>491</v>
      </c>
      <c r="M47" s="62" t="s">
        <v>491</v>
      </c>
      <c r="N47" s="62" t="s">
        <v>491</v>
      </c>
      <c r="O47" s="63" t="s">
        <v>491</v>
      </c>
      <c r="P47" s="46"/>
      <c r="Q47" s="46"/>
      <c r="R47" s="46"/>
      <c r="S47" s="46"/>
      <c r="T47" s="46"/>
      <c r="U47" s="46"/>
    </row>
    <row r="48" spans="1:21" ht="30.75" customHeight="1" x14ac:dyDescent="0.2">
      <c r="A48" s="46"/>
      <c r="B48" s="1140"/>
      <c r="C48" s="1141"/>
      <c r="D48" s="60"/>
      <c r="E48" s="1146" t="s">
        <v>13</v>
      </c>
      <c r="F48" s="1146"/>
      <c r="G48" s="1146"/>
      <c r="H48" s="1146"/>
      <c r="I48" s="1146"/>
      <c r="J48" s="1147"/>
      <c r="K48" s="61">
        <v>1507</v>
      </c>
      <c r="L48" s="62">
        <v>1561</v>
      </c>
      <c r="M48" s="62">
        <v>1283</v>
      </c>
      <c r="N48" s="62">
        <v>1261</v>
      </c>
      <c r="O48" s="63">
        <v>1197</v>
      </c>
      <c r="P48" s="46"/>
      <c r="Q48" s="46"/>
      <c r="R48" s="46"/>
      <c r="S48" s="46"/>
      <c r="T48" s="46"/>
      <c r="U48" s="46"/>
    </row>
    <row r="49" spans="1:21" ht="30.75" customHeight="1" x14ac:dyDescent="0.2">
      <c r="A49" s="46"/>
      <c r="B49" s="1140"/>
      <c r="C49" s="1141"/>
      <c r="D49" s="60"/>
      <c r="E49" s="1146" t="s">
        <v>14</v>
      </c>
      <c r="F49" s="1146"/>
      <c r="G49" s="1146"/>
      <c r="H49" s="1146"/>
      <c r="I49" s="1146"/>
      <c r="J49" s="1147"/>
      <c r="K49" s="61">
        <v>16</v>
      </c>
      <c r="L49" s="62">
        <v>23</v>
      </c>
      <c r="M49" s="62">
        <v>23</v>
      </c>
      <c r="N49" s="62">
        <v>23</v>
      </c>
      <c r="O49" s="63">
        <v>23</v>
      </c>
      <c r="P49" s="46"/>
      <c r="Q49" s="46"/>
      <c r="R49" s="46"/>
      <c r="S49" s="46"/>
      <c r="T49" s="46"/>
      <c r="U49" s="46"/>
    </row>
    <row r="50" spans="1:21" ht="30.75" customHeight="1" x14ac:dyDescent="0.2">
      <c r="A50" s="46"/>
      <c r="B50" s="1140"/>
      <c r="C50" s="1141"/>
      <c r="D50" s="60"/>
      <c r="E50" s="1146" t="s">
        <v>15</v>
      </c>
      <c r="F50" s="1146"/>
      <c r="G50" s="1146"/>
      <c r="H50" s="1146"/>
      <c r="I50" s="1146"/>
      <c r="J50" s="1147"/>
      <c r="K50" s="61">
        <v>1</v>
      </c>
      <c r="L50" s="62" t="s">
        <v>491</v>
      </c>
      <c r="M50" s="62" t="s">
        <v>491</v>
      </c>
      <c r="N50" s="62" t="s">
        <v>491</v>
      </c>
      <c r="O50" s="63" t="s">
        <v>491</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491</v>
      </c>
      <c r="L51" s="62" t="s">
        <v>491</v>
      </c>
      <c r="M51" s="62" t="s">
        <v>491</v>
      </c>
      <c r="N51" s="62" t="s">
        <v>491</v>
      </c>
      <c r="O51" s="63" t="s">
        <v>491</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5203</v>
      </c>
      <c r="L52" s="62">
        <v>4915</v>
      </c>
      <c r="M52" s="62">
        <v>4652</v>
      </c>
      <c r="N52" s="62">
        <v>4566</v>
      </c>
      <c r="O52" s="63">
        <v>4326</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842</v>
      </c>
      <c r="L53" s="67">
        <v>1200</v>
      </c>
      <c r="M53" s="67">
        <v>1131</v>
      </c>
      <c r="N53" s="67">
        <v>1058</v>
      </c>
      <c r="O53" s="68">
        <v>913</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UZeHpzUHRtUJdeFW1fNwUoPFhiCXufqS+KMLpBKNIONRRswAi2EFGwBFgXeaIa7VGn5kv803c8TG7mX1GfRkqQ==" saltValue="JgkrlCwF0swDnaB3DPv3W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529</v>
      </c>
      <c r="J40" s="101" t="s">
        <v>530</v>
      </c>
      <c r="K40" s="101" t="s">
        <v>531</v>
      </c>
      <c r="L40" s="101" t="s">
        <v>532</v>
      </c>
      <c r="M40" s="102" t="s">
        <v>533</v>
      </c>
    </row>
    <row r="41" spans="2:13" ht="27.75" customHeight="1" x14ac:dyDescent="0.2">
      <c r="B41" s="1169" t="s">
        <v>30</v>
      </c>
      <c r="C41" s="1170"/>
      <c r="D41" s="103"/>
      <c r="E41" s="1175" t="s">
        <v>31</v>
      </c>
      <c r="F41" s="1175"/>
      <c r="G41" s="1175"/>
      <c r="H41" s="1176"/>
      <c r="I41" s="330">
        <v>35586</v>
      </c>
      <c r="J41" s="331">
        <v>33179</v>
      </c>
      <c r="K41" s="331">
        <v>31670</v>
      </c>
      <c r="L41" s="331">
        <v>27909</v>
      </c>
      <c r="M41" s="332">
        <v>25345</v>
      </c>
    </row>
    <row r="42" spans="2:13" ht="27.75" customHeight="1" x14ac:dyDescent="0.2">
      <c r="B42" s="1171"/>
      <c r="C42" s="1172"/>
      <c r="D42" s="104"/>
      <c r="E42" s="1177" t="s">
        <v>32</v>
      </c>
      <c r="F42" s="1177"/>
      <c r="G42" s="1177"/>
      <c r="H42" s="1178"/>
      <c r="I42" s="333">
        <v>1</v>
      </c>
      <c r="J42" s="334" t="s">
        <v>491</v>
      </c>
      <c r="K42" s="334" t="s">
        <v>491</v>
      </c>
      <c r="L42" s="334" t="s">
        <v>491</v>
      </c>
      <c r="M42" s="335" t="s">
        <v>491</v>
      </c>
    </row>
    <row r="43" spans="2:13" ht="27.75" customHeight="1" x14ac:dyDescent="0.2">
      <c r="B43" s="1171"/>
      <c r="C43" s="1172"/>
      <c r="D43" s="104"/>
      <c r="E43" s="1177" t="s">
        <v>33</v>
      </c>
      <c r="F43" s="1177"/>
      <c r="G43" s="1177"/>
      <c r="H43" s="1178"/>
      <c r="I43" s="333">
        <v>18681</v>
      </c>
      <c r="J43" s="334">
        <v>17352</v>
      </c>
      <c r="K43" s="334">
        <v>15641</v>
      </c>
      <c r="L43" s="334">
        <v>14583</v>
      </c>
      <c r="M43" s="335">
        <v>13662</v>
      </c>
    </row>
    <row r="44" spans="2:13" ht="27.75" customHeight="1" x14ac:dyDescent="0.2">
      <c r="B44" s="1171"/>
      <c r="C44" s="1172"/>
      <c r="D44" s="104"/>
      <c r="E44" s="1177" t="s">
        <v>34</v>
      </c>
      <c r="F44" s="1177"/>
      <c r="G44" s="1177"/>
      <c r="H44" s="1178"/>
      <c r="I44" s="333">
        <v>292</v>
      </c>
      <c r="J44" s="334">
        <v>274</v>
      </c>
      <c r="K44" s="334">
        <v>253</v>
      </c>
      <c r="L44" s="334">
        <v>232</v>
      </c>
      <c r="M44" s="335">
        <v>205</v>
      </c>
    </row>
    <row r="45" spans="2:13" ht="27.75" customHeight="1" x14ac:dyDescent="0.2">
      <c r="B45" s="1171"/>
      <c r="C45" s="1172"/>
      <c r="D45" s="104"/>
      <c r="E45" s="1177" t="s">
        <v>35</v>
      </c>
      <c r="F45" s="1177"/>
      <c r="G45" s="1177"/>
      <c r="H45" s="1178"/>
      <c r="I45" s="333">
        <v>4801</v>
      </c>
      <c r="J45" s="334">
        <v>4731</v>
      </c>
      <c r="K45" s="334">
        <v>4586</v>
      </c>
      <c r="L45" s="334">
        <v>4493</v>
      </c>
      <c r="M45" s="335">
        <v>4629</v>
      </c>
    </row>
    <row r="46" spans="2:13" ht="27.75" customHeight="1" x14ac:dyDescent="0.2">
      <c r="B46" s="1171"/>
      <c r="C46" s="1172"/>
      <c r="D46" s="105"/>
      <c r="E46" s="1177" t="s">
        <v>36</v>
      </c>
      <c r="F46" s="1177"/>
      <c r="G46" s="1177"/>
      <c r="H46" s="1178"/>
      <c r="I46" s="333" t="s">
        <v>491</v>
      </c>
      <c r="J46" s="334" t="s">
        <v>491</v>
      </c>
      <c r="K46" s="334" t="s">
        <v>491</v>
      </c>
      <c r="L46" s="334" t="s">
        <v>491</v>
      </c>
      <c r="M46" s="335" t="s">
        <v>491</v>
      </c>
    </row>
    <row r="47" spans="2:13" ht="27.75" customHeight="1" x14ac:dyDescent="0.2">
      <c r="B47" s="1171"/>
      <c r="C47" s="1172"/>
      <c r="D47" s="106"/>
      <c r="E47" s="1179" t="s">
        <v>37</v>
      </c>
      <c r="F47" s="1180"/>
      <c r="G47" s="1180"/>
      <c r="H47" s="1181"/>
      <c r="I47" s="333" t="s">
        <v>491</v>
      </c>
      <c r="J47" s="334" t="s">
        <v>491</v>
      </c>
      <c r="K47" s="334" t="s">
        <v>491</v>
      </c>
      <c r="L47" s="334" t="s">
        <v>491</v>
      </c>
      <c r="M47" s="335" t="s">
        <v>491</v>
      </c>
    </row>
    <row r="48" spans="2:13" ht="27.75" customHeight="1" x14ac:dyDescent="0.2">
      <c r="B48" s="1171"/>
      <c r="C48" s="1172"/>
      <c r="D48" s="104"/>
      <c r="E48" s="1177" t="s">
        <v>38</v>
      </c>
      <c r="F48" s="1177"/>
      <c r="G48" s="1177"/>
      <c r="H48" s="1178"/>
      <c r="I48" s="333" t="s">
        <v>491</v>
      </c>
      <c r="J48" s="334" t="s">
        <v>491</v>
      </c>
      <c r="K48" s="334" t="s">
        <v>491</v>
      </c>
      <c r="L48" s="334" t="s">
        <v>491</v>
      </c>
      <c r="M48" s="335" t="s">
        <v>491</v>
      </c>
    </row>
    <row r="49" spans="2:13" ht="27.75" customHeight="1" x14ac:dyDescent="0.2">
      <c r="B49" s="1173"/>
      <c r="C49" s="1174"/>
      <c r="D49" s="104"/>
      <c r="E49" s="1177" t="s">
        <v>39</v>
      </c>
      <c r="F49" s="1177"/>
      <c r="G49" s="1177"/>
      <c r="H49" s="1178"/>
      <c r="I49" s="333" t="s">
        <v>491</v>
      </c>
      <c r="J49" s="334" t="s">
        <v>491</v>
      </c>
      <c r="K49" s="334" t="s">
        <v>491</v>
      </c>
      <c r="L49" s="334" t="s">
        <v>491</v>
      </c>
      <c r="M49" s="335" t="s">
        <v>491</v>
      </c>
    </row>
    <row r="50" spans="2:13" ht="27.75" customHeight="1" x14ac:dyDescent="0.2">
      <c r="B50" s="1182" t="s">
        <v>40</v>
      </c>
      <c r="C50" s="1183"/>
      <c r="D50" s="107"/>
      <c r="E50" s="1177" t="s">
        <v>41</v>
      </c>
      <c r="F50" s="1177"/>
      <c r="G50" s="1177"/>
      <c r="H50" s="1178"/>
      <c r="I50" s="333">
        <v>14938</v>
      </c>
      <c r="J50" s="334">
        <v>16155</v>
      </c>
      <c r="K50" s="334">
        <v>17442</v>
      </c>
      <c r="L50" s="334">
        <v>17205</v>
      </c>
      <c r="M50" s="335">
        <v>17464</v>
      </c>
    </row>
    <row r="51" spans="2:13" ht="27.75" customHeight="1" x14ac:dyDescent="0.2">
      <c r="B51" s="1171"/>
      <c r="C51" s="1172"/>
      <c r="D51" s="104"/>
      <c r="E51" s="1177" t="s">
        <v>42</v>
      </c>
      <c r="F51" s="1177"/>
      <c r="G51" s="1177"/>
      <c r="H51" s="1178"/>
      <c r="I51" s="333">
        <v>484</v>
      </c>
      <c r="J51" s="334">
        <v>394</v>
      </c>
      <c r="K51" s="334">
        <v>299</v>
      </c>
      <c r="L51" s="334">
        <v>291</v>
      </c>
      <c r="M51" s="335">
        <v>236</v>
      </c>
    </row>
    <row r="52" spans="2:13" ht="27.75" customHeight="1" x14ac:dyDescent="0.2">
      <c r="B52" s="1173"/>
      <c r="C52" s="1174"/>
      <c r="D52" s="104"/>
      <c r="E52" s="1177" t="s">
        <v>43</v>
      </c>
      <c r="F52" s="1177"/>
      <c r="G52" s="1177"/>
      <c r="H52" s="1178"/>
      <c r="I52" s="333">
        <v>46030</v>
      </c>
      <c r="J52" s="334">
        <v>43564</v>
      </c>
      <c r="K52" s="334">
        <v>41329</v>
      </c>
      <c r="L52" s="334">
        <v>38631</v>
      </c>
      <c r="M52" s="335">
        <v>35535</v>
      </c>
    </row>
    <row r="53" spans="2:13" ht="27.75" customHeight="1" thickBot="1" x14ac:dyDescent="0.25">
      <c r="B53" s="1184" t="s">
        <v>19</v>
      </c>
      <c r="C53" s="1185"/>
      <c r="D53" s="108"/>
      <c r="E53" s="1186" t="s">
        <v>44</v>
      </c>
      <c r="F53" s="1186"/>
      <c r="G53" s="1186"/>
      <c r="H53" s="1187"/>
      <c r="I53" s="336">
        <v>-2090</v>
      </c>
      <c r="J53" s="337">
        <v>-4576</v>
      </c>
      <c r="K53" s="337">
        <v>-6920</v>
      </c>
      <c r="L53" s="337">
        <v>-8911</v>
      </c>
      <c r="M53" s="338">
        <v>-9394</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qnKHlb599wBFTkFqXkaaiy09q4ycRgOv8lKQwdGwf7m122FTwunnG+t4jiv6zXfjgCDIv6VD6qobZF6+1/KKSQ==" saltValue="m4f9ga/8f4WuEqGxO0QA8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531</v>
      </c>
      <c r="G54" s="117" t="s">
        <v>532</v>
      </c>
      <c r="H54" s="118" t="s">
        <v>533</v>
      </c>
    </row>
    <row r="55" spans="2:8" ht="52.5" customHeight="1" x14ac:dyDescent="0.2">
      <c r="B55" s="119"/>
      <c r="C55" s="1196" t="s">
        <v>46</v>
      </c>
      <c r="D55" s="1196"/>
      <c r="E55" s="1197"/>
      <c r="F55" s="339">
        <v>5182</v>
      </c>
      <c r="G55" s="339">
        <v>4880</v>
      </c>
      <c r="H55" s="340">
        <v>5046</v>
      </c>
    </row>
    <row r="56" spans="2:8" ht="52.5" customHeight="1" x14ac:dyDescent="0.2">
      <c r="B56" s="120"/>
      <c r="C56" s="1198" t="s">
        <v>47</v>
      </c>
      <c r="D56" s="1198"/>
      <c r="E56" s="1199"/>
      <c r="F56" s="341">
        <v>1208</v>
      </c>
      <c r="G56" s="341">
        <v>1305</v>
      </c>
      <c r="H56" s="342">
        <v>1059</v>
      </c>
    </row>
    <row r="57" spans="2:8" ht="53.25" customHeight="1" x14ac:dyDescent="0.2">
      <c r="B57" s="120"/>
      <c r="C57" s="1200" t="s">
        <v>48</v>
      </c>
      <c r="D57" s="1200"/>
      <c r="E57" s="1201"/>
      <c r="F57" s="343">
        <v>10940</v>
      </c>
      <c r="G57" s="343">
        <v>10611</v>
      </c>
      <c r="H57" s="344">
        <v>10684</v>
      </c>
    </row>
    <row r="58" spans="2:8" ht="45.75" customHeight="1" x14ac:dyDescent="0.2">
      <c r="B58" s="121"/>
      <c r="C58" s="1188" t="s">
        <v>560</v>
      </c>
      <c r="D58" s="1189"/>
      <c r="E58" s="1190"/>
      <c r="F58" s="345">
        <v>5231</v>
      </c>
      <c r="G58" s="345">
        <v>4878</v>
      </c>
      <c r="H58" s="346">
        <v>4457</v>
      </c>
    </row>
    <row r="59" spans="2:8" ht="45.75" customHeight="1" x14ac:dyDescent="0.2">
      <c r="B59" s="121"/>
      <c r="C59" s="1188" t="s">
        <v>561</v>
      </c>
      <c r="D59" s="1189"/>
      <c r="E59" s="1190"/>
      <c r="F59" s="345">
        <v>2246</v>
      </c>
      <c r="G59" s="345">
        <v>2348</v>
      </c>
      <c r="H59" s="346">
        <v>2451</v>
      </c>
    </row>
    <row r="60" spans="2:8" ht="45.75" customHeight="1" x14ac:dyDescent="0.2">
      <c r="B60" s="121"/>
      <c r="C60" s="1188" t="s">
        <v>562</v>
      </c>
      <c r="D60" s="1189"/>
      <c r="E60" s="1190"/>
      <c r="F60" s="345">
        <v>656</v>
      </c>
      <c r="G60" s="345">
        <v>815</v>
      </c>
      <c r="H60" s="346">
        <v>1000</v>
      </c>
    </row>
    <row r="61" spans="2:8" ht="45.75" customHeight="1" x14ac:dyDescent="0.2">
      <c r="B61" s="121"/>
      <c r="C61" s="1188" t="s">
        <v>563</v>
      </c>
      <c r="D61" s="1189"/>
      <c r="E61" s="1190"/>
      <c r="F61" s="345">
        <v>607</v>
      </c>
      <c r="G61" s="345">
        <v>780</v>
      </c>
      <c r="H61" s="346">
        <v>920</v>
      </c>
    </row>
    <row r="62" spans="2:8" ht="45.75" customHeight="1" thickBot="1" x14ac:dyDescent="0.25">
      <c r="B62" s="122"/>
      <c r="C62" s="1191" t="s">
        <v>564</v>
      </c>
      <c r="D62" s="1192"/>
      <c r="E62" s="1193"/>
      <c r="F62" s="347">
        <v>680</v>
      </c>
      <c r="G62" s="347">
        <v>461</v>
      </c>
      <c r="H62" s="348">
        <v>565</v>
      </c>
    </row>
    <row r="63" spans="2:8" ht="52.5" customHeight="1" thickBot="1" x14ac:dyDescent="0.25">
      <c r="B63" s="123"/>
      <c r="C63" s="1194" t="s">
        <v>49</v>
      </c>
      <c r="D63" s="1194"/>
      <c r="E63" s="1195"/>
      <c r="F63" s="349">
        <v>17330</v>
      </c>
      <c r="G63" s="349">
        <v>16796</v>
      </c>
      <c r="H63" s="350">
        <v>16789</v>
      </c>
    </row>
    <row r="64" spans="2:8" ht="13.2" x14ac:dyDescent="0.2"/>
  </sheetData>
  <sheetProtection algorithmName="SHA-512" hashValue="+w2yZFtfZYK2aaRKajzjDsrg6MVJE51LTBdX43Eu4vzqXJLEsJ0vtlQeyz0eAh2fwxyjf4s3or3V2MvRrPgtIA==" saltValue="8fRhw7MJB5d6vRVhpcVoG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9DF2A-8818-4C59-982C-7EE8083C6373}">
  <sheetPr>
    <pageSetUpPr fitToPage="1"/>
  </sheetPr>
  <dimension ref="A1:DE85"/>
  <sheetViews>
    <sheetView showGridLines="0" zoomScaleNormal="100" zoomScaleSheetLayoutView="55" workbookViewId="0">
      <selection activeCell="AN43" sqref="AN43:DC47"/>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565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566</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567</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568</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529</v>
      </c>
      <c r="BQ50" s="1226"/>
      <c r="BR50" s="1226"/>
      <c r="BS50" s="1226"/>
      <c r="BT50" s="1226"/>
      <c r="BU50" s="1226"/>
      <c r="BV50" s="1226"/>
      <c r="BW50" s="1226"/>
      <c r="BX50" s="1226" t="s">
        <v>530</v>
      </c>
      <c r="BY50" s="1226"/>
      <c r="BZ50" s="1226"/>
      <c r="CA50" s="1226"/>
      <c r="CB50" s="1226"/>
      <c r="CC50" s="1226"/>
      <c r="CD50" s="1226"/>
      <c r="CE50" s="1226"/>
      <c r="CF50" s="1226" t="s">
        <v>531</v>
      </c>
      <c r="CG50" s="1226"/>
      <c r="CH50" s="1226"/>
      <c r="CI50" s="1226"/>
      <c r="CJ50" s="1226"/>
      <c r="CK50" s="1226"/>
      <c r="CL50" s="1226"/>
      <c r="CM50" s="1226"/>
      <c r="CN50" s="1226" t="s">
        <v>532</v>
      </c>
      <c r="CO50" s="1226"/>
      <c r="CP50" s="1226"/>
      <c r="CQ50" s="1226"/>
      <c r="CR50" s="1226"/>
      <c r="CS50" s="1226"/>
      <c r="CT50" s="1226"/>
      <c r="CU50" s="1226"/>
      <c r="CV50" s="1226" t="s">
        <v>533</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569</v>
      </c>
      <c r="AO51" s="1230"/>
      <c r="AP51" s="1230"/>
      <c r="AQ51" s="1230"/>
      <c r="AR51" s="1230"/>
      <c r="AS51" s="1230"/>
      <c r="AT51" s="1230"/>
      <c r="AU51" s="1230"/>
      <c r="AV51" s="1230"/>
      <c r="AW51" s="1230"/>
      <c r="AX51" s="1230"/>
      <c r="AY51" s="1230"/>
      <c r="AZ51" s="1230"/>
      <c r="BA51" s="1230"/>
      <c r="BB51" s="1230" t="s">
        <v>570</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571</v>
      </c>
      <c r="BC53" s="1230"/>
      <c r="BD53" s="1230"/>
      <c r="BE53" s="1230"/>
      <c r="BF53" s="1230"/>
      <c r="BG53" s="1230"/>
      <c r="BH53" s="1230"/>
      <c r="BI53" s="1230"/>
      <c r="BJ53" s="1230"/>
      <c r="BK53" s="1230"/>
      <c r="BL53" s="1230"/>
      <c r="BM53" s="1230"/>
      <c r="BN53" s="1230"/>
      <c r="BO53" s="1230"/>
      <c r="BP53" s="1231">
        <v>59.8</v>
      </c>
      <c r="BQ53" s="1231"/>
      <c r="BR53" s="1231"/>
      <c r="BS53" s="1231"/>
      <c r="BT53" s="1231"/>
      <c r="BU53" s="1231"/>
      <c r="BV53" s="1231"/>
      <c r="BW53" s="1231"/>
      <c r="BX53" s="1231">
        <v>61.6</v>
      </c>
      <c r="BY53" s="1231"/>
      <c r="BZ53" s="1231"/>
      <c r="CA53" s="1231"/>
      <c r="CB53" s="1231"/>
      <c r="CC53" s="1231"/>
      <c r="CD53" s="1231"/>
      <c r="CE53" s="1231"/>
      <c r="CF53" s="1231">
        <v>62.2</v>
      </c>
      <c r="CG53" s="1231"/>
      <c r="CH53" s="1231"/>
      <c r="CI53" s="1231"/>
      <c r="CJ53" s="1231"/>
      <c r="CK53" s="1231"/>
      <c r="CL53" s="1231"/>
      <c r="CM53" s="1231"/>
      <c r="CN53" s="1231">
        <v>63.2</v>
      </c>
      <c r="CO53" s="1231"/>
      <c r="CP53" s="1231"/>
      <c r="CQ53" s="1231"/>
      <c r="CR53" s="1231"/>
      <c r="CS53" s="1231"/>
      <c r="CT53" s="1231"/>
      <c r="CU53" s="1231"/>
      <c r="CV53" s="1231">
        <v>64.099999999999994</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572</v>
      </c>
      <c r="AO55" s="1226"/>
      <c r="AP55" s="1226"/>
      <c r="AQ55" s="1226"/>
      <c r="AR55" s="1226"/>
      <c r="AS55" s="1226"/>
      <c r="AT55" s="1226"/>
      <c r="AU55" s="1226"/>
      <c r="AV55" s="1226"/>
      <c r="AW55" s="1226"/>
      <c r="AX55" s="1226"/>
      <c r="AY55" s="1226"/>
      <c r="AZ55" s="1226"/>
      <c r="BA55" s="1226"/>
      <c r="BB55" s="1230" t="s">
        <v>570</v>
      </c>
      <c r="BC55" s="1230"/>
      <c r="BD55" s="1230"/>
      <c r="BE55" s="1230"/>
      <c r="BF55" s="1230"/>
      <c r="BG55" s="1230"/>
      <c r="BH55" s="1230"/>
      <c r="BI55" s="1230"/>
      <c r="BJ55" s="1230"/>
      <c r="BK55" s="1230"/>
      <c r="BL55" s="1230"/>
      <c r="BM55" s="1230"/>
      <c r="BN55" s="1230"/>
      <c r="BO55" s="1230"/>
      <c r="BP55" s="1231">
        <v>25.1</v>
      </c>
      <c r="BQ55" s="1231"/>
      <c r="BR55" s="1231"/>
      <c r="BS55" s="1231"/>
      <c r="BT55" s="1231"/>
      <c r="BU55" s="1231"/>
      <c r="BV55" s="1231"/>
      <c r="BW55" s="1231"/>
      <c r="BX55" s="1231">
        <v>18</v>
      </c>
      <c r="BY55" s="1231"/>
      <c r="BZ55" s="1231"/>
      <c r="CA55" s="1231"/>
      <c r="CB55" s="1231"/>
      <c r="CC55" s="1231"/>
      <c r="CD55" s="1231"/>
      <c r="CE55" s="1231"/>
      <c r="CF55" s="1231">
        <v>12.7</v>
      </c>
      <c r="CG55" s="1231"/>
      <c r="CH55" s="1231"/>
      <c r="CI55" s="1231"/>
      <c r="CJ55" s="1231"/>
      <c r="CK55" s="1231"/>
      <c r="CL55" s="1231"/>
      <c r="CM55" s="1231"/>
      <c r="CN55" s="1231">
        <v>10</v>
      </c>
      <c r="CO55" s="1231"/>
      <c r="CP55" s="1231"/>
      <c r="CQ55" s="1231"/>
      <c r="CR55" s="1231"/>
      <c r="CS55" s="1231"/>
      <c r="CT55" s="1231"/>
      <c r="CU55" s="1231"/>
      <c r="CV55" s="1231">
        <v>6</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571</v>
      </c>
      <c r="BC57" s="1230"/>
      <c r="BD57" s="1230"/>
      <c r="BE57" s="1230"/>
      <c r="BF57" s="1230"/>
      <c r="BG57" s="1230"/>
      <c r="BH57" s="1230"/>
      <c r="BI57" s="1230"/>
      <c r="BJ57" s="1230"/>
      <c r="BK57" s="1230"/>
      <c r="BL57" s="1230"/>
      <c r="BM57" s="1230"/>
      <c r="BN57" s="1230"/>
      <c r="BO57" s="1230"/>
      <c r="BP57" s="1231">
        <v>61</v>
      </c>
      <c r="BQ57" s="1231"/>
      <c r="BR57" s="1231"/>
      <c r="BS57" s="1231"/>
      <c r="BT57" s="1231"/>
      <c r="BU57" s="1231"/>
      <c r="BV57" s="1231"/>
      <c r="BW57" s="1231"/>
      <c r="BX57" s="1231">
        <v>62.2</v>
      </c>
      <c r="BY57" s="1231"/>
      <c r="BZ57" s="1231"/>
      <c r="CA57" s="1231"/>
      <c r="CB57" s="1231"/>
      <c r="CC57" s="1231"/>
      <c r="CD57" s="1231"/>
      <c r="CE57" s="1231"/>
      <c r="CF57" s="1231">
        <v>63.2</v>
      </c>
      <c r="CG57" s="1231"/>
      <c r="CH57" s="1231"/>
      <c r="CI57" s="1231"/>
      <c r="CJ57" s="1231"/>
      <c r="CK57" s="1231"/>
      <c r="CL57" s="1231"/>
      <c r="CM57" s="1231"/>
      <c r="CN57" s="1231">
        <v>64.599999999999994</v>
      </c>
      <c r="CO57" s="1231"/>
      <c r="CP57" s="1231"/>
      <c r="CQ57" s="1231"/>
      <c r="CR57" s="1231"/>
      <c r="CS57" s="1231"/>
      <c r="CT57" s="1231"/>
      <c r="CU57" s="1231"/>
      <c r="CV57" s="1231">
        <v>65.900000000000006</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573</v>
      </c>
    </row>
    <row r="64" spans="1:109" ht="13.2" x14ac:dyDescent="0.2">
      <c r="B64" s="247"/>
      <c r="G64" s="1208"/>
      <c r="I64" s="1240"/>
      <c r="J64" s="1240"/>
      <c r="K64" s="1240"/>
      <c r="L64" s="1240"/>
      <c r="M64" s="1240"/>
      <c r="N64" s="1241"/>
      <c r="AM64" s="1208"/>
      <c r="AN64" s="1208" t="s">
        <v>566</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574</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568</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529</v>
      </c>
      <c r="BQ72" s="1226"/>
      <c r="BR72" s="1226"/>
      <c r="BS72" s="1226"/>
      <c r="BT72" s="1226"/>
      <c r="BU72" s="1226"/>
      <c r="BV72" s="1226"/>
      <c r="BW72" s="1226"/>
      <c r="BX72" s="1226" t="s">
        <v>530</v>
      </c>
      <c r="BY72" s="1226"/>
      <c r="BZ72" s="1226"/>
      <c r="CA72" s="1226"/>
      <c r="CB72" s="1226"/>
      <c r="CC72" s="1226"/>
      <c r="CD72" s="1226"/>
      <c r="CE72" s="1226"/>
      <c r="CF72" s="1226" t="s">
        <v>531</v>
      </c>
      <c r="CG72" s="1226"/>
      <c r="CH72" s="1226"/>
      <c r="CI72" s="1226"/>
      <c r="CJ72" s="1226"/>
      <c r="CK72" s="1226"/>
      <c r="CL72" s="1226"/>
      <c r="CM72" s="1226"/>
      <c r="CN72" s="1226" t="s">
        <v>532</v>
      </c>
      <c r="CO72" s="1226"/>
      <c r="CP72" s="1226"/>
      <c r="CQ72" s="1226"/>
      <c r="CR72" s="1226"/>
      <c r="CS72" s="1226"/>
      <c r="CT72" s="1226"/>
      <c r="CU72" s="1226"/>
      <c r="CV72" s="1226" t="s">
        <v>533</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569</v>
      </c>
      <c r="AO73" s="1230"/>
      <c r="AP73" s="1230"/>
      <c r="AQ73" s="1230"/>
      <c r="AR73" s="1230"/>
      <c r="AS73" s="1230"/>
      <c r="AT73" s="1230"/>
      <c r="AU73" s="1230"/>
      <c r="AV73" s="1230"/>
      <c r="AW73" s="1230"/>
      <c r="AX73" s="1230"/>
      <c r="AY73" s="1230"/>
      <c r="AZ73" s="1230"/>
      <c r="BA73" s="1230"/>
      <c r="BB73" s="1230" t="s">
        <v>570</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575</v>
      </c>
      <c r="BC75" s="1230"/>
      <c r="BD75" s="1230"/>
      <c r="BE75" s="1230"/>
      <c r="BF75" s="1230"/>
      <c r="BG75" s="1230"/>
      <c r="BH75" s="1230"/>
      <c r="BI75" s="1230"/>
      <c r="BJ75" s="1230"/>
      <c r="BK75" s="1230"/>
      <c r="BL75" s="1230"/>
      <c r="BM75" s="1230"/>
      <c r="BN75" s="1230"/>
      <c r="BO75" s="1230"/>
      <c r="BP75" s="1231">
        <v>5.7</v>
      </c>
      <c r="BQ75" s="1231"/>
      <c r="BR75" s="1231"/>
      <c r="BS75" s="1231"/>
      <c r="BT75" s="1231"/>
      <c r="BU75" s="1231"/>
      <c r="BV75" s="1231"/>
      <c r="BW75" s="1231"/>
      <c r="BX75" s="1231">
        <v>6.1</v>
      </c>
      <c r="BY75" s="1231"/>
      <c r="BZ75" s="1231"/>
      <c r="CA75" s="1231"/>
      <c r="CB75" s="1231"/>
      <c r="CC75" s="1231"/>
      <c r="CD75" s="1231"/>
      <c r="CE75" s="1231"/>
      <c r="CF75" s="1231">
        <v>6.5</v>
      </c>
      <c r="CG75" s="1231"/>
      <c r="CH75" s="1231"/>
      <c r="CI75" s="1231"/>
      <c r="CJ75" s="1231"/>
      <c r="CK75" s="1231"/>
      <c r="CL75" s="1231"/>
      <c r="CM75" s="1231"/>
      <c r="CN75" s="1231">
        <v>6.8</v>
      </c>
      <c r="CO75" s="1231"/>
      <c r="CP75" s="1231"/>
      <c r="CQ75" s="1231"/>
      <c r="CR75" s="1231"/>
      <c r="CS75" s="1231"/>
      <c r="CT75" s="1231"/>
      <c r="CU75" s="1231"/>
      <c r="CV75" s="1231">
        <v>6.2</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572</v>
      </c>
      <c r="AO77" s="1226"/>
      <c r="AP77" s="1226"/>
      <c r="AQ77" s="1226"/>
      <c r="AR77" s="1226"/>
      <c r="AS77" s="1226"/>
      <c r="AT77" s="1226"/>
      <c r="AU77" s="1226"/>
      <c r="AV77" s="1226"/>
      <c r="AW77" s="1226"/>
      <c r="AX77" s="1226"/>
      <c r="AY77" s="1226"/>
      <c r="AZ77" s="1226"/>
      <c r="BA77" s="1226"/>
      <c r="BB77" s="1230" t="s">
        <v>570</v>
      </c>
      <c r="BC77" s="1230"/>
      <c r="BD77" s="1230"/>
      <c r="BE77" s="1230"/>
      <c r="BF77" s="1230"/>
      <c r="BG77" s="1230"/>
      <c r="BH77" s="1230"/>
      <c r="BI77" s="1230"/>
      <c r="BJ77" s="1230"/>
      <c r="BK77" s="1230"/>
      <c r="BL77" s="1230"/>
      <c r="BM77" s="1230"/>
      <c r="BN77" s="1230"/>
      <c r="BO77" s="1230"/>
      <c r="BP77" s="1231">
        <v>25.1</v>
      </c>
      <c r="BQ77" s="1231"/>
      <c r="BR77" s="1231"/>
      <c r="BS77" s="1231"/>
      <c r="BT77" s="1231"/>
      <c r="BU77" s="1231"/>
      <c r="BV77" s="1231"/>
      <c r="BW77" s="1231"/>
      <c r="BX77" s="1231">
        <v>18</v>
      </c>
      <c r="BY77" s="1231"/>
      <c r="BZ77" s="1231"/>
      <c r="CA77" s="1231"/>
      <c r="CB77" s="1231"/>
      <c r="CC77" s="1231"/>
      <c r="CD77" s="1231"/>
      <c r="CE77" s="1231"/>
      <c r="CF77" s="1231">
        <v>12.7</v>
      </c>
      <c r="CG77" s="1231"/>
      <c r="CH77" s="1231"/>
      <c r="CI77" s="1231"/>
      <c r="CJ77" s="1231"/>
      <c r="CK77" s="1231"/>
      <c r="CL77" s="1231"/>
      <c r="CM77" s="1231"/>
      <c r="CN77" s="1231">
        <v>10</v>
      </c>
      <c r="CO77" s="1231"/>
      <c r="CP77" s="1231"/>
      <c r="CQ77" s="1231"/>
      <c r="CR77" s="1231"/>
      <c r="CS77" s="1231"/>
      <c r="CT77" s="1231"/>
      <c r="CU77" s="1231"/>
      <c r="CV77" s="1231">
        <v>6</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575</v>
      </c>
      <c r="BC79" s="1230"/>
      <c r="BD79" s="1230"/>
      <c r="BE79" s="1230"/>
      <c r="BF79" s="1230"/>
      <c r="BG79" s="1230"/>
      <c r="BH79" s="1230"/>
      <c r="BI79" s="1230"/>
      <c r="BJ79" s="1230"/>
      <c r="BK79" s="1230"/>
      <c r="BL79" s="1230"/>
      <c r="BM79" s="1230"/>
      <c r="BN79" s="1230"/>
      <c r="BO79" s="1230"/>
      <c r="BP79" s="1231">
        <v>6.4</v>
      </c>
      <c r="BQ79" s="1231"/>
      <c r="BR79" s="1231"/>
      <c r="BS79" s="1231"/>
      <c r="BT79" s="1231"/>
      <c r="BU79" s="1231"/>
      <c r="BV79" s="1231"/>
      <c r="BW79" s="1231"/>
      <c r="BX79" s="1231">
        <v>6.6</v>
      </c>
      <c r="BY79" s="1231"/>
      <c r="BZ79" s="1231"/>
      <c r="CA79" s="1231"/>
      <c r="CB79" s="1231"/>
      <c r="CC79" s="1231"/>
      <c r="CD79" s="1231"/>
      <c r="CE79" s="1231"/>
      <c r="CF79" s="1231">
        <v>6.6</v>
      </c>
      <c r="CG79" s="1231"/>
      <c r="CH79" s="1231"/>
      <c r="CI79" s="1231"/>
      <c r="CJ79" s="1231"/>
      <c r="CK79" s="1231"/>
      <c r="CL79" s="1231"/>
      <c r="CM79" s="1231"/>
      <c r="CN79" s="1231">
        <v>6.7</v>
      </c>
      <c r="CO79" s="1231"/>
      <c r="CP79" s="1231"/>
      <c r="CQ79" s="1231"/>
      <c r="CR79" s="1231"/>
      <c r="CS79" s="1231"/>
      <c r="CT79" s="1231"/>
      <c r="CU79" s="1231"/>
      <c r="CV79" s="1231">
        <v>6.5</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WO4Q1HyE0KTFXyw9lny+vxt+Fcl6VrHUsGQMPh18j4XuSEcG0r15GloINh4sHJLOER5+xka741CuQMmTShkDXQ==" saltValue="xeC7SmYWRePqje7+/utR3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D9AE5-11C1-45FB-A7E1-9C71B7B4AEF8}">
  <sheetPr>
    <pageSetUpPr fitToPage="1"/>
  </sheetPr>
  <dimension ref="A1:DR125"/>
  <sheetViews>
    <sheetView showGridLines="0" topLeftCell="Z93" zoomScaleNormal="100" zoomScaleSheetLayoutView="70" workbookViewId="0">
      <selection activeCell="AN43" sqref="AN43:DC47"/>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PoEEiFZURRbMM+Met5Z6Qeva0JtqBWoSB8A4myeLKnnVUkvXRoXBHbM8KpBfXe+GSTX+KttkEteJzzRlphqGVA==" saltValue="k0YKi3tP+ohgLXlW+/tJTw=="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8EDB8-6318-4A66-932C-B5211EF5C5B5}">
  <sheetPr>
    <pageSetUpPr fitToPage="1"/>
  </sheetPr>
  <dimension ref="A1:DR125"/>
  <sheetViews>
    <sheetView showGridLines="0" zoomScaleNormal="100" zoomScaleSheetLayoutView="55" workbookViewId="0">
      <selection activeCell="AN43" sqref="AN43:DC47"/>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EafrlfvBck3OTJ5SK+nhRHmrVfRWuU57LENLy5bHZTutvNb2vci2IdrZZVa8MfVa/Z4Sd7Tst6E0Mzaw/q87EQ==" saltValue="G7I/RD5qoLQWygolz6nqL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528</v>
      </c>
      <c r="G2" s="137"/>
      <c r="H2" s="138"/>
    </row>
    <row r="3" spans="1:8" x14ac:dyDescent="0.2">
      <c r="A3" s="134" t="s">
        <v>521</v>
      </c>
      <c r="B3" s="139"/>
      <c r="C3" s="140"/>
      <c r="D3" s="141">
        <v>47325</v>
      </c>
      <c r="E3" s="142"/>
      <c r="F3" s="143">
        <v>63812</v>
      </c>
      <c r="G3" s="144"/>
      <c r="H3" s="145"/>
    </row>
    <row r="4" spans="1:8" x14ac:dyDescent="0.2">
      <c r="A4" s="146"/>
      <c r="B4" s="147"/>
      <c r="C4" s="148"/>
      <c r="D4" s="149">
        <v>23468</v>
      </c>
      <c r="E4" s="150"/>
      <c r="F4" s="151">
        <v>33848</v>
      </c>
      <c r="G4" s="152"/>
      <c r="H4" s="153"/>
    </row>
    <row r="5" spans="1:8" x14ac:dyDescent="0.2">
      <c r="A5" s="134" t="s">
        <v>523</v>
      </c>
      <c r="B5" s="139"/>
      <c r="C5" s="140"/>
      <c r="D5" s="141">
        <v>46656</v>
      </c>
      <c r="E5" s="142"/>
      <c r="F5" s="143">
        <v>54225</v>
      </c>
      <c r="G5" s="144"/>
      <c r="H5" s="145"/>
    </row>
    <row r="6" spans="1:8" x14ac:dyDescent="0.2">
      <c r="A6" s="146"/>
      <c r="B6" s="147"/>
      <c r="C6" s="148"/>
      <c r="D6" s="149">
        <v>32322</v>
      </c>
      <c r="E6" s="150"/>
      <c r="F6" s="151">
        <v>27337</v>
      </c>
      <c r="G6" s="152"/>
      <c r="H6" s="153"/>
    </row>
    <row r="7" spans="1:8" x14ac:dyDescent="0.2">
      <c r="A7" s="134" t="s">
        <v>524</v>
      </c>
      <c r="B7" s="139"/>
      <c r="C7" s="140"/>
      <c r="D7" s="141">
        <v>95320</v>
      </c>
      <c r="E7" s="142"/>
      <c r="F7" s="143">
        <v>54016</v>
      </c>
      <c r="G7" s="144"/>
      <c r="H7" s="145"/>
    </row>
    <row r="8" spans="1:8" x14ac:dyDescent="0.2">
      <c r="A8" s="146"/>
      <c r="B8" s="147"/>
      <c r="C8" s="148"/>
      <c r="D8" s="149">
        <v>24301</v>
      </c>
      <c r="E8" s="150"/>
      <c r="F8" s="151">
        <v>28078</v>
      </c>
      <c r="G8" s="152"/>
      <c r="H8" s="153"/>
    </row>
    <row r="9" spans="1:8" x14ac:dyDescent="0.2">
      <c r="A9" s="134" t="s">
        <v>525</v>
      </c>
      <c r="B9" s="139"/>
      <c r="C9" s="140"/>
      <c r="D9" s="141">
        <v>34223</v>
      </c>
      <c r="E9" s="142"/>
      <c r="F9" s="143">
        <v>52786</v>
      </c>
      <c r="G9" s="144"/>
      <c r="H9" s="145"/>
    </row>
    <row r="10" spans="1:8" x14ac:dyDescent="0.2">
      <c r="A10" s="146"/>
      <c r="B10" s="147"/>
      <c r="C10" s="148"/>
      <c r="D10" s="149">
        <v>17054</v>
      </c>
      <c r="E10" s="150"/>
      <c r="F10" s="151">
        <v>28742</v>
      </c>
      <c r="G10" s="152"/>
      <c r="H10" s="153"/>
    </row>
    <row r="11" spans="1:8" x14ac:dyDescent="0.2">
      <c r="A11" s="134" t="s">
        <v>526</v>
      </c>
      <c r="B11" s="139"/>
      <c r="C11" s="140"/>
      <c r="D11" s="141">
        <v>47076</v>
      </c>
      <c r="E11" s="142"/>
      <c r="F11" s="143">
        <v>58465</v>
      </c>
      <c r="G11" s="144"/>
      <c r="H11" s="145"/>
    </row>
    <row r="12" spans="1:8" x14ac:dyDescent="0.2">
      <c r="A12" s="146"/>
      <c r="B12" s="147"/>
      <c r="C12" s="154"/>
      <c r="D12" s="149">
        <v>32961</v>
      </c>
      <c r="E12" s="150"/>
      <c r="F12" s="151">
        <v>34452</v>
      </c>
      <c r="G12" s="152"/>
      <c r="H12" s="153"/>
    </row>
    <row r="13" spans="1:8" x14ac:dyDescent="0.2">
      <c r="A13" s="134"/>
      <c r="B13" s="139"/>
      <c r="C13" s="140"/>
      <c r="D13" s="141">
        <v>54120</v>
      </c>
      <c r="E13" s="142"/>
      <c r="F13" s="143">
        <v>56661</v>
      </c>
      <c r="G13" s="155"/>
      <c r="H13" s="145"/>
    </row>
    <row r="14" spans="1:8" x14ac:dyDescent="0.2">
      <c r="A14" s="146"/>
      <c r="B14" s="147"/>
      <c r="C14" s="148"/>
      <c r="D14" s="149">
        <v>26021</v>
      </c>
      <c r="E14" s="150"/>
      <c r="F14" s="151">
        <v>30491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7.98</v>
      </c>
      <c r="C19" s="156">
        <f>ROUND(VALUE(SUBSTITUTE(実質収支比率等に係る経年分析!G$48,"▲","-")),2)</f>
        <v>9.0500000000000007</v>
      </c>
      <c r="D19" s="156">
        <f>ROUND(VALUE(SUBSTITUTE(実質収支比率等に係る経年分析!H$48,"▲","-")),2)</f>
        <v>7.23</v>
      </c>
      <c r="E19" s="156">
        <f>ROUND(VALUE(SUBSTITUTE(実質収支比率等に係る経年分析!I$48,"▲","-")),2)</f>
        <v>7.64</v>
      </c>
      <c r="F19" s="156">
        <f>ROUND(VALUE(SUBSTITUTE(実質収支比率等に係る経年分析!J$48,"▲","-")),2)</f>
        <v>8.0500000000000007</v>
      </c>
    </row>
    <row r="20" spans="1:11" x14ac:dyDescent="0.2">
      <c r="A20" s="156" t="s">
        <v>53</v>
      </c>
      <c r="B20" s="156">
        <f>ROUND(VALUE(SUBSTITUTE(実質収支比率等に係る経年分析!F$47,"▲","-")),2)</f>
        <v>26.83</v>
      </c>
      <c r="C20" s="156">
        <f>ROUND(VALUE(SUBSTITUTE(実質収支比率等に係る経年分析!G$47,"▲","-")),2)</f>
        <v>25.63</v>
      </c>
      <c r="D20" s="156">
        <f>ROUND(VALUE(SUBSTITUTE(実質収支比率等に係る経年分析!H$47,"▲","-")),2)</f>
        <v>24.91</v>
      </c>
      <c r="E20" s="156">
        <f>ROUND(VALUE(SUBSTITUTE(実質収支比率等に係る経年分析!I$47,"▲","-")),2)</f>
        <v>23.28</v>
      </c>
      <c r="F20" s="156">
        <f>ROUND(VALUE(SUBSTITUTE(実質収支比率等に係る経年分析!J$47,"▲","-")),2)</f>
        <v>23.72</v>
      </c>
    </row>
    <row r="21" spans="1:11" x14ac:dyDescent="0.2">
      <c r="A21" s="156" t="s">
        <v>54</v>
      </c>
      <c r="B21" s="156">
        <f>IF(ISNUMBER(VALUE(SUBSTITUTE(実質収支比率等に係る経年分析!F$49,"▲","-"))),ROUND(VALUE(SUBSTITUTE(実質収支比率等に係る経年分析!F$49,"▲","-")),2),NA())</f>
        <v>2.12</v>
      </c>
      <c r="C21" s="156">
        <f>IF(ISNUMBER(VALUE(SUBSTITUTE(実質収支比率等に係る経年分析!G$49,"▲","-"))),ROUND(VALUE(SUBSTITUTE(実質収支比率等に係る経年分析!G$49,"▲","-")),2),NA())</f>
        <v>4.53</v>
      </c>
      <c r="D21" s="156">
        <f>IF(ISNUMBER(VALUE(SUBSTITUTE(実質収支比率等に係る経年分析!H$49,"▲","-"))),ROUND(VALUE(SUBSTITUTE(実質収支比率等に係る経年分析!H$49,"▲","-")),2),NA())</f>
        <v>-0.51</v>
      </c>
      <c r="E21" s="156">
        <f>IF(ISNUMBER(VALUE(SUBSTITUTE(実質収支比率等に係る経年分析!I$49,"▲","-"))),ROUND(VALUE(SUBSTITUTE(実質収支比率等に係る経年分析!I$49,"▲","-")),2),NA())</f>
        <v>4.08</v>
      </c>
      <c r="F21" s="156">
        <f>IF(ISNUMBER(VALUE(SUBSTITUTE(実質収支比率等に係る経年分析!J$49,"▲","-"))),ROUND(VALUE(SUBSTITUTE(実質収支比率等に係る経年分析!J$49,"▲","-")),2),NA())</f>
        <v>4.37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0.02</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0.03</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看護専門学校特別会計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0.06</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0.05</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0.05</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0.05</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0.04</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0.08</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0.13</v>
      </c>
    </row>
    <row r="31" spans="1:11" x14ac:dyDescent="0.2">
      <c r="A31" s="157" t="str">
        <f>IF(連結実質赤字比率に係る赤字・黒字の構成分析!C$39="",NA(),連結実質赤字比率に係る赤字・黒字の構成分析!C$39)</f>
        <v>国民健康保険特別会計直診勘定</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0.09</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7.0000000000000007E-2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0.15</v>
      </c>
    </row>
    <row r="32" spans="1:11" x14ac:dyDescent="0.2">
      <c r="A32" s="157" t="str">
        <f>IF(連結実質赤字比率に係る赤字・黒字の構成分析!C$38="",NA(),連結実質赤字比率に係る赤字・黒字の構成分析!C$38)</f>
        <v>国民健康保険特別会計事業勘定</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0.62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0.83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0.66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0.59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0.6</v>
      </c>
    </row>
    <row r="33" spans="1:16" x14ac:dyDescent="0.2">
      <c r="A33" s="157" t="str">
        <f>IF(連結実質赤字比率に係る赤字・黒字の構成分析!C$37="",NA(),連結実質赤字比率に係る赤字・黒字の構成分析!C$37)</f>
        <v>介護保険特別会計保険事業勘定</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1.66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2.4700000000000002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1.83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1.2</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7.9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8.99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7.17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7.58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8</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15.06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13.77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13.39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12.64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11.81</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17.71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17.829999999999998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18.2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17.559999999999999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17.149999999999999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5203</v>
      </c>
      <c r="E42" s="158"/>
      <c r="F42" s="158"/>
      <c r="G42" s="158">
        <f>'実質公債費比率（分子）の構造'!L$52</f>
        <v>4915</v>
      </c>
      <c r="H42" s="158"/>
      <c r="I42" s="158"/>
      <c r="J42" s="158">
        <f>'実質公債費比率（分子）の構造'!M$52</f>
        <v>4652</v>
      </c>
      <c r="K42" s="158"/>
      <c r="L42" s="158"/>
      <c r="M42" s="158">
        <f>'実質公債費比率（分子）の構造'!N$52</f>
        <v>4566</v>
      </c>
      <c r="N42" s="158"/>
      <c r="O42" s="158"/>
      <c r="P42" s="158">
        <f>'実質公債費比率（分子）の構造'!O$52</f>
        <v>4326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16</v>
      </c>
      <c r="C45" s="158"/>
      <c r="D45" s="158"/>
      <c r="E45" s="158">
        <f>'実質公債費比率（分子）の構造'!L$49</f>
        <v>23</v>
      </c>
      <c r="F45" s="158"/>
      <c r="G45" s="158"/>
      <c r="H45" s="158">
        <f>'実質公債費比率（分子）の構造'!M$49</f>
        <v>23</v>
      </c>
      <c r="I45" s="158"/>
      <c r="J45" s="158"/>
      <c r="K45" s="158">
        <f>'実質公債費比率（分子）の構造'!N$49</f>
        <v>23</v>
      </c>
      <c r="L45" s="158"/>
      <c r="M45" s="158"/>
      <c r="N45" s="158">
        <f>'実質公債費比率（分子）の構造'!O$49</f>
        <v>23</v>
      </c>
      <c r="O45" s="158"/>
      <c r="P45" s="158"/>
    </row>
    <row r="46" spans="1:16" x14ac:dyDescent="0.2">
      <c r="A46" s="158" t="s">
        <v>64</v>
      </c>
      <c r="B46" s="158">
        <f>'実質公債費比率（分子）の構造'!K$48</f>
        <v>1507</v>
      </c>
      <c r="C46" s="158"/>
      <c r="D46" s="158"/>
      <c r="E46" s="158">
        <f>'実質公債費比率（分子）の構造'!L$48</f>
        <v>1561</v>
      </c>
      <c r="F46" s="158"/>
      <c r="G46" s="158"/>
      <c r="H46" s="158">
        <f>'実質公債費比率（分子）の構造'!M$48</f>
        <v>1283</v>
      </c>
      <c r="I46" s="158"/>
      <c r="J46" s="158"/>
      <c r="K46" s="158">
        <f>'実質公債費比率（分子）の構造'!N$48</f>
        <v>1261</v>
      </c>
      <c r="L46" s="158"/>
      <c r="M46" s="158"/>
      <c r="N46" s="158">
        <f>'実質公債費比率（分子）の構造'!O$48</f>
        <v>1197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4521</v>
      </c>
      <c r="C49" s="158"/>
      <c r="D49" s="158"/>
      <c r="E49" s="158">
        <f>'実質公債費比率（分子）の構造'!L$45</f>
        <v>4531</v>
      </c>
      <c r="F49" s="158"/>
      <c r="G49" s="158"/>
      <c r="H49" s="158">
        <f>'実質公債費比率（分子）の構造'!M$45</f>
        <v>4477</v>
      </c>
      <c r="I49" s="158"/>
      <c r="J49" s="158"/>
      <c r="K49" s="158">
        <f>'実質公債費比率（分子）の構造'!N$45</f>
        <v>4340</v>
      </c>
      <c r="L49" s="158"/>
      <c r="M49" s="158"/>
      <c r="N49" s="158">
        <f>'実質公債費比率（分子）の構造'!O$45</f>
        <v>4019</v>
      </c>
      <c r="O49" s="158"/>
      <c r="P49" s="158"/>
    </row>
    <row r="50" spans="1:16" x14ac:dyDescent="0.2">
      <c r="A50" s="158" t="s">
        <v>67</v>
      </c>
      <c r="B50" s="158" t="e">
        <f>NA()</f>
        <v>#N/A</v>
      </c>
      <c r="C50" s="158">
        <f>IF(ISNUMBER('実質公債費比率（分子）の構造'!K$53),'実質公債費比率（分子）の構造'!K$53,NA())</f>
        <v>842</v>
      </c>
      <c r="D50" s="158" t="e">
        <f>NA()</f>
        <v>#N/A</v>
      </c>
      <c r="E50" s="158" t="e">
        <f>NA()</f>
        <v>#N/A</v>
      </c>
      <c r="F50" s="158">
        <f>IF(ISNUMBER('実質公債費比率（分子）の構造'!L$53),'実質公債費比率（分子）の構造'!L$53,NA())</f>
        <v>1200</v>
      </c>
      <c r="G50" s="158" t="e">
        <f>NA()</f>
        <v>#N/A</v>
      </c>
      <c r="H50" s="158" t="e">
        <f>NA()</f>
        <v>#N/A</v>
      </c>
      <c r="I50" s="158">
        <f>IF(ISNUMBER('実質公債費比率（分子）の構造'!M$53),'実質公債費比率（分子）の構造'!M$53,NA())</f>
        <v>1131</v>
      </c>
      <c r="J50" s="158" t="e">
        <f>NA()</f>
        <v>#N/A</v>
      </c>
      <c r="K50" s="158" t="e">
        <f>NA()</f>
        <v>#N/A</v>
      </c>
      <c r="L50" s="158">
        <f>IF(ISNUMBER('実質公債費比率（分子）の構造'!N$53),'実質公債費比率（分子）の構造'!N$53,NA())</f>
        <v>1058</v>
      </c>
      <c r="M50" s="158" t="e">
        <f>NA()</f>
        <v>#N/A</v>
      </c>
      <c r="N50" s="158" t="e">
        <f>NA()</f>
        <v>#N/A</v>
      </c>
      <c r="O50" s="158">
        <f>IF(ISNUMBER('実質公債費比率（分子）の構造'!O$53),'実質公債費比率（分子）の構造'!O$53,NA())</f>
        <v>913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46030</v>
      </c>
      <c r="E56" s="157"/>
      <c r="F56" s="157"/>
      <c r="G56" s="157">
        <f>'将来負担比率（分子）の構造'!J$52</f>
        <v>43564</v>
      </c>
      <c r="H56" s="157"/>
      <c r="I56" s="157"/>
      <c r="J56" s="157">
        <f>'将来負担比率（分子）の構造'!K$52</f>
        <v>41329</v>
      </c>
      <c r="K56" s="157"/>
      <c r="L56" s="157"/>
      <c r="M56" s="157">
        <f>'将来負担比率（分子）の構造'!L$52</f>
        <v>38631</v>
      </c>
      <c r="N56" s="157"/>
      <c r="O56" s="157"/>
      <c r="P56" s="157">
        <f>'将来負担比率（分子）の構造'!M$52</f>
        <v>35535</v>
      </c>
    </row>
    <row r="57" spans="1:16" x14ac:dyDescent="0.2">
      <c r="A57" s="157" t="s">
        <v>42</v>
      </c>
      <c r="B57" s="157"/>
      <c r="C57" s="157"/>
      <c r="D57" s="157">
        <f>'将来負担比率（分子）の構造'!I$51</f>
        <v>484</v>
      </c>
      <c r="E57" s="157"/>
      <c r="F57" s="157"/>
      <c r="G57" s="157">
        <f>'将来負担比率（分子）の構造'!J$51</f>
        <v>394</v>
      </c>
      <c r="H57" s="157"/>
      <c r="I57" s="157"/>
      <c r="J57" s="157">
        <f>'将来負担比率（分子）の構造'!K$51</f>
        <v>299</v>
      </c>
      <c r="K57" s="157"/>
      <c r="L57" s="157"/>
      <c r="M57" s="157">
        <f>'将来負担比率（分子）の構造'!L$51</f>
        <v>291</v>
      </c>
      <c r="N57" s="157"/>
      <c r="O57" s="157"/>
      <c r="P57" s="157">
        <f>'将来負担比率（分子）の構造'!M$51</f>
        <v>236</v>
      </c>
    </row>
    <row r="58" spans="1:16" x14ac:dyDescent="0.2">
      <c r="A58" s="157" t="s">
        <v>41</v>
      </c>
      <c r="B58" s="157"/>
      <c r="C58" s="157"/>
      <c r="D58" s="157">
        <f>'将来負担比率（分子）の構造'!I$50</f>
        <v>14938</v>
      </c>
      <c r="E58" s="157"/>
      <c r="F58" s="157"/>
      <c r="G58" s="157">
        <f>'将来負担比率（分子）の構造'!J$50</f>
        <v>16155</v>
      </c>
      <c r="H58" s="157"/>
      <c r="I58" s="157"/>
      <c r="J58" s="157">
        <f>'将来負担比率（分子）の構造'!K$50</f>
        <v>17442</v>
      </c>
      <c r="K58" s="157"/>
      <c r="L58" s="157"/>
      <c r="M58" s="157">
        <f>'将来負担比率（分子）の構造'!L$50</f>
        <v>17205</v>
      </c>
      <c r="N58" s="157"/>
      <c r="O58" s="157"/>
      <c r="P58" s="157">
        <f>'将来負担比率（分子）の構造'!M$50</f>
        <v>17464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4801</v>
      </c>
      <c r="C62" s="157"/>
      <c r="D62" s="157"/>
      <c r="E62" s="157">
        <f>'将来負担比率（分子）の構造'!J$45</f>
        <v>4731</v>
      </c>
      <c r="F62" s="157"/>
      <c r="G62" s="157"/>
      <c r="H62" s="157">
        <f>'将来負担比率（分子）の構造'!K$45</f>
        <v>4586</v>
      </c>
      <c r="I62" s="157"/>
      <c r="J62" s="157"/>
      <c r="K62" s="157">
        <f>'将来負担比率（分子）の構造'!L$45</f>
        <v>4493</v>
      </c>
      <c r="L62" s="157"/>
      <c r="M62" s="157"/>
      <c r="N62" s="157">
        <f>'将来負担比率（分子）の構造'!M$45</f>
        <v>4629</v>
      </c>
      <c r="O62" s="157"/>
      <c r="P62" s="157"/>
    </row>
    <row r="63" spans="1:16" x14ac:dyDescent="0.2">
      <c r="A63" s="157" t="s">
        <v>34</v>
      </c>
      <c r="B63" s="157">
        <f>'将来負担比率（分子）の構造'!I$44</f>
        <v>292</v>
      </c>
      <c r="C63" s="157"/>
      <c r="D63" s="157"/>
      <c r="E63" s="157">
        <f>'将来負担比率（分子）の構造'!J$44</f>
        <v>274</v>
      </c>
      <c r="F63" s="157"/>
      <c r="G63" s="157"/>
      <c r="H63" s="157">
        <f>'将来負担比率（分子）の構造'!K$44</f>
        <v>253</v>
      </c>
      <c r="I63" s="157"/>
      <c r="J63" s="157"/>
      <c r="K63" s="157">
        <f>'将来負担比率（分子）の構造'!L$44</f>
        <v>232</v>
      </c>
      <c r="L63" s="157"/>
      <c r="M63" s="157"/>
      <c r="N63" s="157">
        <f>'将来負担比率（分子）の構造'!M$44</f>
        <v>205</v>
      </c>
      <c r="O63" s="157"/>
      <c r="P63" s="157"/>
    </row>
    <row r="64" spans="1:16" x14ac:dyDescent="0.2">
      <c r="A64" s="157" t="s">
        <v>33</v>
      </c>
      <c r="B64" s="157">
        <f>'将来負担比率（分子）の構造'!I$43</f>
        <v>18681</v>
      </c>
      <c r="C64" s="157"/>
      <c r="D64" s="157"/>
      <c r="E64" s="157">
        <f>'将来負担比率（分子）の構造'!J$43</f>
        <v>17352</v>
      </c>
      <c r="F64" s="157"/>
      <c r="G64" s="157"/>
      <c r="H64" s="157">
        <f>'将来負担比率（分子）の構造'!K$43</f>
        <v>15641</v>
      </c>
      <c r="I64" s="157"/>
      <c r="J64" s="157"/>
      <c r="K64" s="157">
        <f>'将来負担比率（分子）の構造'!L$43</f>
        <v>14583</v>
      </c>
      <c r="L64" s="157"/>
      <c r="M64" s="157"/>
      <c r="N64" s="157">
        <f>'将来負担比率（分子）の構造'!M$43</f>
        <v>13662</v>
      </c>
      <c r="O64" s="157"/>
      <c r="P64" s="157"/>
    </row>
    <row r="65" spans="1:16" x14ac:dyDescent="0.2">
      <c r="A65" s="157" t="s">
        <v>32</v>
      </c>
      <c r="B65" s="157">
        <f>'将来負担比率（分子）の構造'!I$42</f>
        <v>1</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35586</v>
      </c>
      <c r="C66" s="157"/>
      <c r="D66" s="157"/>
      <c r="E66" s="157">
        <f>'将来負担比率（分子）の構造'!J$41</f>
        <v>33179</v>
      </c>
      <c r="F66" s="157"/>
      <c r="G66" s="157"/>
      <c r="H66" s="157">
        <f>'将来負担比率（分子）の構造'!K$41</f>
        <v>31670</v>
      </c>
      <c r="I66" s="157"/>
      <c r="J66" s="157"/>
      <c r="K66" s="157">
        <f>'将来負担比率（分子）の構造'!L$41</f>
        <v>27909</v>
      </c>
      <c r="L66" s="157"/>
      <c r="M66" s="157"/>
      <c r="N66" s="157">
        <f>'将来負担比率（分子）の構造'!M$41</f>
        <v>25345</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5182</v>
      </c>
      <c r="C72" s="161">
        <f>基金残高に係る経年分析!G55</f>
        <v>4880</v>
      </c>
      <c r="D72" s="161">
        <f>基金残高に係る経年分析!H55</f>
        <v>5046</v>
      </c>
    </row>
    <row r="73" spans="1:16" x14ac:dyDescent="0.2">
      <c r="A73" s="160" t="s">
        <v>74</v>
      </c>
      <c r="B73" s="161">
        <f>基金残高に係る経年分析!F56</f>
        <v>1208</v>
      </c>
      <c r="C73" s="161">
        <f>基金残高に係る経年分析!G56</f>
        <v>1305</v>
      </c>
      <c r="D73" s="161">
        <f>基金残高に係る経年分析!H56</f>
        <v>1059</v>
      </c>
    </row>
    <row r="74" spans="1:16" x14ac:dyDescent="0.2">
      <c r="A74" s="160" t="s">
        <v>75</v>
      </c>
      <c r="B74" s="161">
        <f>基金残高に係る経年分析!F57</f>
        <v>10940</v>
      </c>
      <c r="C74" s="161">
        <f>基金残高に係る経年分析!G57</f>
        <v>10611</v>
      </c>
      <c r="D74" s="161">
        <f>基金残高に係る経年分析!H57</f>
        <v>10684</v>
      </c>
    </row>
  </sheetData>
  <sheetProtection algorithmName="SHA-512" hashValue="ISs7m0uqJr3H6cbZIlkxL0dPiJfGKclYXC7F/7ys7vv4Nprky++Xs2U+y76Y40XNt34NiWvm34TavX4XBQO4OA==" saltValue="bxHMJlLOAxjdaJuQcbKke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八木　孝太</cp:lastModifiedBy>
  <cp:lastPrinted>2026-03-12T07:16:43Z</cp:lastPrinted>
  <dcterms:created xsi:type="dcterms:W3CDTF">2026-02-23T07:51:16Z</dcterms:created>
  <dcterms:modified xsi:type="dcterms:W3CDTF">2026-09-24T07:17:55Z</dcterms:modified>
  <cp:category/>
</cp:coreProperties>
</file>