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21 丹波篠山市\"/>
    </mc:Choice>
  </mc:AlternateContent>
  <xr:revisionPtr revIDLastSave="0" documentId="13_ncr:1_{00E73F5A-8B9C-44F5-B66D-E486A353FD2E}" xr6:coauthVersionLast="47" xr6:coauthVersionMax="47" xr10:uidLastSave="{00000000-0000-0000-0000-000000000000}"/>
  <bookViews>
    <workbookView xWindow="28680" yWindow="82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K29" i="12" l="1"/>
  <c r="AK28" i="12"/>
  <c r="Q29" i="12"/>
  <c r="AA29" i="12"/>
  <c r="V29" i="12"/>
  <c r="AA28" i="12"/>
  <c r="V28" i="12"/>
  <c r="Q28"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BW36" i="10"/>
  <c r="BE36" i="10"/>
  <c r="AM36" i="10"/>
  <c r="C36" i="10"/>
  <c r="BW35" i="10"/>
  <c r="BE35" i="10"/>
  <c r="C35" i="10"/>
  <c r="BW34" i="10"/>
  <c r="BE34" i="10"/>
  <c r="U34" i="10"/>
  <c r="U35" i="10" s="1"/>
  <c r="U36" i="10" s="1"/>
  <c r="C34" i="10"/>
  <c r="CO34" i="10" l="1"/>
  <c r="CO35" i="10" s="1"/>
  <c r="CO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<sst xmlns="http://schemas.openxmlformats.org/spreadsheetml/2006/main" count="1085" uniqueCount="568">
  <si>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</si>
  <si>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</si>
  <si>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</si>
  <si>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</si>
  <si>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</si>
  <si>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</si>
  <si>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</si>
  <si>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</si>
  <si>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</si>
  <si>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</si>
  <si>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</si>
  <si>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</si>
  <si>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</si>
  <si>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</si>
  <si>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</si>
  <si>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</si>
  <si>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</si>
  <si>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</si>
  <si>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</si>
  <si>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</si>
  <si>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</si>
  <si>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</si>
  <si>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</si>
  <si>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</si>
  <si>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</si>
  <si>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</si>
  <si>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</si>
  <si>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</si>
  <si>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</si>
  <si>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</si>
  <si>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</si>
  <si>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</si>
  <si>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</si>
  <si>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</si>
  <si>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</si>
  <si>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</si>
  <si>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</si>
  <si>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</si>
  <si>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</si>
  <si>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</si>
  <si>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</si>
  <si>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</si>
  <si>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</si>
  <si>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</si>
  <si>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</si>
  <si>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</si>
  <si>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</si>
  <si>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</si>
  <si>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</si>
  <si>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</si>
  <si>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</si>
  <si>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</si>
  <si>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</si>
  <si>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</si>
  <si>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</si>
  <si>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</si>
  <si>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</si>
  <si>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</si>
  <si>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</si>
  <si>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</si>
  <si>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</si>
  <si>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</si>
  <si>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</si>
  <si>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</si>
  <si>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</si>
  <si>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</si>
  <si>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</si>
  <si>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</si>
  <si>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</si>
  <si>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</si>
  <si>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</si>
  <si>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</si>
  <si>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</si>
  <si>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</si>
  <si>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</si>
  <si>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</si>
  <si>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</si>
  <si>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</si>
  <si>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</si>
  <si>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</si>
  <si>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</si>
  <si>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</si>
  <si>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</si>
  <si>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</si>
  <si>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</si>
  <si>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</si>
  <si>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</si>
  <si>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</si>
  <si>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</si>
  <si>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</si>
  <si>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</si>
  <si>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</si>
  <si>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</si>
  <si>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</si>
  <si>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丹波篠山市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</si>
  <si>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</si>
  <si>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</si>
  <si>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</si>
  <si>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</si>
  <si>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</si>
  <si>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</si>
  <si>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</si>
  <si>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</si>
  <si>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</si>
  <si>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</si>
  <si>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</si>
  <si>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</si>
  <si>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</si>
  <si>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</si>
  <si>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</si>
  <si>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</si>
  <si>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</si>
  <si>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</si>
  <si>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</si>
  <si>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</si>
  <si>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</si>
  <si>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</si>
  <si>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</si>
  <si>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</si>
  <si>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</si>
  <si>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</si>
  <si>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</si>
  <si>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</si>
  <si>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</si>
  <si>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</si>
  <si>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</si>
  <si>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</si>
  <si>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</si>
  <si>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</si>
  <si>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</si>
  <si>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</si>
  <si>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</si>
  <si>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</si>
  <si>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</si>
  <si>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</si>
  <si>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</si>
  <si>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</si>
  <si>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</si>
  <si>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</si>
  <si>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</si>
  <si>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</si>
  <si>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</si>
  <si>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</si>
  <si>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</si>
  <si>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</si>
  <si>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</si>
  <si>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</si>
  <si>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</si>
  <si>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</si>
  <si>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</si>
  <si>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</si>
  <si>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</si>
  <si>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</si>
  <si>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</si>
  <si>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</si>
  <si>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</si>
  <si>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</si>
  <si>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</si>
  <si>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</si>
  <si>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</si>
  <si>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</si>
  <si>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</si>
  <si>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</si>
  <si>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</si>
  <si>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</si>
  <si>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</si>
  <si>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</si>
  <si>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</si>
  <si>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</si>
  <si>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</si>
  <si>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</si>
  <si>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</si>
  <si>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</si>
  <si>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</si>
  <si>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</si>
  <si>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</si>
  <si>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</si>
  <si>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</si>
  <si>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</si>
  <si>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</si>
  <si>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</si>
  <si>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</si>
  <si>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</si>
  <si>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</si>
  <si>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</si>
  <si>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</si>
  <si>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</si>
  <si>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</si>
  <si>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</si>
  <si>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</si>
  <si>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</si>
  <si>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</si>
  <si>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</si>
  <si>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</si>
  <si>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</si>
  <si>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</si>
  <si>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</si>
  <si>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</si>
  <si>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</si>
  <si>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</si>
  <si>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</si>
  <si>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</si>
  <si>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</si>
  <si>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兵庫県丹波篠山市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</si>
  <si>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</si>
  <si>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</si>
  <si>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</si>
  <si>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</si>
  <si>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</si>
  <si>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</si>
  <si>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</si>
  <si>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</si>
  <si>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</si>
  <si>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</si>
  <si>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</si>
  <si>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</si>
  <si>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</si>
  <si>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</si>
  <si>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</si>
  <si>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</si>
  <si>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</si>
  <si>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</si>
  <si>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</si>
  <si>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</si>
  <si>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</si>
  <si>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</si>
  <si>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</si>
  <si>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</si>
  <si>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</si>
  <si>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</si>
  <si>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</si>
  <si>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</si>
  <si>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</si>
  <si>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</si>
  <si>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</si>
  <si>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</si>
  <si>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</si>
  <si>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</si>
  <si>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</si>
  <si>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</si>
  <si>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</si>
  <si>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</si>
  <si>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</si>
  <si>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</si>
  <si>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</si>
  <si>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</si>
  <si>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</si>
  <si>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</si>
  <si>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</si>
  <si>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</si>
  <si>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</si>
  <si>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</si>
  <si>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</si>
  <si>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</si>
  <si>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</si>
  <si>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</si>
  <si>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</si>
  <si>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</si>
  <si>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</si>
  <si>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</si>
  <si>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</si>
  <si>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</si>
  <si>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</si>
  <si>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</si>
  <si>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</si>
  <si>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</si>
  <si>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</si>
  <si>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</si>
  <si>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</si>
  <si>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</si>
  <si>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</si>
  <si>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</si>
  <si>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</si>
  <si>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</si>
  <si>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</si>
  <si>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</si>
  <si>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</si>
  <si>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</si>
  <si>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</si>
  <si>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</si>
  <si>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</si>
  <si>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</si>
  <si>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</si>
  <si>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</si>
  <si>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</si>
  <si>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</si>
  <si>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</si>
  <si>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</si>
  <si>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</si>
  <si>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</si>
  <si>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</si>
  <si>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</si>
  <si>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</si>
  <si>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</si>
  <si>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</si>
  <si>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</si>
  <si>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</si>
  <si>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</si>
  <si>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</si>
  <si>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</si>
  <si>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</si>
  <si>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</si>
  <si>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</si>
  <si>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</si>
  <si>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</si>
  <si>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</si>
  <si>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</si>
  <si>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</si>
  <si>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</si>
  <si>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</si>
  <si>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</si>
  <si>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</si>
  <si>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</si>
  <si>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</si>
  <si>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</si>
  <si>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</si>
  <si>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</si>
  <si>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</si>
  <si>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</si>
  <si>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</si>
  <si>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</si>
  <si>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</si>
  <si>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</si>
  <si>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</si>
  <si>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</si>
  <si>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</si>
  <si>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</si>
  <si>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</si>
  <si>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</si>
  <si>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</si>
  <si>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</si>
  <si>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</si>
  <si>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</si>
  <si>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</si>
  <si>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</si>
  <si>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</si>
  <si>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</si>
  <si>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</si>
  <si>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</si>
  <si>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</si>
  <si>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</si>
  <si>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</si>
  <si>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</si>
  <si>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</si>
  <si>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</si>
  <si>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</si>
  <si>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</si>
  <si>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</si>
  <si>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</si>
  <si>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</si>
  <si>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</si>
  <si>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</si>
  <si>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</si>
  <si>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</si>
  <si>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兵庫県丹波篠山市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</si>
  <si>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</si>
  <si>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</si>
  <si>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</si>
  <si>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</si>
  <si>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</si>
  <si>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</si>
  <si>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</si>
  <si>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</si>
  <si>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</si>
  <si>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</si>
  <si>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</si>
  <si>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</si>
  <si>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</si>
  <si>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</si>
  <si>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</si>
  <si>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</si>
  <si>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</si>
  <si>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</si>
  <si>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</si>
  <si>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</si>
  <si>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</si>
  <si>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</si>
  <si>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</si>
  <si>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</si>
  <si>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</si>
  <si>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</si>
  <si>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</si>
  <si>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</si>
  <si>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</si>
  <si>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</si>
  <si>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</si>
  <si>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</si>
  <si>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</si>
  <si>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</si>
  <si>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</si>
  <si>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</si>
  <si>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</si>
  <si>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</si>
  <si>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</si>
  <si>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</si>
  <si>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</si>
  <si>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</si>
  <si>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</si>
  <si>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</si>
  <si>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</si>
  <si>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</si>
  <si>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</si>
  <si>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</si>
  <si>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</si>
  <si>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</si>
  <si>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</si>
  <si>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</si>
  <si>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</si>
  <si>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</si>
  <si>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</si>
  <si>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</si>
  <si>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</si>
  <si>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</si>
  <si>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</si>
  <si>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</si>
  <si>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</si>
  <si>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</si>
  <si>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</si>
  <si>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</si>
  <si>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</si>
  <si>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</si>
  <si>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</si>
  <si>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</si>
  <si>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</si>
  <si>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</si>
  <si>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</si>
  <si>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</si>
  <si>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</si>
  <si>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</si>
  <si>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</si>
  <si>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</si>
  <si>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</si>
  <si>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</si>
  <si>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</si>
  <si>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</si>
  <si>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</si>
  <si>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</si>
  <si>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</si>
  <si>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</si>
  <si>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</si>
  <si>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</si>
  <si>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</si>
  <si>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</si>
  <si>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</si>
  <si>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</si>
  <si>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</si>
  <si>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</si>
  <si>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</si>
  <si>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</si>
  <si>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</si>
  <si>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</si>
  <si>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</si>
  <si>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</si>
  <si>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</si>
  <si>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</si>
  <si>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</si>
  <si>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</si>
  <si>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</si>
  <si>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</si>
  <si>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</si>
  <si>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</si>
  <si>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</si>
  <si>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</si>
  <si>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</si>
  <si>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</si>
  <si>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</si>
  <si>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</si>
  <si>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</si>
  <si>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</si>
  <si>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</si>
  <si>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</si>
  <si>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</si>
  <si>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</si>
  <si>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</si>
  <si>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</si>
  <si>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</si>
  <si>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</si>
  <si>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</si>
  <si>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</si>
  <si>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</si>
  <si>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</si>
  <si>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</si>
  <si>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</si>
  <si>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</si>
  <si>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</si>
  <si>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</si>
  <si>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</si>
  <si>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</si>
  <si>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</si>
  <si>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</si>
  <si>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</si>
  <si>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</si>
  <si>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</si>
  <si>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</si>
  <si>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</si>
  <si>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</si>
  <si>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</si>
  <si>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</si>
  <si>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</si>
  <si>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</si>
  <si>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</si>
  <si>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</si>
  <si>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</si>
  <si>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</si>
  <si>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</si>
  <si>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</si>
  <si>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</si>
  <si>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</si>
  <si>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</si>
  <si>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</si>
  <si>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</si>
  <si>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</si>
  <si>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</si>
  <si>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</si>
  <si>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</si>
  <si>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</si>
  <si>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</si>
  <si>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</si>
  <si>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</si>
  <si>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</si>
  <si>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</si>
  <si>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</si>
  <si>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</si>
  <si>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</si>
  <si>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</si>
  <si>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</si>
  <si>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</si>
  <si>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</si>
  <si>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</si>
  <si>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3.51</t>
  </si>
  <si>
    <t>▲ 2.58</t>
  </si>
  <si>
    <t>▲ 1.66</t>
  </si>
  <si>
    <t>水道事業会計</t>
  </si>
  <si>
    <t>下水道事業会計</t>
  </si>
  <si>
    <t>一般会計</t>
  </si>
  <si>
    <t>介護保険特別会計</t>
  </si>
  <si>
    <t>後期高齢者医療特別会計</t>
  </si>
  <si>
    <t>国民健康保険特別会計</t>
  </si>
  <si>
    <t>その他会計（赤字）</t>
  </si>
  <si>
    <t>その他会計（黒字）</t>
  </si>
  <si>
    <t>R02</t>
    <phoneticPr fontId="5"/>
  </si>
  <si>
    <t>R03</t>
    <phoneticPr fontId="5"/>
  </si>
  <si>
    <t>R04</t>
    <phoneticPr fontId="5"/>
  </si>
  <si>
    <t>R05</t>
    <phoneticPr fontId="5"/>
  </si>
  <si>
    <t>R06</t>
    <phoneticPr fontId="5"/>
  </si>
  <si>
    <t>アクト篠山</t>
    <rPh sb="3" eb="5">
      <t>ササヤマ</t>
    </rPh>
    <phoneticPr fontId="2"/>
  </si>
  <si>
    <t>グリーンファームささやま</t>
    <phoneticPr fontId="2"/>
  </si>
  <si>
    <t>夢こんだ</t>
    <rPh sb="0" eb="1">
      <t>ユメ</t>
    </rPh>
    <phoneticPr fontId="2"/>
  </si>
  <si>
    <t>兵庫県市町村職員退職手当組合</t>
    <rPh sb="0" eb="3">
      <t>ヒョウゴケン</t>
    </rPh>
    <rPh sb="3" eb="6">
      <t>シチョウソン</t>
    </rPh>
    <rPh sb="6" eb="8">
      <t>ショクイン</t>
    </rPh>
    <rPh sb="8" eb="10">
      <t>タイショク</t>
    </rPh>
    <rPh sb="10" eb="12">
      <t>テアテ</t>
    </rPh>
    <rPh sb="12" eb="14">
      <t>クミアイ</t>
    </rPh>
    <phoneticPr fontId="2"/>
  </si>
  <si>
    <t>兵庫県町議会議員公務災害補償組合</t>
    <rPh sb="0" eb="3">
      <t>ヒョウゴケン</t>
    </rPh>
    <rPh sb="3" eb="8">
      <t>チョウギカイギイン</t>
    </rPh>
    <rPh sb="8" eb="12">
      <t>コウムサイガイ</t>
    </rPh>
    <rPh sb="12" eb="14">
      <t>ホショウ</t>
    </rPh>
    <rPh sb="14" eb="16">
      <t>クミアイ</t>
    </rPh>
    <phoneticPr fontId="2"/>
  </si>
  <si>
    <t>兵庫県後期高齢者医療広域連合（一般会計）</t>
    <rPh sb="0" eb="3">
      <t>ヒョウゴケン</t>
    </rPh>
    <rPh sb="3" eb="8">
      <t>コウキコウレイシャ</t>
    </rPh>
    <rPh sb="8" eb="10">
      <t>イリョウ</t>
    </rPh>
    <rPh sb="10" eb="14">
      <t>コウイキレンゴウ</t>
    </rPh>
    <rPh sb="15" eb="19">
      <t>イッパンカイケイ</t>
    </rPh>
    <phoneticPr fontId="2"/>
  </si>
  <si>
    <t>兵庫県後期高齢者医療広域連合（特別会計）</t>
    <rPh sb="0" eb="3">
      <t>ヒョウゴケン</t>
    </rPh>
    <rPh sb="3" eb="8">
      <t>コウキコウレイシャ</t>
    </rPh>
    <rPh sb="8" eb="10">
      <t>イリョウ</t>
    </rPh>
    <rPh sb="10" eb="14">
      <t>コウイキレンゴウ</t>
    </rPh>
    <rPh sb="15" eb="19">
      <t>トクベツカイケイ</t>
    </rPh>
    <phoneticPr fontId="2"/>
  </si>
  <si>
    <t>地域振興基金</t>
    <rPh sb="0" eb="6">
      <t>チイキシンコウキキン</t>
    </rPh>
    <phoneticPr fontId="5"/>
  </si>
  <si>
    <t>丹波篠山ふるさと基金</t>
    <rPh sb="0" eb="2">
      <t>タンバ</t>
    </rPh>
    <rPh sb="2" eb="4">
      <t>ササヤマ</t>
    </rPh>
    <rPh sb="8" eb="10">
      <t>キキン</t>
    </rPh>
    <phoneticPr fontId="5"/>
  </si>
  <si>
    <t>宅地開発関連事業基金</t>
    <rPh sb="0" eb="2">
      <t>タクチ</t>
    </rPh>
    <rPh sb="2" eb="4">
      <t>カイハツ</t>
    </rPh>
    <rPh sb="4" eb="8">
      <t>カンレンジギョウ</t>
    </rPh>
    <rPh sb="8" eb="10">
      <t>キキン</t>
    </rPh>
    <phoneticPr fontId="5"/>
  </si>
  <si>
    <t>ふるさと創生奨学基金</t>
    <rPh sb="4" eb="6">
      <t>ソウセイ</t>
    </rPh>
    <rPh sb="6" eb="10">
      <t>ショウガクキキン</t>
    </rPh>
    <phoneticPr fontId="5"/>
  </si>
  <si>
    <t>水資源開発基金</t>
    <rPh sb="0" eb="3">
      <t>ミズシゲン</t>
    </rPh>
    <rPh sb="3" eb="5">
      <t>カイハツ</t>
    </rPh>
    <rPh sb="5" eb="7">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</si>
  <si>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</si>
  <si>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</si>
  <si>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一般会計及び公営企業会計の市債残高の減少等により、令和2年度の133.4％から令和6年度の59.3％まで低下している。一方、有形固定資産減価償却率は、令和2年度の49.4％から令和5年度の55.6％まで上昇した後、令和6年度は50.7％に低下し、類似団体平均65.7％を下回っている。市債残高の縮減により将来負担は着実に改善しているが、今後の施設更新需要を踏まえ、公共施設等総合管理計画に基づく集約化・複合化、適正規模での更新及び長寿命化を検討する。</t>
    <rPh sb="228" eb="230">
      <t>ケントウ</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</si>
  <si>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</si>
  <si>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</si>
  <si>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</si>
  <si>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</si>
  <si>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</si>
  <si>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</si>
  <si>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平均8.9％を上回る14.9％となっているが、公債費償還が進んだことにより、前年度から0.5ポイント改善した。また、将来負担比率は、一般会計及び公営企業会計の市債残高の減少等により、前年度から16.8ポイント改善して59.3％となった。いずれの指標も類似団体平均を上回っているものの、市債残高の減少に伴ってストック面の将来負担は低下している。今後も市債残高の縮減と公債費負担の平準化を進め、実質公債費比率及び将来負担比率の改善に取り組む。</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</si>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</sst>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6FAE675-5D17-4C7E-9AC7-0F605F83E09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DADB-4452-973F-FFCD814AF43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63979</c:v>
                </c:pt>
                <c:pt idx="1">
                  <c:v>32945</c:v>
                </c:pt>
                <c:pt idx="2">
                  <c:v>36814</c:v>
                </c:pt>
                <c:pt idx="3">
                  <c:v>39829</c:v>
                </c:pt>
                <c:pt idx="4">
                  <c:v>50863</c:v>
                </c:pt>
              </c:numCache>
            </c:numRef>
          </c:val>
          <c:smooth val="0"/>
          <c:extLst>
            <c:ext xmlns:c16="http://schemas.microsoft.com/office/drawing/2014/chart" uri="{C3380CC4-5D6E-409C-BE32-E72D297353CC}">
              <c16:uniqueId val="{00000001-DADB-4452-973F-FFCD814AF43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3.13</c:v>
                </c:pt>
                <c:pt idx="1">
                  <c:v>3.46</c:v>
                </c:pt>
                <c:pt idx="2">
                  <c:v>2.2799999999999998</c:v>
                </c:pt>
                <c:pt idx="3">
                  <c:v>1.85</c:v>
                </c:pt>
                <c:pt idx="4">
                  <c:v>2.11</c:v>
                </c:pt>
              </c:numCache>
            </c:numRef>
          </c:val>
          <c:extLst>
            <c:ext xmlns:c16="http://schemas.microsoft.com/office/drawing/2014/chart" uri="{C3380CC4-5D6E-409C-BE32-E72D297353CC}">
              <c16:uniqueId val="{00000000-87CF-407B-A8F0-0FE8B5197A3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12.07</c:v>
                </c:pt>
                <c:pt idx="1">
                  <c:v>13.21</c:v>
                </c:pt>
                <c:pt idx="2">
                  <c:v>13.49</c:v>
                </c:pt>
                <c:pt idx="3">
                  <c:v>12.37</c:v>
                </c:pt>
                <c:pt idx="4">
                  <c:v>11.3</c:v>
                </c:pt>
              </c:numCache>
            </c:numRef>
          </c:val>
          <c:extLst>
            <c:ext xmlns:c16="http://schemas.microsoft.com/office/drawing/2014/chart" uri="{C3380CC4-5D6E-409C-BE32-E72D297353CC}">
              <c16:uniqueId val="{00000001-87CF-407B-A8F0-0FE8B5197A3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0.64</c:v>
                </c:pt>
                <c:pt idx="1">
                  <c:v>0.44</c:v>
                </c:pt>
                <c:pt idx="2">
                  <c:v>-3.51</c:v>
                </c:pt>
                <c:pt idx="3">
                  <c:v>-2.58</c:v>
                </c:pt>
                <c:pt idx="4">
                  <c:v>-1.66</c:v>
                </c:pt>
              </c:numCache>
            </c:numRef>
          </c:val>
          <c:smooth val="0"/>
          <c:extLst>
            <c:ext xmlns:c16="http://schemas.microsoft.com/office/drawing/2014/chart" uri="{C3380CC4-5D6E-409C-BE32-E72D297353CC}">
              <c16:uniqueId val="{00000002-87CF-407B-A8F0-0FE8B5197A3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561-477E-BA0A-0914427E15A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561-477E-BA0A-0914427E15A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561-477E-BA0A-0914427E15A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5561-477E-BA0A-0914427E15A0}"/>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0.22</c:v>
                </c:pt>
                <c:pt idx="2">
                  <c:v>#N/A</c:v>
                </c:pt>
                <c:pt idx="3">
                  <c:v>0.26</c:v>
                </c:pt>
                <c:pt idx="4">
                  <c:v>#N/A</c:v>
                </c:pt>
                <c:pt idx="5">
                  <c:v>0.26</c:v>
                </c:pt>
                <c:pt idx="6">
                  <c:v>#N/A</c:v>
                </c:pt>
                <c:pt idx="7">
                  <c:v>0.2</c:v>
                </c:pt>
                <c:pt idx="8">
                  <c:v>#N/A</c:v>
                </c:pt>
                <c:pt idx="9">
                  <c:v>0.11</c:v>
                </c:pt>
              </c:numCache>
            </c:numRef>
          </c:val>
          <c:extLst>
            <c:ext xmlns:c16="http://schemas.microsoft.com/office/drawing/2014/chart" uri="{C3380CC4-5D6E-409C-BE32-E72D297353CC}">
              <c16:uniqueId val="{00000004-5561-477E-BA0A-0914427E15A0}"/>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0.09</c:v>
                </c:pt>
                <c:pt idx="2">
                  <c:v>#N/A</c:v>
                </c:pt>
                <c:pt idx="3">
                  <c:v>0.1</c:v>
                </c:pt>
                <c:pt idx="4">
                  <c:v>#N/A</c:v>
                </c:pt>
                <c:pt idx="5">
                  <c:v>0.09</c:v>
                </c:pt>
                <c:pt idx="6">
                  <c:v>#N/A</c:v>
                </c:pt>
                <c:pt idx="7">
                  <c:v>0.11</c:v>
                </c:pt>
                <c:pt idx="8">
                  <c:v>#N/A</c:v>
                </c:pt>
                <c:pt idx="9">
                  <c:v>0.13</c:v>
                </c:pt>
              </c:numCache>
            </c:numRef>
          </c:val>
          <c:extLst>
            <c:ext xmlns:c16="http://schemas.microsoft.com/office/drawing/2014/chart" uri="{C3380CC4-5D6E-409C-BE32-E72D297353CC}">
              <c16:uniqueId val="{00000005-5561-477E-BA0A-0914427E15A0}"/>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0.34</c:v>
                </c:pt>
                <c:pt idx="2">
                  <c:v>#N/A</c:v>
                </c:pt>
                <c:pt idx="3">
                  <c:v>0.86</c:v>
                </c:pt>
                <c:pt idx="4">
                  <c:v>#N/A</c:v>
                </c:pt>
                <c:pt idx="5">
                  <c:v>0.92</c:v>
                </c:pt>
                <c:pt idx="6">
                  <c:v>#N/A</c:v>
                </c:pt>
                <c:pt idx="7">
                  <c:v>0.99</c:v>
                </c:pt>
                <c:pt idx="8">
                  <c:v>#N/A</c:v>
                </c:pt>
                <c:pt idx="9">
                  <c:v>1.01</c:v>
                </c:pt>
              </c:numCache>
            </c:numRef>
          </c:val>
          <c:extLst>
            <c:ext xmlns:c16="http://schemas.microsoft.com/office/drawing/2014/chart" uri="{C3380CC4-5D6E-409C-BE32-E72D297353CC}">
              <c16:uniqueId val="{00000006-5561-477E-BA0A-0914427E15A0}"/>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3.13</c:v>
                </c:pt>
                <c:pt idx="2">
                  <c:v>#N/A</c:v>
                </c:pt>
                <c:pt idx="3">
                  <c:v>3.45</c:v>
                </c:pt>
                <c:pt idx="4">
                  <c:v>#N/A</c:v>
                </c:pt>
                <c:pt idx="5">
                  <c:v>2.2799999999999998</c:v>
                </c:pt>
                <c:pt idx="6">
                  <c:v>#N/A</c:v>
                </c:pt>
                <c:pt idx="7">
                  <c:v>1.84</c:v>
                </c:pt>
                <c:pt idx="8">
                  <c:v>#N/A</c:v>
                </c:pt>
                <c:pt idx="9">
                  <c:v>2.11</c:v>
                </c:pt>
              </c:numCache>
            </c:numRef>
          </c:val>
          <c:extLst>
            <c:ext xmlns:c16="http://schemas.microsoft.com/office/drawing/2014/chart" uri="{C3380CC4-5D6E-409C-BE32-E72D297353CC}">
              <c16:uniqueId val="{00000007-5561-477E-BA0A-0914427E15A0}"/>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3.07</c:v>
                </c:pt>
                <c:pt idx="2">
                  <c:v>#N/A</c:v>
                </c:pt>
                <c:pt idx="3">
                  <c:v>2.62</c:v>
                </c:pt>
                <c:pt idx="4">
                  <c:v>#N/A</c:v>
                </c:pt>
                <c:pt idx="5">
                  <c:v>3.11</c:v>
                </c:pt>
                <c:pt idx="6">
                  <c:v>#N/A</c:v>
                </c:pt>
                <c:pt idx="7">
                  <c:v>3.43</c:v>
                </c:pt>
                <c:pt idx="8">
                  <c:v>#N/A</c:v>
                </c:pt>
                <c:pt idx="9">
                  <c:v>3.9</c:v>
                </c:pt>
              </c:numCache>
            </c:numRef>
          </c:val>
          <c:extLst>
            <c:ext xmlns:c16="http://schemas.microsoft.com/office/drawing/2014/chart" uri="{C3380CC4-5D6E-409C-BE32-E72D297353CC}">
              <c16:uniqueId val="{00000008-5561-477E-BA0A-0914427E15A0}"/>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10.55</c:v>
                </c:pt>
                <c:pt idx="2">
                  <c:v>#N/A</c:v>
                </c:pt>
                <c:pt idx="3">
                  <c:v>9.6999999999999993</c:v>
                </c:pt>
                <c:pt idx="4">
                  <c:v>#N/A</c:v>
                </c:pt>
                <c:pt idx="5">
                  <c:v>9.1999999999999993</c:v>
                </c:pt>
                <c:pt idx="6">
                  <c:v>#N/A</c:v>
                </c:pt>
                <c:pt idx="7">
                  <c:v>9.4700000000000006</c:v>
                </c:pt>
                <c:pt idx="8">
                  <c:v>#N/A</c:v>
                </c:pt>
                <c:pt idx="9">
                  <c:v>9.58</c:v>
                </c:pt>
              </c:numCache>
            </c:numRef>
          </c:val>
          <c:extLst>
            <c:ext xmlns:c16="http://schemas.microsoft.com/office/drawing/2014/chart" uri="{C3380CC4-5D6E-409C-BE32-E72D297353CC}">
              <c16:uniqueId val="{00000009-5561-477E-BA0A-0914427E15A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2622</c:v>
                </c:pt>
                <c:pt idx="5">
                  <c:v>2563</c:v>
                </c:pt>
                <c:pt idx="8">
                  <c:v>2292</c:v>
                </c:pt>
                <c:pt idx="11">
                  <c:v>2211</c:v>
                </c:pt>
                <c:pt idx="14">
                  <c:v>1907</c:v>
                </c:pt>
              </c:numCache>
            </c:numRef>
          </c:val>
          <c:extLst>
            <c:ext xmlns:c16="http://schemas.microsoft.com/office/drawing/2014/chart" uri="{C3380CC4-5D6E-409C-BE32-E72D297353CC}">
              <c16:uniqueId val="{00000000-41F6-44B2-8A4D-C2C120F4BF9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1F6-44B2-8A4D-C2C120F4BF9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1F6-44B2-8A4D-C2C120F4BF9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1F6-44B2-8A4D-C2C120F4BF9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2282</c:v>
                </c:pt>
                <c:pt idx="3">
                  <c:v>2424</c:v>
                </c:pt>
                <c:pt idx="6">
                  <c:v>2050</c:v>
                </c:pt>
                <c:pt idx="9">
                  <c:v>1883</c:v>
                </c:pt>
                <c:pt idx="12">
                  <c:v>1773</c:v>
                </c:pt>
              </c:numCache>
            </c:numRef>
          </c:val>
          <c:extLst>
            <c:ext xmlns:c16="http://schemas.microsoft.com/office/drawing/2014/chart" uri="{C3380CC4-5D6E-409C-BE32-E72D297353CC}">
              <c16:uniqueId val="{00000004-41F6-44B2-8A4D-C2C120F4BF9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1F6-44B2-8A4D-C2C120F4BF9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1F6-44B2-8A4D-C2C120F4BF9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1979</c:v>
                </c:pt>
                <c:pt idx="3">
                  <c:v>2009</c:v>
                </c:pt>
                <c:pt idx="6">
                  <c:v>2107</c:v>
                </c:pt>
                <c:pt idx="9">
                  <c:v>2060</c:v>
                </c:pt>
                <c:pt idx="12">
                  <c:v>1845</c:v>
                </c:pt>
              </c:numCache>
            </c:numRef>
          </c:val>
          <c:extLst>
            <c:ext xmlns:c16="http://schemas.microsoft.com/office/drawing/2014/chart" uri="{C3380CC4-5D6E-409C-BE32-E72D297353CC}">
              <c16:uniqueId val="{00000007-41F6-44B2-8A4D-C2C120F4BF9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1639</c:v>
                </c:pt>
                <c:pt idx="2">
                  <c:v>#N/A</c:v>
                </c:pt>
                <c:pt idx="3">
                  <c:v>#N/A</c:v>
                </c:pt>
                <c:pt idx="4">
                  <c:v>1870</c:v>
                </c:pt>
                <c:pt idx="5">
                  <c:v>#N/A</c:v>
                </c:pt>
                <c:pt idx="6">
                  <c:v>#N/A</c:v>
                </c:pt>
                <c:pt idx="7">
                  <c:v>1865</c:v>
                </c:pt>
                <c:pt idx="8">
                  <c:v>#N/A</c:v>
                </c:pt>
                <c:pt idx="9">
                  <c:v>#N/A</c:v>
                </c:pt>
                <c:pt idx="10">
                  <c:v>1732</c:v>
                </c:pt>
                <c:pt idx="11">
                  <c:v>#N/A</c:v>
                </c:pt>
                <c:pt idx="12">
                  <c:v>#N/A</c:v>
                </c:pt>
                <c:pt idx="13">
                  <c:v>1711</c:v>
                </c:pt>
                <c:pt idx="14">
                  <c:v>#N/A</c:v>
                </c:pt>
              </c:numCache>
            </c:numRef>
          </c:val>
          <c:smooth val="0"/>
          <c:extLst>
            <c:ext xmlns:c16="http://schemas.microsoft.com/office/drawing/2014/chart" uri="{C3380CC4-5D6E-409C-BE32-E72D297353CC}">
              <c16:uniqueId val="{00000008-41F6-44B2-8A4D-C2C120F4BF9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27055</c:v>
                </c:pt>
                <c:pt idx="5">
                  <c:v>25591</c:v>
                </c:pt>
                <c:pt idx="8">
                  <c:v>24163</c:v>
                </c:pt>
                <c:pt idx="11">
                  <c:v>22867</c:v>
                </c:pt>
                <c:pt idx="14">
                  <c:v>22122</c:v>
                </c:pt>
              </c:numCache>
            </c:numRef>
          </c:val>
          <c:extLst>
            <c:ext xmlns:c16="http://schemas.microsoft.com/office/drawing/2014/chart" uri="{C3380CC4-5D6E-409C-BE32-E72D297353CC}">
              <c16:uniqueId val="{00000000-8852-41E8-8775-AB7BDB52667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464</c:v>
                </c:pt>
                <c:pt idx="5">
                  <c:v>299</c:v>
                </c:pt>
                <c:pt idx="8">
                  <c:v>227</c:v>
                </c:pt>
                <c:pt idx="11">
                  <c:v>138</c:v>
                </c:pt>
                <c:pt idx="14">
                  <c:v>134</c:v>
                </c:pt>
              </c:numCache>
            </c:numRef>
          </c:val>
          <c:extLst>
            <c:ext xmlns:c16="http://schemas.microsoft.com/office/drawing/2014/chart" uri="{C3380CC4-5D6E-409C-BE32-E72D297353CC}">
              <c16:uniqueId val="{00000001-8852-41E8-8775-AB7BDB52667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4098</c:v>
                </c:pt>
                <c:pt idx="5">
                  <c:v>4694</c:v>
                </c:pt>
                <c:pt idx="8">
                  <c:v>4674</c:v>
                </c:pt>
                <c:pt idx="11">
                  <c:v>4540</c:v>
                </c:pt>
                <c:pt idx="14">
                  <c:v>4509</c:v>
                </c:pt>
              </c:numCache>
            </c:numRef>
          </c:val>
          <c:extLst>
            <c:ext xmlns:c16="http://schemas.microsoft.com/office/drawing/2014/chart" uri="{C3380CC4-5D6E-409C-BE32-E72D297353CC}">
              <c16:uniqueId val="{00000002-8852-41E8-8775-AB7BDB52667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852-41E8-8775-AB7BDB52667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852-41E8-8775-AB7BDB52667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852-41E8-8775-AB7BDB52667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3948</c:v>
                </c:pt>
                <c:pt idx="3">
                  <c:v>3907</c:v>
                </c:pt>
                <c:pt idx="6">
                  <c:v>3868</c:v>
                </c:pt>
                <c:pt idx="9">
                  <c:v>3793</c:v>
                </c:pt>
                <c:pt idx="12">
                  <c:v>3794</c:v>
                </c:pt>
              </c:numCache>
            </c:numRef>
          </c:val>
          <c:extLst>
            <c:ext xmlns:c16="http://schemas.microsoft.com/office/drawing/2014/chart" uri="{C3380CC4-5D6E-409C-BE32-E72D297353CC}">
              <c16:uniqueId val="{00000006-8852-41E8-8775-AB7BDB52667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8852-41E8-8775-AB7BDB52667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23509</c:v>
                </c:pt>
                <c:pt idx="3">
                  <c:v>20718</c:v>
                </c:pt>
                <c:pt idx="6">
                  <c:v>18157</c:v>
                </c:pt>
                <c:pt idx="9">
                  <c:v>16006</c:v>
                </c:pt>
                <c:pt idx="12">
                  <c:v>13776</c:v>
                </c:pt>
              </c:numCache>
            </c:numRef>
          </c:val>
          <c:extLst>
            <c:ext xmlns:c16="http://schemas.microsoft.com/office/drawing/2014/chart" uri="{C3380CC4-5D6E-409C-BE32-E72D297353CC}">
              <c16:uniqueId val="{00000008-8852-41E8-8775-AB7BDB52667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852-41E8-8775-AB7BDB52667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19450</c:v>
                </c:pt>
                <c:pt idx="3">
                  <c:v>18763</c:v>
                </c:pt>
                <c:pt idx="6">
                  <c:v>17701</c:v>
                </c:pt>
                <c:pt idx="9">
                  <c:v>16680</c:v>
                </c:pt>
                <c:pt idx="12">
                  <c:v>16384</c:v>
                </c:pt>
              </c:numCache>
            </c:numRef>
          </c:val>
          <c:extLst>
            <c:ext xmlns:c16="http://schemas.microsoft.com/office/drawing/2014/chart" uri="{C3380CC4-5D6E-409C-BE32-E72D297353CC}">
              <c16:uniqueId val="{0000000A-8852-41E8-8775-AB7BDB52667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15289</c:v>
                </c:pt>
                <c:pt idx="2">
                  <c:v>#N/A</c:v>
                </c:pt>
                <c:pt idx="3">
                  <c:v>#N/A</c:v>
                </c:pt>
                <c:pt idx="4">
                  <c:v>12803</c:v>
                </c:pt>
                <c:pt idx="5">
                  <c:v>#N/A</c:v>
                </c:pt>
                <c:pt idx="6">
                  <c:v>#N/A</c:v>
                </c:pt>
                <c:pt idx="7">
                  <c:v>10662</c:v>
                </c:pt>
                <c:pt idx="8">
                  <c:v>#N/A</c:v>
                </c:pt>
                <c:pt idx="9">
                  <c:v>#N/A</c:v>
                </c:pt>
                <c:pt idx="10">
                  <c:v>8935</c:v>
                </c:pt>
                <c:pt idx="11">
                  <c:v>#N/A</c:v>
                </c:pt>
                <c:pt idx="12">
                  <c:v>#N/A</c:v>
                </c:pt>
                <c:pt idx="13">
                  <c:v>7188</c:v>
                </c:pt>
                <c:pt idx="14">
                  <c:v>#N/A</c:v>
                </c:pt>
              </c:numCache>
            </c:numRef>
          </c:val>
          <c:smooth val="0"/>
          <c:extLst>
            <c:ext xmlns:c16="http://schemas.microsoft.com/office/drawing/2014/chart" uri="{C3380CC4-5D6E-409C-BE32-E72D297353CC}">
              <c16:uniqueId val="{0000000B-8852-41E8-8775-AB7BDB52667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1864</c:v>
                </c:pt>
                <c:pt idx="1">
                  <c:v>1720</c:v>
                </c:pt>
                <c:pt idx="2">
                  <c:v>1579</c:v>
                </c:pt>
              </c:numCache>
            </c:numRef>
          </c:val>
          <c:extLst>
            <c:ext xmlns:c16="http://schemas.microsoft.com/office/drawing/2014/chart" uri="{C3380CC4-5D6E-409C-BE32-E72D297353CC}">
              <c16:uniqueId val="{00000000-31F6-4F4E-8C7E-AE254FD7540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536</c:v>
                </c:pt>
                <c:pt idx="1">
                  <c:v>546</c:v>
                </c:pt>
                <c:pt idx="2">
                  <c:v>555</c:v>
                </c:pt>
              </c:numCache>
            </c:numRef>
          </c:val>
          <c:extLst>
            <c:ext xmlns:c16="http://schemas.microsoft.com/office/drawing/2014/chart" uri="{C3380CC4-5D6E-409C-BE32-E72D297353CC}">
              <c16:uniqueId val="{00000001-31F6-4F4E-8C7E-AE254FD7540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2397</c:v>
                </c:pt>
                <c:pt idx="1">
                  <c:v>2226</c:v>
                </c:pt>
                <c:pt idx="2">
                  <c:v>2078</c:v>
                </c:pt>
              </c:numCache>
            </c:numRef>
          </c:val>
          <c:extLst>
            <c:ext xmlns:c16="http://schemas.microsoft.com/office/drawing/2014/chart" uri="{C3380CC4-5D6E-409C-BE32-E72D297353CC}">
              <c16:uniqueId val="{00000002-31F6-4F4E-8C7E-AE254FD7540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{BE638342-09E9-4A0D-A413-0DFC4BC7B79E}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1A0-4F42-A938-E687A3BBDCB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{6392F8BB-55D9-4E3F-89BE-7CC5409DF470}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1A0-4F42-A938-E687A3BBDCB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{452E3BC5-BE9D-4333-96FB-B5152854D1CD}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1A0-4F42-A938-E687A3BBDCB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{0916A366-2BE4-41D1-AC2A-0690A503D436}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1A0-4F42-A938-E687A3BBDCB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{A7AEFB26-9F95-4CA3-85FC-97F669D095A1}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1A0-4F42-A938-E687A3BBDCB9}"/>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{1D4A991B-6F53-4A21-A6D3-B0816F58970B}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1A0-4F42-A938-E687A3BBDCB9}"/>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{09BF56E6-F7E2-4B90-9A8F-687B531F916D}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1A0-4F42-A938-E687A3BBDCB9}"/>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{FB97D5B6-CC4E-4D51-82CC-E4D2EA99917C}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1A0-4F42-A938-E687A3BBDCB9}"/>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{24460489-211E-4555-8924-E7040A30CA24}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1A0-4F42-A938-E687A3BBDCB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49.4</c:v>
                </c:pt>
                <c:pt idx="8">
                  <c:v>51.4</c:v>
                </c:pt>
                <c:pt idx="16">
                  <c:v>53.2</c:v>
                </c:pt>
                <c:pt idx="24">
                  <c:v>55.6</c:v>
                </c:pt>
                <c:pt idx="32">
                  <c:v>50.7</c:v>
                </c:pt>
              </c:numCache>
            </c:numRef>
          </c:xVal>
          <c:yVal>
            <c:numRef>
              <c:f>公会計指標分析・財政指標組合せ分析表!$BP$51:$DC$51</c:f>
              <c:numCache>
                <c:formatCode>#,##0.0;"▲ "#,##0.0</c:formatCode>
                <c:ptCount val="40"/>
                <c:pt idx="0">
                  <c:v>133.4</c:v>
                </c:pt>
                <c:pt idx="8">
                  <c:v>106.9</c:v>
                </c:pt>
                <c:pt idx="16">
                  <c:v>92</c:v>
                </c:pt>
                <c:pt idx="24">
                  <c:v>76.099999999999994</c:v>
                </c:pt>
                <c:pt idx="32">
                  <c:v>59.3</c:v>
                </c:pt>
              </c:numCache>
            </c:numRef>
          </c:yVal>
          <c:smooth val="0"/>
          <c:extLst>
            <c:ext xmlns:c16="http://schemas.microsoft.com/office/drawing/2014/chart" uri="{C3380CC4-5D6E-409C-BE32-E72D297353CC}">
              <c16:uniqueId val="{00000009-D1A0-4F42-A938-E687A3BBDCB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{13C617A6-5D85-4892-8A97-8E39B4C6E3BB}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1A0-4F42-A938-E687A3BBDCB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{00816573-44CE-46EE-BA7F-E8429A9166A6}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1A0-4F42-A938-E687A3BBDCB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{86CF0506-7593-4459-88BD-A85CAA92B30A}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1A0-4F42-A938-E687A3BBDCB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{F65DFC17-F0F9-4C36-B5C0-27DA3C9E1BDC}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1A0-4F42-A938-E687A3BBDCB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{406AC85F-A60A-4CE7-9440-4768604A10FA}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1A0-4F42-A938-E687A3BBDCB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{0BCB45F2-C9E0-4508-BA0B-5C3DC023D002}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1A0-4F42-A938-E687A3BBDCB9}"/>
                </c:ext>
              </c:extLst>
            </c:dLbl>
            <c:dLbl>
              <c:idx val="16"/>
              <c:layout>
                <c:manualLayout>
                  <c:x val="-2.4211266182319512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{EFFB0C70-A673-4171-8114-6E3077A9ACFE}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1A0-4F42-A938-E687A3BBDCB9}"/>
                </c:ext>
              </c:extLst>
            </c:dLbl>
            <c:dLbl>
              <c:idx val="24"/>
              <c:layout>
                <c:manualLayout>
                  <c:x val="-3.982023511814884E-2"/>
                  <c:y val="-8.3676042273889376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{20FE2949-A778-466B-BD6C-1BB7CF750D17}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1A0-4F42-A938-E687A3BBDCB9}"/>
                </c:ext>
              </c:extLst>
            </c:dLbl>
            <c:dLbl>
              <c:idx val="32"/>
              <c:layout>
                <c:manualLayout>
                  <c:x val="-3.2015750650234161E-2"/>
                  <c:y val="-4.5802041937841001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{96F90E95-8FC4-4BC8-85BE-CAA3AA4F4C94}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1A0-4F42-A938-E687A3BBDCB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D1A0-4F42-A938-E687A3BBDCB9}"/>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5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{3E31CB5F-C202-4A9E-B538-57B23FFF62AA}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897-4670-8DE3-FD26CC03101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{92468A0C-7F36-4E0B-ABA4-5289E3E6C467}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897-4670-8DE3-FD26CC03101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{73E36ED8-0546-4D73-B953-B80F45D56CA3}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897-4670-8DE3-FD26CC03101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{ABD3A471-2246-4839-99EB-96673133A1CE}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897-4670-8DE3-FD26CC03101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{11F854BB-4E3D-4718-BE87-5614E83D0819}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897-4670-8DE3-FD26CC03101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{D952C36F-BA05-4971-A47F-B0A51110B325}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897-4670-8DE3-FD26CC03101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{2A16B5A4-E8FA-4762-91E4-FA42FBA80E71}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897-4670-8DE3-FD26CC03101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{859CCE16-2868-4E08-9687-A236ABE208DD}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897-4670-8DE3-FD26CC03101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{A82F1D41-CB9D-4AD6-B01D-6A6AD731B54B}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897-4670-8DE3-FD26CC03101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15.6</c:v>
                </c:pt>
                <c:pt idx="8">
                  <c:v>14.9</c:v>
                </c:pt>
                <c:pt idx="16">
                  <c:v>15.3</c:v>
                </c:pt>
                <c:pt idx="24">
                  <c:v>15.4</c:v>
                </c:pt>
                <c:pt idx="32">
                  <c:v>14.9</c:v>
                </c:pt>
              </c:numCache>
            </c:numRef>
          </c:xVal>
          <c:yVal>
            <c:numRef>
              <c:f>公会計指標分析・財政指標組合せ分析表!$BP$73:$DC$73</c:f>
              <c:numCache>
                <c:formatCode>#,##0.0;"▲ "#,##0.0</c:formatCode>
                <c:ptCount val="40"/>
                <c:pt idx="0">
                  <c:v>133.4</c:v>
                </c:pt>
                <c:pt idx="8">
                  <c:v>106.9</c:v>
                </c:pt>
                <c:pt idx="16">
                  <c:v>92</c:v>
                </c:pt>
                <c:pt idx="24">
                  <c:v>76.099999999999994</c:v>
                </c:pt>
                <c:pt idx="32">
                  <c:v>59.3</c:v>
                </c:pt>
              </c:numCache>
            </c:numRef>
          </c:yVal>
          <c:smooth val="0"/>
          <c:extLst>
            <c:ext xmlns:c16="http://schemas.microsoft.com/office/drawing/2014/chart" uri="{C3380CC4-5D6E-409C-BE32-E72D297353CC}">
              <c16:uniqueId val="{00000009-0897-4670-8DE3-FD26CC03101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{17AF1353-2F81-4437-A47C-5A72E8A4263F}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897-4670-8DE3-FD26CC03101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{5991E190-CDC3-40AA-A506-E5EEC166CB9F}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897-4670-8DE3-FD26CC03101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{024C074C-0D63-4003-A031-B1E329A13BBD}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897-4670-8DE3-FD26CC03101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{012B7AB7-4A47-446B-8297-ACFA531FBE40}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897-4670-8DE3-FD26CC03101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{A1917EFF-ECBA-4004-B266-32966C285642}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897-4670-8DE3-FD26CC031018}"/>
                </c:ext>
              </c:extLst>
            </c:dLbl>
            <c:dLbl>
              <c:idx val="8"/>
              <c:layout>
                <c:manualLayout>
                  <c:x val="0"/>
                  <c:y val="6.4817484949383766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{41DCAD55-3120-402C-90A8-6CC7C1E43FE3}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897-4670-8DE3-FD26CC031018}"/>
                </c:ext>
              </c:extLst>
            </c:dLbl>
            <c:dLbl>
              <c:idx val="16"/>
              <c:layout>
                <c:manualLayout>
                  <c:x val="0"/>
                  <c:y val="1.88875044780249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{FDC59866-F22E-42B0-883F-BAE526EEAD05}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897-4670-8DE3-FD26CC031018}"/>
                </c:ext>
              </c:extLst>
            </c:dLbl>
            <c:dLbl>
              <c:idx val="24"/>
              <c:layout>
                <c:manualLayout>
                  <c:x val="0"/>
                  <c:y val="-3.091720910989535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{647174B8-CC70-433F-88EF-2EA41B52C6E7}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897-4670-8DE3-FD26CC031018}"/>
                </c:ext>
              </c:extLst>
            </c:dLbl>
            <c:dLbl>
              <c:idx val="32"/>
              <c:layout>
                <c:manualLayout>
                  <c:x val="0"/>
                  <c:y val="5.5491548434249381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{6B61EA51-5237-42B8-B7D7-2759969B5FB0}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897-4670-8DE3-FD26CC03101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0897-4670-8DE3-FD26CC031018}"/>
            </c:ext>
          </c:extLst>
        </c:ser>
        <c:dLbls>
          <c:showLegendKey val="0"/>
          <c:showVal val="1"/>
          <c:showCatName val="0"/>
          <c:showSerName val="0"/>
          <c:showPercent val="0"/>
          <c:showBubbleSize val="0"/>
        </c:dLbls>
        <c:axId val="84219776"/>
        <c:axId val="84234240"/>
      </c:scatterChart>
      <c:valAx>
        <c:axId val="84219776"/>
        <c:scaling>
          <c:orientation val="maxMin"/>
          <c:max val="16"/>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5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兵庫県丹波篠山市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39,095
38,006
377.59
24,496,599
24,148,734
295,301
13,965,517
16,384,001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14.9
59.3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基準財政需要額について、個別算定経費及び包括算定経費の増になったが、市債の償還が進み、公債費が減となったため、令和６年度単年度指数は</a:t>
          </a:r>
          <a:r>
            <a:rPr kumimoji="1" lang="en-US" altLang="ja-JP" sz="1300">
              <a:latin typeface="ＭＳ Ｐゴシック" panose="020B0600070205080204" pitchFamily="50" charset="-128"/>
              <a:ea typeface="ＭＳ Ｐゴシック" panose="020B0600070205080204" pitchFamily="50" charset="-128"/>
            </a:rPr>
            <a:t>0.12</a:t>
          </a:r>
          <a:r>
            <a:rPr kumimoji="1" lang="ja-JP" altLang="en-US" sz="1300">
              <a:latin typeface="ＭＳ Ｐゴシック" panose="020B0600070205080204" pitchFamily="50" charset="-128"/>
              <a:ea typeface="ＭＳ Ｐゴシック" panose="020B0600070205080204" pitchFamily="50" charset="-128"/>
            </a:rPr>
            <a:t>ポイント増となり、昨年度より改善した。引き続き、歳入歳出の見直しを図りつつ、自主財源確保等により、財政基盤の強化に努める。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148590</xdr:rowOff>
    </xdr:from>
    <xdr:to>
      <xdr:col>23</xdr:col>
      <xdr:colOff>133350</xdr:colOff>
      <xdr:row>42</xdr:row>
      <xdr:rowOff>1270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17804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1270</xdr:rowOff>
    </xdr:from>
    <xdr:to>
      <xdr:col>19</xdr:col>
      <xdr:colOff>133350</xdr:colOff>
      <xdr:row>42</xdr:row>
      <xdr:rowOff>1270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202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148590</xdr:rowOff>
    </xdr:from>
    <xdr:to>
      <xdr:col>15</xdr:col>
      <xdr:colOff>82550</xdr:colOff>
      <xdr:row>42</xdr:row>
      <xdr:rowOff>1270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1780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148590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10565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97790</xdr:rowOff>
    </xdr:from>
    <xdr:to>
      <xdr:col>23</xdr:col>
      <xdr:colOff>184150</xdr:colOff>
      <xdr:row>42</xdr:row>
      <xdr:rowOff>27940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114317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97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121920</xdr:rowOff>
    </xdr:from>
    <xdr:to>
      <xdr:col>19</xdr:col>
      <xdr:colOff>184150</xdr:colOff>
      <xdr:row>42</xdr:row>
      <xdr:rowOff>52070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62247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92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121920</xdr:rowOff>
    </xdr:from>
    <xdr:to>
      <xdr:col>15</xdr:col>
      <xdr:colOff>133350</xdr:colOff>
      <xdr:row>42</xdr:row>
      <xdr:rowOff>52070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62247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97790</xdr:rowOff>
    </xdr:from>
    <xdr:to>
      <xdr:col>11</xdr:col>
      <xdr:colOff>82550</xdr:colOff>
      <xdr:row>42</xdr:row>
      <xdr:rowOff>27940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38117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137177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経常収支比率は、歳出で公債費の減（▲</a:t>
          </a:r>
          <a:r>
            <a:rPr kumimoji="1" lang="en-US" altLang="ja-JP" sz="1300">
              <a:latin typeface="ＭＳ Ｐゴシック" panose="020B0600070205080204" pitchFamily="50" charset="-128"/>
              <a:ea typeface="ＭＳ Ｐゴシック" panose="020B0600070205080204" pitchFamily="50" charset="-128"/>
            </a:rPr>
            <a:t>217.5</a:t>
          </a:r>
          <a:r>
            <a:rPr kumimoji="1" lang="ja-JP" altLang="en-US" sz="1300">
              <a:latin typeface="ＭＳ Ｐゴシック" panose="020B0600070205080204" pitchFamily="50" charset="-128"/>
              <a:ea typeface="ＭＳ Ｐゴシック" panose="020B0600070205080204" pitchFamily="50" charset="-128"/>
            </a:rPr>
            <a:t>百万円）があったが、人件費が増（</a:t>
          </a:r>
          <a:r>
            <a:rPr kumimoji="1" lang="en-US" altLang="ja-JP" sz="1300">
              <a:latin typeface="ＭＳ Ｐゴシック" panose="020B0600070205080204" pitchFamily="50" charset="-128"/>
              <a:ea typeface="ＭＳ Ｐゴシック" panose="020B0600070205080204" pitchFamily="50" charset="-128"/>
            </a:rPr>
            <a:t>+449.7</a:t>
          </a:r>
          <a:r>
            <a:rPr kumimoji="1" lang="ja-JP" altLang="en-US" sz="1300">
              <a:latin typeface="ＭＳ Ｐゴシック" panose="020B0600070205080204" pitchFamily="50" charset="-128"/>
              <a:ea typeface="ＭＳ Ｐゴシック" panose="020B0600070205080204" pitchFamily="50" charset="-128"/>
            </a:rPr>
            <a:t>百万円）となったことにより、昨年度から</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ポイント悪化した。</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97790</xdr:rowOff>
    </xdr:from>
    <xdr:to>
      <xdr:col>23</xdr:col>
      <xdr:colOff>133350</xdr:colOff>
      <xdr:row>60</xdr:row>
      <xdr:rowOff>156391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384790"/>
          <a:ext cx="8382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97790</xdr:rowOff>
    </xdr:from>
    <xdr:to>
      <xdr:col>19</xdr:col>
      <xdr:colOff>133350</xdr:colOff>
      <xdr:row>60</xdr:row>
      <xdr:rowOff>159838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384790"/>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86541</xdr:rowOff>
    </xdr:from>
    <xdr:to>
      <xdr:col>15</xdr:col>
      <xdr:colOff>82550</xdr:colOff>
      <xdr:row>60</xdr:row>
      <xdr:rowOff>159838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02091"/>
          <a:ext cx="889000" cy="244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86541</xdr:rowOff>
    </xdr:from>
    <xdr:to>
      <xdr:col>11</xdr:col>
      <xdr:colOff>31750</xdr:colOff>
      <xdr:row>60</xdr:row>
      <xdr:rowOff>66766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02091"/>
          <a:ext cx="889000" cy="15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105591</xdr:rowOff>
    </xdr:from>
    <xdr:to>
      <xdr:col>23</xdr:col>
      <xdr:colOff>184150</xdr:colOff>
      <xdr:row>61</xdr:row>
      <xdr:rowOff>35741</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9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77668</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64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46990</xdr:rowOff>
    </xdr:from>
    <xdr:to>
      <xdr:col>19</xdr:col>
      <xdr:colOff>184150</xdr:colOff>
      <xdr:row>60</xdr:row>
      <xdr:rowOff>148590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133367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20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109038</xdr:rowOff>
    </xdr:from>
    <xdr:to>
      <xdr:col>15</xdr:col>
      <xdr:colOff>133350</xdr:colOff>
      <xdr:row>61</xdr:row>
      <xdr:rowOff>39188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9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23965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82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35741</xdr:rowOff>
    </xdr:from>
    <xdr:to>
      <xdr:col>11</xdr:col>
      <xdr:colOff>82550</xdr:colOff>
      <xdr:row>59</xdr:row>
      <xdr:rowOff>137341</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147518</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920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15966</xdr:rowOff>
    </xdr:from>
    <xdr:to>
      <xdr:col>7</xdr:col>
      <xdr:colOff>31750</xdr:colOff>
      <xdr:row>60</xdr:row>
      <xdr:rowOff>117566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0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127743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07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[243,923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人件費は、人事院勧告に伴う給与改定等により基本給の増、会計年度任用職員の勤勉手当支給開始による増等に、全体で</a:t>
          </a:r>
          <a:r>
            <a:rPr kumimoji="1" lang="en-US" altLang="ja-JP" sz="1300">
              <a:latin typeface="ＭＳ Ｐゴシック" panose="020B0600070205080204" pitchFamily="50" charset="-128"/>
              <a:ea typeface="ＭＳ Ｐゴシック" panose="020B0600070205080204" pitchFamily="50" charset="-128"/>
            </a:rPr>
            <a:t>449.7</a:t>
          </a:r>
          <a:r>
            <a:rPr kumimoji="1" lang="ja-JP" altLang="en-US" sz="1300">
              <a:latin typeface="ＭＳ Ｐゴシック" panose="020B0600070205080204" pitchFamily="50" charset="-128"/>
              <a:ea typeface="ＭＳ Ｐゴシック" panose="020B0600070205080204" pitchFamily="50" charset="-128"/>
            </a:rPr>
            <a:t>百万円の増（</a:t>
          </a:r>
          <a:r>
            <a:rPr kumimoji="1" lang="en-US" altLang="ja-JP" sz="1300">
              <a:latin typeface="ＭＳ Ｐゴシック" panose="020B0600070205080204" pitchFamily="50" charset="-128"/>
              <a:ea typeface="ＭＳ Ｐゴシック" panose="020B0600070205080204" pitchFamily="50" charset="-128"/>
            </a:rPr>
            <a:t>8.9</a:t>
          </a:r>
          <a:r>
            <a:rPr kumimoji="1" lang="ja-JP" altLang="en-US" sz="1300">
              <a:latin typeface="ＭＳ Ｐゴシック" panose="020B0600070205080204" pitchFamily="50" charset="-128"/>
              <a:ea typeface="ＭＳ Ｐゴシック" panose="020B0600070205080204" pitchFamily="50" charset="-128"/>
            </a:rPr>
            <a:t>％増）となった。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物件費は、丹波篠山国際博事業、デマンドバス事業、システム標準化関係等により、全体で</a:t>
          </a:r>
          <a:r>
            <a:rPr kumimoji="1" lang="en-US" altLang="ja-JP" sz="1300">
              <a:latin typeface="ＭＳ Ｐゴシック" panose="020B0600070205080204" pitchFamily="50" charset="-128"/>
              <a:ea typeface="ＭＳ Ｐゴシック" panose="020B0600070205080204" pitchFamily="50" charset="-128"/>
            </a:rPr>
            <a:t>326.8</a:t>
          </a:r>
          <a:r>
            <a:rPr kumimoji="1" lang="ja-JP" altLang="en-US" sz="1300">
              <a:latin typeface="ＭＳ Ｐゴシック" panose="020B0600070205080204" pitchFamily="50" charset="-128"/>
              <a:ea typeface="ＭＳ Ｐゴシック" panose="020B0600070205080204" pitchFamily="50" charset="-128"/>
            </a:rPr>
            <a:t>百万円の増（</a:t>
          </a:r>
          <a:r>
            <a:rPr kumimoji="1" lang="en-US" altLang="ja-JP" sz="1300">
              <a:latin typeface="ＭＳ Ｐゴシック" panose="020B0600070205080204" pitchFamily="50" charset="-128"/>
              <a:ea typeface="ＭＳ Ｐゴシック" panose="020B0600070205080204" pitchFamily="50" charset="-128"/>
            </a:rPr>
            <a:t>8.5</a:t>
          </a:r>
          <a:r>
            <a:rPr kumimoji="1" lang="ja-JP" altLang="en-US" sz="1300">
              <a:latin typeface="ＭＳ Ｐゴシック" panose="020B0600070205080204" pitchFamily="50" charset="-128"/>
              <a:ea typeface="ＭＳ Ｐゴシック" panose="020B0600070205080204" pitchFamily="50" charset="-128"/>
            </a:rPr>
            <a:t>％増）となったことにより、前年度より増加した。なお、保育施設等を直接運営行っていることから、人件費が類似団体平均を上回っている。今後においても、人件費の適正化を図っていく。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47495</xdr:rowOff>
    </xdr:from>
    <xdr:to>
      <xdr:col>23</xdr:col>
      <xdr:colOff>133350</xdr:colOff>
      <xdr:row>81</xdr:row>
      <xdr:rowOff>52508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34945"/>
          <a:ext cx="838200" cy="5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47329</xdr:rowOff>
    </xdr:from>
    <xdr:to>
      <xdr:col>19</xdr:col>
      <xdr:colOff>133350</xdr:colOff>
      <xdr:row>81</xdr:row>
      <xdr:rowOff>47495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34779"/>
          <a:ext cx="889000" cy="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44582</xdr:rowOff>
    </xdr:from>
    <xdr:to>
      <xdr:col>15</xdr:col>
      <xdr:colOff>82550</xdr:colOff>
      <xdr:row>81</xdr:row>
      <xdr:rowOff>47329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32032"/>
          <a:ext cx="889000" cy="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40821</xdr:rowOff>
    </xdr:from>
    <xdr:to>
      <xdr:col>11</xdr:col>
      <xdr:colOff>31750</xdr:colOff>
      <xdr:row>81</xdr:row>
      <xdr:rowOff>44582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8271"/>
          <a:ext cx="889000" cy="3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1708</xdr:rowOff>
    </xdr:from>
    <xdr:to>
      <xdr:col>23</xdr:col>
      <xdr:colOff>184150</xdr:colOff>
      <xdr:row>81</xdr:row>
      <xdr:rowOff>103308</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89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49985</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37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168145</xdr:rowOff>
    </xdr:from>
    <xdr:to>
      <xdr:col>19</xdr:col>
      <xdr:colOff>184150</xdr:colOff>
      <xdr:row>81</xdr:row>
      <xdr:rowOff>98295</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8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83072</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70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167979</xdr:rowOff>
    </xdr:from>
    <xdr:to>
      <xdr:col>15</xdr:col>
      <xdr:colOff>133350</xdr:colOff>
      <xdr:row>81</xdr:row>
      <xdr:rowOff>98129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82906</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70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165232</xdr:rowOff>
    </xdr:from>
    <xdr:to>
      <xdr:col>11</xdr:col>
      <xdr:colOff>82550</xdr:colOff>
      <xdr:row>81</xdr:row>
      <xdr:rowOff>95382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8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80159</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67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161471</xdr:rowOff>
    </xdr:from>
    <xdr:to>
      <xdr:col>7</xdr:col>
      <xdr:colOff>31750</xdr:colOff>
      <xdr:row>81</xdr:row>
      <xdr:rowOff>91621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76398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63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現給保障者を除く一般行政職の職員構成が国と異なることによる引き上げ率の相違があり、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ポイント減となったが、職員構成にて大卒</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年について、階層間の異動及び昇格から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ポイント増となるため、前年度と同値となった。</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49893</xdr:rowOff>
    </xdr:from>
    <xdr:to>
      <xdr:col>81</xdr:col>
      <xdr:colOff>44450</xdr:colOff>
      <xdr:row>86</xdr:row>
      <xdr:rowOff>49893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79459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15421</xdr:rowOff>
    </xdr:from>
    <xdr:to>
      <xdr:col>77</xdr:col>
      <xdr:colOff>44450</xdr:colOff>
      <xdr:row>86</xdr:row>
      <xdr:rowOff>49893</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76012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15421</xdr:rowOff>
    </xdr:from>
    <xdr:to>
      <xdr:col>72</xdr:col>
      <xdr:colOff>203200</xdr:colOff>
      <xdr:row>86</xdr:row>
      <xdr:rowOff>101600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760121"/>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15421</xdr:rowOff>
    </xdr:from>
    <xdr:to>
      <xdr:col>68</xdr:col>
      <xdr:colOff>152400</xdr:colOff>
      <xdr:row>86</xdr:row>
      <xdr:rowOff>101600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760121"/>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170543</xdr:rowOff>
    </xdr:from>
    <xdr:to>
      <xdr:col>81</xdr:col>
      <xdr:colOff>95250</xdr:colOff>
      <xdr:row>86</xdr:row>
      <xdr:rowOff>100693</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142620</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715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170543</xdr:rowOff>
    </xdr:from>
    <xdr:to>
      <xdr:col>77</xdr:col>
      <xdr:colOff>95250</xdr:colOff>
      <xdr:row>86</xdr:row>
      <xdr:rowOff>100693</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85470</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830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136071</xdr:rowOff>
    </xdr:from>
    <xdr:to>
      <xdr:col>73</xdr:col>
      <xdr:colOff>44450</xdr:colOff>
      <xdr:row>86</xdr:row>
      <xdr:rowOff>66221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50998</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136071</xdr:rowOff>
    </xdr:from>
    <xdr:to>
      <xdr:col>64</xdr:col>
      <xdr:colOff>152400</xdr:colOff>
      <xdr:row>86</xdr:row>
      <xdr:rowOff>66221</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50998</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人口減少により人口千人当たり職員数が増加傾向にあり、類似団体平均を</a:t>
          </a:r>
          <a:r>
            <a:rPr kumimoji="1" lang="en-US" altLang="ja-JP" sz="1300">
              <a:latin typeface="ＭＳ Ｐゴシック" panose="020B0600070205080204" pitchFamily="50" charset="-128"/>
              <a:ea typeface="ＭＳ Ｐゴシック" panose="020B0600070205080204" pitchFamily="50" charset="-128"/>
            </a:rPr>
            <a:t>0.39</a:t>
          </a:r>
          <a:r>
            <a:rPr kumimoji="1" lang="ja-JP" altLang="en-US" sz="1300">
              <a:latin typeface="ＭＳ Ｐゴシック" panose="020B0600070205080204" pitchFamily="50" charset="-128"/>
              <a:ea typeface="ＭＳ Ｐゴシック" panose="020B0600070205080204" pitchFamily="50" charset="-128"/>
            </a:rPr>
            <a:t>ポイント上回った。引き続き、職員数の適正化を図る。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42969</xdr:rowOff>
    </xdr:from>
    <xdr:to>
      <xdr:col>81</xdr:col>
      <xdr:colOff>44450</xdr:colOff>
      <xdr:row>61</xdr:row>
      <xdr:rowOff>51816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501419"/>
          <a:ext cx="838200" cy="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32512</xdr:rowOff>
    </xdr:from>
    <xdr:to>
      <xdr:col>77</xdr:col>
      <xdr:colOff>44450</xdr:colOff>
      <xdr:row>61</xdr:row>
      <xdr:rowOff>42969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490962"/>
          <a:ext cx="889000" cy="10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23664</xdr:rowOff>
    </xdr:from>
    <xdr:to>
      <xdr:col>72</xdr:col>
      <xdr:colOff>203200</xdr:colOff>
      <xdr:row>61</xdr:row>
      <xdr:rowOff>32512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482114"/>
          <a:ext cx="889000" cy="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12404</xdr:rowOff>
    </xdr:from>
    <xdr:to>
      <xdr:col>68</xdr:col>
      <xdr:colOff>152400</xdr:colOff>
      <xdr:row>61</xdr:row>
      <xdr:rowOff>23664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470854"/>
          <a:ext cx="889000" cy="1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1016</xdr:rowOff>
    </xdr:from>
    <xdr:to>
      <xdr:col>81</xdr:col>
      <xdr:colOff>95250</xdr:colOff>
      <xdr:row>61</xdr:row>
      <xdr:rowOff>102616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45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144543</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431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163619</xdr:rowOff>
    </xdr:from>
    <xdr:to>
      <xdr:col>77</xdr:col>
      <xdr:colOff>95250</xdr:colOff>
      <xdr:row>61</xdr:row>
      <xdr:rowOff>93769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45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78546</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5369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153162</xdr:rowOff>
    </xdr:from>
    <xdr:to>
      <xdr:col>73</xdr:col>
      <xdr:colOff>44450</xdr:colOff>
      <xdr:row>61</xdr:row>
      <xdr:rowOff>83312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44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68089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52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144314</xdr:rowOff>
    </xdr:from>
    <xdr:to>
      <xdr:col>68</xdr:col>
      <xdr:colOff>203200</xdr:colOff>
      <xdr:row>61</xdr:row>
      <xdr:rowOff>74464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43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59241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517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133054</xdr:rowOff>
    </xdr:from>
    <xdr:to>
      <xdr:col>64</xdr:col>
      <xdr:colOff>152400</xdr:colOff>
      <xdr:row>61</xdr:row>
      <xdr:rowOff>63204</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42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47981</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506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実質公債費比率は、一般会計及び公営企業の公債費償還が進み、前年度より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ポイント改善した。今後、事業費補正により基準財政需要額に算入された公債費（下水道費）や過疎対策事業債の公債費の増により、改善していくが、</a:t>
          </a:r>
          <a:r>
            <a:rPr kumimoji="1" lang="en-US" altLang="ja-JP" sz="1300">
              <a:latin typeface="ＭＳ Ｐゴシック" panose="020B0600070205080204" pitchFamily="50" charset="-128"/>
              <a:ea typeface="ＭＳ Ｐゴシック" panose="020B0600070205080204" pitchFamily="50" charset="-128"/>
            </a:rPr>
            <a:t>R10</a:t>
          </a:r>
          <a:r>
            <a:rPr kumimoji="1" lang="ja-JP" altLang="en-US" sz="1300">
              <a:latin typeface="ＭＳ Ｐゴシック" panose="020B0600070205080204" pitchFamily="50" charset="-128"/>
              <a:ea typeface="ＭＳ Ｐゴシック" panose="020B0600070205080204" pitchFamily="50" charset="-128"/>
            </a:rPr>
            <a:t>年度をピークに、下水道費の減少等で基準財政需要額が減少し、悪化が見込まれるため、今後とも新規発行の抑制に努めていく。</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136631</xdr:rowOff>
    </xdr:from>
    <xdr:to>
      <xdr:col>81</xdr:col>
      <xdr:colOff>44450</xdr:colOff>
      <xdr:row>37</xdr:row>
      <xdr:rowOff>146685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480281"/>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144674</xdr:rowOff>
    </xdr:from>
    <xdr:to>
      <xdr:col>77</xdr:col>
      <xdr:colOff>44450</xdr:colOff>
      <xdr:row>37</xdr:row>
      <xdr:rowOff>146685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488324"/>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136631</xdr:rowOff>
    </xdr:from>
    <xdr:to>
      <xdr:col>72</xdr:col>
      <xdr:colOff>203200</xdr:colOff>
      <xdr:row>37</xdr:row>
      <xdr:rowOff>144674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480281"/>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136631</xdr:rowOff>
    </xdr:from>
    <xdr:to>
      <xdr:col>68</xdr:col>
      <xdr:colOff>152400</xdr:colOff>
      <xdr:row>37</xdr:row>
      <xdr:rowOff>150707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480281"/>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85831</xdr:rowOff>
    </xdr:from>
    <xdr:to>
      <xdr:col>81</xdr:col>
      <xdr:colOff>95250</xdr:colOff>
      <xdr:row>38</xdr:row>
      <xdr:rowOff>15980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42948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57908</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401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95885</xdr:rowOff>
    </xdr:from>
    <xdr:to>
      <xdr:col>77</xdr:col>
      <xdr:colOff>95250</xdr:colOff>
      <xdr:row>38</xdr:row>
      <xdr:rowOff>26035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10812</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259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93874</xdr:rowOff>
    </xdr:from>
    <xdr:to>
      <xdr:col>73</xdr:col>
      <xdr:colOff>44450</xdr:colOff>
      <xdr:row>38</xdr:row>
      <xdr:rowOff>24024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43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8801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23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85831</xdr:rowOff>
    </xdr:from>
    <xdr:to>
      <xdr:col>68</xdr:col>
      <xdr:colOff>203200</xdr:colOff>
      <xdr:row>38</xdr:row>
      <xdr:rowOff>15980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42948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758</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515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99907</xdr:rowOff>
    </xdr:from>
    <xdr:to>
      <xdr:col>64</xdr:col>
      <xdr:colOff>152400</xdr:colOff>
      <xdr:row>38</xdr:row>
      <xdr:rowOff>30057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44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14833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52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一般会計及び公営企業会計の市債残高が減少したこと等により</a:t>
          </a:r>
          <a:r>
            <a:rPr kumimoji="1" lang="en-US" altLang="ja-JP" sz="1300">
              <a:latin typeface="ＭＳ Ｐゴシック" panose="020B0600070205080204" pitchFamily="50" charset="-128"/>
              <a:ea typeface="ＭＳ Ｐゴシック" panose="020B0600070205080204" pitchFamily="50" charset="-128"/>
            </a:rPr>
            <a:t>16.8</a:t>
          </a:r>
          <a:r>
            <a:rPr kumimoji="1" lang="ja-JP" altLang="en-US" sz="1300">
              <a:latin typeface="ＭＳ Ｐゴシック" panose="020B0600070205080204" pitchFamily="50" charset="-128"/>
              <a:ea typeface="ＭＳ Ｐゴシック" panose="020B0600070205080204" pitchFamily="50" charset="-128"/>
            </a:rPr>
            <a:t>ポイント改善した。今後も市債の償還に伴う将来負担額の減少により下がっていく見込みである。ただ、県内平均より</a:t>
          </a:r>
          <a:r>
            <a:rPr kumimoji="1" lang="en-US" altLang="ja-JP" sz="1300">
              <a:latin typeface="ＭＳ Ｐゴシック" panose="020B0600070205080204" pitchFamily="50" charset="-128"/>
              <a:ea typeface="ＭＳ Ｐゴシック" panose="020B0600070205080204" pitchFamily="50" charset="-128"/>
            </a:rPr>
            <a:t>42.7</a:t>
          </a:r>
          <a:r>
            <a:rPr kumimoji="1" lang="ja-JP" altLang="en-US" sz="1300">
              <a:latin typeface="ＭＳ Ｐゴシック" panose="020B0600070205080204" pitchFamily="50" charset="-128"/>
              <a:ea typeface="ＭＳ Ｐゴシック" panose="020B0600070205080204" pitchFamily="50" charset="-128"/>
            </a:rPr>
            <a:t>ポイント高い状態であるため、歳入歳出の見直しを図り、財政の健全化に努める。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21</xdr:row>
      <xdr:rowOff>136434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236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108511</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08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136434</xdr:rowOff>
    </xdr:from>
    <xdr:to>
      <xdr:col>81</xdr:col>
      <xdr:colOff>133350</xdr:colOff>
      <xdr:row>21</xdr:row>
      <xdr:rowOff>136434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36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79950</xdr:rowOff>
    </xdr:from>
    <xdr:to>
      <xdr:col>81</xdr:col>
      <xdr:colOff>44450</xdr:colOff>
      <xdr:row>18</xdr:row>
      <xdr:rowOff>101540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994600"/>
          <a:ext cx="8382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170741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281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154214</xdr:rowOff>
    </xdr:from>
    <xdr:to>
      <xdr:col>81</xdr:col>
      <xdr:colOff>95250</xdr:colOff>
      <xdr:row>14</xdr:row>
      <xdr:rowOff>84364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8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101540</xdr:rowOff>
    </xdr:from>
    <xdr:to>
      <xdr:col>77</xdr:col>
      <xdr:colOff>44450</xdr:colOff>
      <xdr:row>19</xdr:row>
      <xdr:rowOff>112788</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3187640"/>
          <a:ext cx="889000" cy="18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150767</xdr:rowOff>
    </xdr:from>
    <xdr:to>
      <xdr:col>77</xdr:col>
      <xdr:colOff>95250</xdr:colOff>
      <xdr:row>14</xdr:row>
      <xdr:rowOff>80917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79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91094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148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112788</xdr:rowOff>
    </xdr:from>
    <xdr:to>
      <xdr:col>72</xdr:col>
      <xdr:colOff>203200</xdr:colOff>
      <xdr:row>20</xdr:row>
      <xdr:rowOff>112546</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3370338"/>
          <a:ext cx="889000" cy="17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42515</xdr:rowOff>
    </xdr:from>
    <xdr:to>
      <xdr:col>73</xdr:col>
      <xdr:colOff>44450</xdr:colOff>
      <xdr:row>14</xdr:row>
      <xdr:rowOff>144115</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4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154292</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11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112546</xdr:rowOff>
    </xdr:from>
    <xdr:to>
      <xdr:col>68</xdr:col>
      <xdr:colOff>152400</xdr:colOff>
      <xdr:row>22</xdr:row>
      <xdr:rowOff>74144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3541546"/>
          <a:ext cx="889000" cy="30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151674</xdr:rowOff>
    </xdr:from>
    <xdr:to>
      <xdr:col>68</xdr:col>
      <xdr:colOff>203200</xdr:colOff>
      <xdr:row>15</xdr:row>
      <xdr:rowOff>81824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5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92001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320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167519</xdr:rowOff>
    </xdr:from>
    <xdr:to>
      <xdr:col>64</xdr:col>
      <xdr:colOff>152400</xdr:colOff>
      <xdr:row>16</xdr:row>
      <xdr:rowOff>97669</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73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107846</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508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29150</xdr:rowOff>
    </xdr:from>
    <xdr:to>
      <xdr:col>81</xdr:col>
      <xdr:colOff>95250</xdr:colOff>
      <xdr:row>17</xdr:row>
      <xdr:rowOff>130750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94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1227</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91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50740</xdr:rowOff>
    </xdr:from>
    <xdr:to>
      <xdr:col>77</xdr:col>
      <xdr:colOff>95250</xdr:colOff>
      <xdr:row>18</xdr:row>
      <xdr:rowOff>152340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313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137117</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3223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61988</xdr:rowOff>
    </xdr:from>
    <xdr:to>
      <xdr:col>73</xdr:col>
      <xdr:colOff>44450</xdr:colOff>
      <xdr:row>19</xdr:row>
      <xdr:rowOff>163588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331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148365</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340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61746</xdr:rowOff>
    </xdr:from>
    <xdr:to>
      <xdr:col>68</xdr:col>
      <xdr:colOff>203200</xdr:colOff>
      <xdr:row>20</xdr:row>
      <xdr:rowOff>163346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349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148123</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3577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23344</xdr:rowOff>
    </xdr:from>
    <xdr:to>
      <xdr:col>64</xdr:col>
      <xdr:colOff>152400</xdr:colOff>
      <xdr:row>22</xdr:row>
      <xdr:rowOff>124944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79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109721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881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兵庫県丹波篠山市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39,095
38,006
377.59
24,496,599
24,148,734
295,301
13,965,517
16,384,001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14.9
59.3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人事院勧告に伴う給与改定等による基本給の増、会計年度任用職員の勤勉手当支給開始による増などから、全体で</a:t>
          </a:r>
          <a:r>
            <a:rPr kumimoji="1" lang="en-US" altLang="ja-JP" sz="1300">
              <a:latin typeface="ＭＳ Ｐゴシック" panose="020B0600070205080204" pitchFamily="50" charset="-128"/>
              <a:ea typeface="ＭＳ Ｐゴシック" panose="020B0600070205080204" pitchFamily="50" charset="-128"/>
            </a:rPr>
            <a:t>449</a:t>
          </a:r>
          <a:r>
            <a:rPr kumimoji="1" lang="ja-JP" altLang="en-US" sz="1300">
              <a:latin typeface="ＭＳ Ｐゴシック" panose="020B0600070205080204" pitchFamily="50" charset="-128"/>
              <a:ea typeface="ＭＳ Ｐゴシック" panose="020B0600070205080204" pitchFamily="50" charset="-128"/>
            </a:rPr>
            <a:t>百万円の増となり、前年度から</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ポイント上がった。類似団体との大きく乖離している要因は、保育施設等を直接運営していることによる。引き続き職員数の適正化による給与削減に努める。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46990</xdr:rowOff>
    </xdr:from>
    <xdr:to>
      <xdr:col>24</xdr:col>
      <xdr:colOff>25400</xdr:colOff>
      <xdr:row>39</xdr:row>
      <xdr:rowOff>147574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733540"/>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42418</xdr:rowOff>
    </xdr:from>
    <xdr:to>
      <xdr:col>19</xdr:col>
      <xdr:colOff>187325</xdr:colOff>
      <xdr:row>39</xdr:row>
      <xdr:rowOff>46990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7289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99568</xdr:rowOff>
    </xdr:from>
    <xdr:to>
      <xdr:col>15</xdr:col>
      <xdr:colOff>98425</xdr:colOff>
      <xdr:row>39</xdr:row>
      <xdr:rowOff>42418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61466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99568</xdr:rowOff>
    </xdr:from>
    <xdr:to>
      <xdr:col>11</xdr:col>
      <xdr:colOff>9525</xdr:colOff>
      <xdr:row>38</xdr:row>
      <xdr:rowOff>108712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6146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96774</xdr:rowOff>
    </xdr:from>
    <xdr:to>
      <xdr:col>24</xdr:col>
      <xdr:colOff>76200</xdr:colOff>
      <xdr:row>40</xdr:row>
      <xdr:rowOff>26924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78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68851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755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167640</xdr:rowOff>
    </xdr:from>
    <xdr:to>
      <xdr:col>20</xdr:col>
      <xdr:colOff>38100</xdr:colOff>
      <xdr:row>39</xdr:row>
      <xdr:rowOff>97790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82567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769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163068</xdr:rowOff>
    </xdr:from>
    <xdr:to>
      <xdr:col>15</xdr:col>
      <xdr:colOff>149225</xdr:colOff>
      <xdr:row>39</xdr:row>
      <xdr:rowOff>93218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67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77995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76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48768</xdr:rowOff>
    </xdr:from>
    <xdr:to>
      <xdr:col>11</xdr:col>
      <xdr:colOff>60325</xdr:colOff>
      <xdr:row>38</xdr:row>
      <xdr:rowOff>150368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135145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57912</xdr:rowOff>
    </xdr:from>
    <xdr:to>
      <xdr:col>6</xdr:col>
      <xdr:colOff>171450</xdr:colOff>
      <xdr:row>38</xdr:row>
      <xdr:rowOff>159512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144289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物価高騰等の影響により委託費等で増となったことにより、前年度より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ポイント増となった。類似団体平均を</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ポイント上回っており、引き続き事務事業の見直し、整理を行うことで、経費節減に取り組む。</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107950</xdr:rowOff>
    </xdr:from>
    <xdr:to>
      <xdr:col>82</xdr:col>
      <xdr:colOff>107950</xdr:colOff>
      <xdr:row>17</xdr:row>
      <xdr:rowOff>123190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0226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107950</xdr:rowOff>
    </xdr:from>
    <xdr:to>
      <xdr:col>78</xdr:col>
      <xdr:colOff>69850</xdr:colOff>
      <xdr:row>17</xdr:row>
      <xdr:rowOff>115570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30226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142240</xdr:rowOff>
    </xdr:from>
    <xdr:to>
      <xdr:col>73</xdr:col>
      <xdr:colOff>180975</xdr:colOff>
      <xdr:row>17</xdr:row>
      <xdr:rowOff>115570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88544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142240</xdr:rowOff>
    </xdr:from>
    <xdr:to>
      <xdr:col>69</xdr:col>
      <xdr:colOff>92075</xdr:colOff>
      <xdr:row>17</xdr:row>
      <xdr:rowOff>24130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8854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72390</xdr:rowOff>
    </xdr:from>
    <xdr:to>
      <xdr:col>82</xdr:col>
      <xdr:colOff>158750</xdr:colOff>
      <xdr:row>18</xdr:row>
      <xdr:rowOff>2540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44467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5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57150</xdr:rowOff>
    </xdr:from>
    <xdr:to>
      <xdr:col>78</xdr:col>
      <xdr:colOff>120650</xdr:colOff>
      <xdr:row>17</xdr:row>
      <xdr:rowOff>158750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143527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5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64770</xdr:rowOff>
    </xdr:from>
    <xdr:to>
      <xdr:col>74</xdr:col>
      <xdr:colOff>31750</xdr:colOff>
      <xdr:row>17</xdr:row>
      <xdr:rowOff>166370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91440</xdr:rowOff>
    </xdr:from>
    <xdr:to>
      <xdr:col>69</xdr:col>
      <xdr:colOff>142875</xdr:colOff>
      <xdr:row>17</xdr:row>
      <xdr:rowOff>21590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6367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類似団体より</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ポイント低い水準となっており、前年度より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ポイント下がっている。物価高騰や人口の高齢化により、今後も扶助費の増加が見込まれる。 </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50800</xdr:rowOff>
    </xdr:from>
    <xdr:to>
      <xdr:col>24</xdr:col>
      <xdr:colOff>25400</xdr:colOff>
      <xdr:row>54</xdr:row>
      <xdr:rowOff>83457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3091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61685</xdr:rowOff>
    </xdr:from>
    <xdr:to>
      <xdr:col>19</xdr:col>
      <xdr:colOff>187325</xdr:colOff>
      <xdr:row>54</xdr:row>
      <xdr:rowOff>83457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319985"/>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167822</xdr:rowOff>
    </xdr:from>
    <xdr:to>
      <xdr:col>15</xdr:col>
      <xdr:colOff>98425</xdr:colOff>
      <xdr:row>54</xdr:row>
      <xdr:rowOff>61685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2546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167822</xdr:rowOff>
    </xdr:from>
    <xdr:to>
      <xdr:col>11</xdr:col>
      <xdr:colOff>9525</xdr:colOff>
      <xdr:row>54</xdr:row>
      <xdr:rowOff>61685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2546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0</xdr:rowOff>
    </xdr:from>
    <xdr:to>
      <xdr:col>24</xdr:col>
      <xdr:colOff>76200</xdr:colOff>
      <xdr:row>54</xdr:row>
      <xdr:rowOff>101600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16527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32657</xdr:rowOff>
    </xdr:from>
    <xdr:to>
      <xdr:col>20</xdr:col>
      <xdr:colOff>38100</xdr:colOff>
      <xdr:row>54</xdr:row>
      <xdr:rowOff>134257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29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144434</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059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10885</xdr:rowOff>
    </xdr:from>
    <xdr:to>
      <xdr:col>15</xdr:col>
      <xdr:colOff>149225</xdr:colOff>
      <xdr:row>54</xdr:row>
      <xdr:rowOff>112485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122662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117022</xdr:rowOff>
    </xdr:from>
    <xdr:to>
      <xdr:col>11</xdr:col>
      <xdr:colOff>60325</xdr:colOff>
      <xdr:row>54</xdr:row>
      <xdr:rowOff>47172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57349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xdr:rowOff>
    </xdr:from>
    <xdr:to>
      <xdr:col>6</xdr:col>
      <xdr:colOff>171450</xdr:colOff>
      <xdr:row>54</xdr:row>
      <xdr:rowOff>112485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122662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特別会計（介護、後期、国保）への繰出金が全体で</a:t>
          </a:r>
          <a:r>
            <a:rPr kumimoji="1" lang="en-US" altLang="ja-JP" sz="1300">
              <a:latin typeface="ＭＳ Ｐゴシック" panose="020B0600070205080204" pitchFamily="50" charset="-128"/>
              <a:ea typeface="ＭＳ Ｐゴシック" panose="020B0600070205080204" pitchFamily="50" charset="-128"/>
            </a:rPr>
            <a:t>94</a:t>
          </a:r>
          <a:r>
            <a:rPr kumimoji="1" lang="ja-JP" altLang="en-US" sz="1300">
              <a:latin typeface="ＭＳ Ｐゴシック" panose="020B0600070205080204" pitchFamily="50" charset="-128"/>
              <a:ea typeface="ＭＳ Ｐゴシック" panose="020B0600070205080204" pitchFamily="50" charset="-128"/>
            </a:rPr>
            <a:t>百万円増となった等により、前年度より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ポイント上がった。</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76200</xdr:rowOff>
    </xdr:from>
    <xdr:to>
      <xdr:col>82</xdr:col>
      <xdr:colOff>107950</xdr:colOff>
      <xdr:row>56</xdr:row>
      <xdr:rowOff>114300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677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76200</xdr:rowOff>
    </xdr:from>
    <xdr:to>
      <xdr:col>78</xdr:col>
      <xdr:colOff>69850</xdr:colOff>
      <xdr:row>56</xdr:row>
      <xdr:rowOff>76200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677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25400</xdr:rowOff>
    </xdr:from>
    <xdr:to>
      <xdr:col>73</xdr:col>
      <xdr:colOff>180975</xdr:colOff>
      <xdr:row>56</xdr:row>
      <xdr:rowOff>76200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6266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25400</xdr:rowOff>
    </xdr:from>
    <xdr:to>
      <xdr:col>69</xdr:col>
      <xdr:colOff>92075</xdr:colOff>
      <xdr:row>56</xdr:row>
      <xdr:rowOff>50800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626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63500</xdr:rowOff>
    </xdr:from>
    <xdr:to>
      <xdr:col>82</xdr:col>
      <xdr:colOff>158750</xdr:colOff>
      <xdr:row>56</xdr:row>
      <xdr:rowOff>165100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80027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25400</xdr:rowOff>
    </xdr:from>
    <xdr:to>
      <xdr:col>78</xdr:col>
      <xdr:colOff>120650</xdr:colOff>
      <xdr:row>56</xdr:row>
      <xdr:rowOff>127000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137177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95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25400</xdr:rowOff>
    </xdr:from>
    <xdr:to>
      <xdr:col>74</xdr:col>
      <xdr:colOff>31750</xdr:colOff>
      <xdr:row>56</xdr:row>
      <xdr:rowOff>127000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137177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146050</xdr:rowOff>
    </xdr:from>
    <xdr:to>
      <xdr:col>69</xdr:col>
      <xdr:colOff>142875</xdr:colOff>
      <xdr:row>56</xdr:row>
      <xdr:rowOff>76200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86377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0</xdr:rowOff>
    </xdr:from>
    <xdr:to>
      <xdr:col>65</xdr:col>
      <xdr:colOff>53975</xdr:colOff>
      <xdr:row>56</xdr:row>
      <xdr:rowOff>101600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111777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下水道事業への経常的な繰出金が増となったことにより、前年度より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ポイント増となった。なお、類似団体平均より比率が高い要因は、下水道会計への繰出金が多額となっていることによる。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60706</xdr:rowOff>
    </xdr:from>
    <xdr:to>
      <xdr:col>82</xdr:col>
      <xdr:colOff>107950</xdr:colOff>
      <xdr:row>37</xdr:row>
      <xdr:rowOff>97282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40435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60706</xdr:rowOff>
    </xdr:from>
    <xdr:to>
      <xdr:col>78</xdr:col>
      <xdr:colOff>69850</xdr:colOff>
      <xdr:row>37</xdr:row>
      <xdr:rowOff>129286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40435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101854</xdr:rowOff>
    </xdr:from>
    <xdr:to>
      <xdr:col>73</xdr:col>
      <xdr:colOff>180975</xdr:colOff>
      <xdr:row>37</xdr:row>
      <xdr:rowOff>129286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44550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101854</xdr:rowOff>
    </xdr:from>
    <xdr:to>
      <xdr:col>69</xdr:col>
      <xdr:colOff>92075</xdr:colOff>
      <xdr:row>38</xdr:row>
      <xdr:rowOff>58420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44550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46482</xdr:rowOff>
    </xdr:from>
    <xdr:to>
      <xdr:col>82</xdr:col>
      <xdr:colOff>158750</xdr:colOff>
      <xdr:row>37</xdr:row>
      <xdr:rowOff>148082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18559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9906</xdr:rowOff>
    </xdr:from>
    <xdr:to>
      <xdr:col>78</xdr:col>
      <xdr:colOff>120650</xdr:colOff>
      <xdr:row>37</xdr:row>
      <xdr:rowOff>111506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78486</xdr:rowOff>
    </xdr:from>
    <xdr:to>
      <xdr:col>74</xdr:col>
      <xdr:colOff>31750</xdr:colOff>
      <xdr:row>38</xdr:row>
      <xdr:rowOff>8636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164863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51054</xdr:rowOff>
    </xdr:from>
    <xdr:to>
      <xdr:col>69</xdr:col>
      <xdr:colOff>142875</xdr:colOff>
      <xdr:row>37</xdr:row>
      <xdr:rowOff>152654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137431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7620</xdr:rowOff>
    </xdr:from>
    <xdr:to>
      <xdr:col>65</xdr:col>
      <xdr:colOff>53975</xdr:colOff>
      <xdr:row>38</xdr:row>
      <xdr:rowOff>109220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93997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年度の合併以降に実施した大規模な事業の償還が順次終了しており、比率は引き続き改善し前年度に比べ</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ポイントの減となり、類似団体平均を</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ポイント下回った。今後も計画的な発行や低利な借入に努める。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64135</xdr:rowOff>
    </xdr:from>
    <xdr:to>
      <xdr:col>24</xdr:col>
      <xdr:colOff>25400</xdr:colOff>
      <xdr:row>74</xdr:row>
      <xdr:rowOff>92710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75143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92710</xdr:rowOff>
    </xdr:from>
    <xdr:to>
      <xdr:col>19</xdr:col>
      <xdr:colOff>187325</xdr:colOff>
      <xdr:row>74</xdr:row>
      <xdr:rowOff>102235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78001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81280</xdr:rowOff>
    </xdr:from>
    <xdr:to>
      <xdr:col>15</xdr:col>
      <xdr:colOff>98425</xdr:colOff>
      <xdr:row>74</xdr:row>
      <xdr:rowOff>102235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76858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79375</xdr:rowOff>
    </xdr:from>
    <xdr:to>
      <xdr:col>11</xdr:col>
      <xdr:colOff>9525</xdr:colOff>
      <xdr:row>74</xdr:row>
      <xdr:rowOff>81280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27666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xdr:rowOff>
    </xdr:from>
    <xdr:to>
      <xdr:col>24</xdr:col>
      <xdr:colOff>76200</xdr:colOff>
      <xdr:row>74</xdr:row>
      <xdr:rowOff>114935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0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93362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09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41910</xdr:rowOff>
    </xdr:from>
    <xdr:to>
      <xdr:col>20</xdr:col>
      <xdr:colOff>38100</xdr:colOff>
      <xdr:row>74</xdr:row>
      <xdr:rowOff>143510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2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153687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498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51435</xdr:rowOff>
    </xdr:from>
    <xdr:to>
      <xdr:col>15</xdr:col>
      <xdr:colOff>149225</xdr:colOff>
      <xdr:row>74</xdr:row>
      <xdr:rowOff>153035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3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163212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0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30480</xdr:rowOff>
    </xdr:from>
    <xdr:to>
      <xdr:col>11</xdr:col>
      <xdr:colOff>60325</xdr:colOff>
      <xdr:row>74</xdr:row>
      <xdr:rowOff>132080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142257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48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28575</xdr:rowOff>
    </xdr:from>
    <xdr:to>
      <xdr:col>6</xdr:col>
      <xdr:colOff>171450</xdr:colOff>
      <xdr:row>74</xdr:row>
      <xdr:rowOff>130175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1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140352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484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ポイント上がり、類似団体平均を</a:t>
          </a:r>
          <a:r>
            <a:rPr kumimoji="1" lang="en-US" altLang="ja-JP" sz="1300">
              <a:latin typeface="ＭＳ Ｐゴシック" panose="020B0600070205080204" pitchFamily="50" charset="-128"/>
              <a:ea typeface="ＭＳ Ｐゴシック" panose="020B0600070205080204" pitchFamily="50" charset="-128"/>
            </a:rPr>
            <a:t>7.4</a:t>
          </a:r>
          <a:r>
            <a:rPr kumimoji="1" lang="ja-JP" altLang="en-US" sz="1300">
              <a:latin typeface="ＭＳ Ｐゴシック" panose="020B0600070205080204" pitchFamily="50" charset="-128"/>
              <a:ea typeface="ＭＳ Ｐゴシック" panose="020B0600070205080204" pitchFamily="50" charset="-128"/>
            </a:rPr>
            <a:t>ポイント上回った。要因は、人件費や物価等の増による。補助費等の下水道事業への繰出が類似団体に比べて高いため、類似団体平均より高い水準となっている。下水道施設の統廃合等公営企業会計における経費の削減に取り組み財政の健全化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76708</xdr:rowOff>
    </xdr:from>
    <xdr:to>
      <xdr:col>82</xdr:col>
      <xdr:colOff>107950</xdr:colOff>
      <xdr:row>79</xdr:row>
      <xdr:rowOff>51563</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449808"/>
          <a:ext cx="838200" cy="14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76708</xdr:rowOff>
    </xdr:from>
    <xdr:to>
      <xdr:col>78</xdr:col>
      <xdr:colOff>69850</xdr:colOff>
      <xdr:row>78</xdr:row>
      <xdr:rowOff>136144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44980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33274</xdr:rowOff>
    </xdr:from>
    <xdr:to>
      <xdr:col>73</xdr:col>
      <xdr:colOff>180975</xdr:colOff>
      <xdr:row>78</xdr:row>
      <xdr:rowOff>136144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234924"/>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33274</xdr:rowOff>
    </xdr:from>
    <xdr:to>
      <xdr:col>69</xdr:col>
      <xdr:colOff>92075</xdr:colOff>
      <xdr:row>78</xdr:row>
      <xdr:rowOff>67563</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234924"/>
          <a:ext cx="88900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763</xdr:rowOff>
    </xdr:from>
    <xdr:to>
      <xdr:col>82</xdr:col>
      <xdr:colOff>158750</xdr:colOff>
      <xdr:row>79</xdr:row>
      <xdr:rowOff>102363</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54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144290</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517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25908</xdr:rowOff>
    </xdr:from>
    <xdr:to>
      <xdr:col>78</xdr:col>
      <xdr:colOff>120650</xdr:colOff>
      <xdr:row>78</xdr:row>
      <xdr:rowOff>127508</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3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112285</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485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85344</xdr:rowOff>
    </xdr:from>
    <xdr:to>
      <xdr:col>74</xdr:col>
      <xdr:colOff>31750</xdr:colOff>
      <xdr:row>79</xdr:row>
      <xdr:rowOff>15494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271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544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153924</xdr:rowOff>
    </xdr:from>
    <xdr:to>
      <xdr:col>69</xdr:col>
      <xdr:colOff>142875</xdr:colOff>
      <xdr:row>77</xdr:row>
      <xdr:rowOff>84074</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68851</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16763</xdr:rowOff>
    </xdr:from>
    <xdr:to>
      <xdr:col>65</xdr:col>
      <xdr:colOff>53975</xdr:colOff>
      <xdr:row>78</xdr:row>
      <xdr:rowOff>118363</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103140</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兵庫県丹波篠山市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132829</xdr:rowOff>
    </xdr:from>
    <xdr:to>
      <xdr:col>29</xdr:col>
      <xdr:colOff>127000</xdr:colOff>
      <xdr:row>17</xdr:row>
      <xdr:rowOff>85900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923654"/>
          <a:ext cx="647700" cy="1245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85900</xdr:rowOff>
    </xdr:from>
    <xdr:to>
      <xdr:col>26</xdr:col>
      <xdr:colOff>50800</xdr:colOff>
      <xdr:row>17</xdr:row>
      <xdr:rowOff>142878</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048175"/>
          <a:ext cx="698500" cy="569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41694</xdr:rowOff>
    </xdr:from>
    <xdr:to>
      <xdr:col>22</xdr:col>
      <xdr:colOff>114300</xdr:colOff>
      <xdr:row>17</xdr:row>
      <xdr:rowOff>142878</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a:off x="3606800" y="3003969"/>
          <a:ext cx="698500" cy="1011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41694</xdr:rowOff>
    </xdr:from>
    <xdr:to>
      <xdr:col>18</xdr:col>
      <xdr:colOff>177800</xdr:colOff>
      <xdr:row>17</xdr:row>
      <xdr:rowOff>87405</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003969"/>
          <a:ext cx="698500" cy="457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82029</xdr:rowOff>
    </xdr:from>
    <xdr:to>
      <xdr:col>29</xdr:col>
      <xdr:colOff>177800</xdr:colOff>
      <xdr:row>17</xdr:row>
      <xdr:rowOff>12179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8728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98556</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717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35100</xdr:rowOff>
    </xdr:from>
    <xdr:to>
      <xdr:col>26</xdr:col>
      <xdr:colOff>101600</xdr:colOff>
      <xdr:row>17</xdr:row>
      <xdr:rowOff>136700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9973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146877</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76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92078</xdr:rowOff>
    </xdr:from>
    <xdr:to>
      <xdr:col>22</xdr:col>
      <xdr:colOff>165100</xdr:colOff>
      <xdr:row>18</xdr:row>
      <xdr:rowOff>22228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0543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32405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823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162344</xdr:rowOff>
    </xdr:from>
    <xdr:to>
      <xdr:col>19</xdr:col>
      <xdr:colOff>38100</xdr:colOff>
      <xdr:row>17</xdr:row>
      <xdr:rowOff>92494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9531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102671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722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36605</xdr:rowOff>
    </xdr:from>
    <xdr:to>
      <xdr:col>15</xdr:col>
      <xdr:colOff>101600</xdr:colOff>
      <xdr:row>17</xdr:row>
      <xdr:rowOff>138205</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9988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148382</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76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388</xdr:rowOff>
    </xdr:from>
    <xdr:to>
      <xdr:col>29</xdr:col>
      <xdr:colOff>127000</xdr:colOff>
      <xdr:row>38</xdr:row>
      <xdr:rowOff>722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467988"/>
          <a:ext cx="647700" cy="3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328065</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52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333671</xdr:rowOff>
    </xdr:from>
    <xdr:to>
      <xdr:col>26</xdr:col>
      <xdr:colOff>50800</xdr:colOff>
      <xdr:row>38</xdr:row>
      <xdr:rowOff>722</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458371"/>
          <a:ext cx="698500" cy="99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333671</xdr:rowOff>
    </xdr:from>
    <xdr:to>
      <xdr:col>22</xdr:col>
      <xdr:colOff>114300</xdr:colOff>
      <xdr:row>37</xdr:row>
      <xdr:rowOff>334778</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458371"/>
          <a:ext cx="698500" cy="11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334778</xdr:rowOff>
    </xdr:from>
    <xdr:to>
      <xdr:col>18</xdr:col>
      <xdr:colOff>177800</xdr:colOff>
      <xdr:row>38</xdr:row>
      <xdr:rowOff>12337</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459478"/>
          <a:ext cx="698500" cy="204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292488</xdr:rowOff>
    </xdr:from>
    <xdr:to>
      <xdr:col>29</xdr:col>
      <xdr:colOff>177800</xdr:colOff>
      <xdr:row>38</xdr:row>
      <xdr:rowOff>51188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171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137565</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6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292822</xdr:rowOff>
    </xdr:from>
    <xdr:to>
      <xdr:col>26</xdr:col>
      <xdr:colOff>101600</xdr:colOff>
      <xdr:row>38</xdr:row>
      <xdr:rowOff>51522</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175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61699</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186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282871</xdr:rowOff>
    </xdr:from>
    <xdr:to>
      <xdr:col>22</xdr:col>
      <xdr:colOff>165100</xdr:colOff>
      <xdr:row>38</xdr:row>
      <xdr:rowOff>41571</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075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51748</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176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283978</xdr:rowOff>
    </xdr:from>
    <xdr:to>
      <xdr:col>19</xdr:col>
      <xdr:colOff>38100</xdr:colOff>
      <xdr:row>38</xdr:row>
      <xdr:rowOff>42678</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086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52855</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177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304437</xdr:rowOff>
    </xdr:from>
    <xdr:to>
      <xdr:col>15</xdr:col>
      <xdr:colOff>101600</xdr:colOff>
      <xdr:row>38</xdr:row>
      <xdr:rowOff>63137</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291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73314</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19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兵庫県丹波篠山市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39,095
38,006
377.59
24,496,599
24,148,734
295,301
13,965,517
16,384,001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14.9
59.3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84139</xdr:rowOff>
    </xdr:from>
    <xdr:to>
      <xdr:col>24</xdr:col>
      <xdr:colOff>63500</xdr:colOff>
      <xdr:row>35</xdr:row>
      <xdr:rowOff>57393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13439"/>
          <a:ext cx="838200" cy="144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57393</xdr:rowOff>
    </xdr:from>
    <xdr:to>
      <xdr:col>19</xdr:col>
      <xdr:colOff>177800</xdr:colOff>
      <xdr:row>35</xdr:row>
      <xdr:rowOff>111658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58143"/>
          <a:ext cx="889000" cy="5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111658</xdr:rowOff>
    </xdr:from>
    <xdr:to>
      <xdr:col>15</xdr:col>
      <xdr:colOff>50800</xdr:colOff>
      <xdr:row>35</xdr:row>
      <xdr:rowOff>149497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12408"/>
          <a:ext cx="889000" cy="37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149497</xdr:rowOff>
    </xdr:from>
    <xdr:to>
      <xdr:col>10</xdr:col>
      <xdr:colOff>114300</xdr:colOff>
      <xdr:row>36</xdr:row>
      <xdr:rowOff>34294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50247"/>
          <a:ext cx="889000" cy="56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33339</xdr:rowOff>
    </xdr:from>
    <xdr:to>
      <xdr:col>24</xdr:col>
      <xdr:colOff>114300</xdr:colOff>
      <xdr:row>34</xdr:row>
      <xdr:rowOff>134939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6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56216</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14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6593</xdr:rowOff>
    </xdr:from>
    <xdr:to>
      <xdr:col>20</xdr:col>
      <xdr:colOff>38100</xdr:colOff>
      <xdr:row>35</xdr:row>
      <xdr:rowOff>108193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0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124720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782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60858</xdr:rowOff>
    </xdr:from>
    <xdr:to>
      <xdr:col>15</xdr:col>
      <xdr:colOff>101600</xdr:colOff>
      <xdr:row>35</xdr:row>
      <xdr:rowOff>162458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6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7535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836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98697</xdr:rowOff>
    </xdr:from>
    <xdr:to>
      <xdr:col>10</xdr:col>
      <xdr:colOff>165100</xdr:colOff>
      <xdr:row>36</xdr:row>
      <xdr:rowOff>28847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9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45374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874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154944</xdr:rowOff>
    </xdr:from>
    <xdr:to>
      <xdr:col>6</xdr:col>
      <xdr:colOff>38100</xdr:colOff>
      <xdr:row>36</xdr:row>
      <xdr:rowOff>85094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5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101621</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930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115198</xdr:rowOff>
    </xdr:from>
    <xdr:to>
      <xdr:col>24</xdr:col>
      <xdr:colOff>63500</xdr:colOff>
      <xdr:row>58</xdr:row>
      <xdr:rowOff>117423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9298"/>
          <a:ext cx="838200" cy="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116466</xdr:rowOff>
    </xdr:from>
    <xdr:to>
      <xdr:col>19</xdr:col>
      <xdr:colOff>177800</xdr:colOff>
      <xdr:row>58</xdr:row>
      <xdr:rowOff>117423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60566"/>
          <a:ext cx="889000" cy="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116466</xdr:rowOff>
    </xdr:from>
    <xdr:to>
      <xdr:col>15</xdr:col>
      <xdr:colOff>50800</xdr:colOff>
      <xdr:row>58</xdr:row>
      <xdr:rowOff>118060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0566"/>
          <a:ext cx="889000" cy="1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118060</xdr:rowOff>
    </xdr:from>
    <xdr:to>
      <xdr:col>10</xdr:col>
      <xdr:colOff>114300</xdr:colOff>
      <xdr:row>58</xdr:row>
      <xdr:rowOff>120414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2160"/>
          <a:ext cx="889000" cy="2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64398</xdr:rowOff>
    </xdr:from>
    <xdr:to>
      <xdr:col>24</xdr:col>
      <xdr:colOff>114300</xdr:colOff>
      <xdr:row>58</xdr:row>
      <xdr:rowOff>165998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66623</xdr:rowOff>
    </xdr:from>
    <xdr:to>
      <xdr:col>20</xdr:col>
      <xdr:colOff>38100</xdr:colOff>
      <xdr:row>58</xdr:row>
      <xdr:rowOff>168223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159350</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65666</xdr:rowOff>
    </xdr:from>
    <xdr:to>
      <xdr:col>15</xdr:col>
      <xdr:colOff>101600</xdr:colOff>
      <xdr:row>58</xdr:row>
      <xdr:rowOff>167266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158393</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10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67260</xdr:rowOff>
    </xdr:from>
    <xdr:to>
      <xdr:col>10</xdr:col>
      <xdr:colOff>165100</xdr:colOff>
      <xdr:row>58</xdr:row>
      <xdr:rowOff>168860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159987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4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69614</xdr:rowOff>
    </xdr:from>
    <xdr:to>
      <xdr:col>6</xdr:col>
      <xdr:colOff>38100</xdr:colOff>
      <xdr:row>58</xdr:row>
      <xdr:rowOff>171214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162341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137477</xdr:rowOff>
    </xdr:from>
    <xdr:to>
      <xdr:col>24</xdr:col>
      <xdr:colOff>63500</xdr:colOff>
      <xdr:row>78</xdr:row>
      <xdr:rowOff>160617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510577"/>
          <a:ext cx="838200" cy="23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129045</xdr:rowOff>
    </xdr:from>
    <xdr:to>
      <xdr:col>19</xdr:col>
      <xdr:colOff>177800</xdr:colOff>
      <xdr:row>78</xdr:row>
      <xdr:rowOff>137477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502145"/>
          <a:ext cx="889000" cy="8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129045</xdr:rowOff>
    </xdr:from>
    <xdr:to>
      <xdr:col>15</xdr:col>
      <xdr:colOff>50800</xdr:colOff>
      <xdr:row>78</xdr:row>
      <xdr:rowOff>143447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02145"/>
          <a:ext cx="889000" cy="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143447</xdr:rowOff>
    </xdr:from>
    <xdr:to>
      <xdr:col>10</xdr:col>
      <xdr:colOff>114300</xdr:colOff>
      <xdr:row>78</xdr:row>
      <xdr:rowOff>144881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16547"/>
          <a:ext cx="889000" cy="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109817</xdr:rowOff>
    </xdr:from>
    <xdr:to>
      <xdr:col>24</xdr:col>
      <xdr:colOff>114300</xdr:colOff>
      <xdr:row>79</xdr:row>
      <xdr:rowOff>39967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8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24744</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9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86677</xdr:rowOff>
    </xdr:from>
    <xdr:to>
      <xdr:col>20</xdr:col>
      <xdr:colOff>38100</xdr:colOff>
      <xdr:row>79</xdr:row>
      <xdr:rowOff>16827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5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7954</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52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78245</xdr:rowOff>
    </xdr:from>
    <xdr:to>
      <xdr:col>15</xdr:col>
      <xdr:colOff>101600</xdr:colOff>
      <xdr:row>79</xdr:row>
      <xdr:rowOff>8395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5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170972</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44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92647</xdr:rowOff>
    </xdr:from>
    <xdr:to>
      <xdr:col>10</xdr:col>
      <xdr:colOff>165100</xdr:colOff>
      <xdr:row>79</xdr:row>
      <xdr:rowOff>22797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65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13924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58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94081</xdr:rowOff>
    </xdr:from>
    <xdr:to>
      <xdr:col>6</xdr:col>
      <xdr:colOff>38100</xdr:colOff>
      <xdr:row>79</xdr:row>
      <xdr:rowOff>24231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6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15358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59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48512</xdr:rowOff>
    </xdr:from>
    <xdr:to>
      <xdr:col>24</xdr:col>
      <xdr:colOff>63500</xdr:colOff>
      <xdr:row>98</xdr:row>
      <xdr:rowOff>20813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679162"/>
          <a:ext cx="838200" cy="143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20813</xdr:rowOff>
    </xdr:from>
    <xdr:to>
      <xdr:col>19</xdr:col>
      <xdr:colOff>177800</xdr:colOff>
      <xdr:row>98</xdr:row>
      <xdr:rowOff>46530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822913"/>
          <a:ext cx="889000" cy="2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46530</xdr:rowOff>
    </xdr:from>
    <xdr:to>
      <xdr:col>15</xdr:col>
      <xdr:colOff>50800</xdr:colOff>
      <xdr:row>98</xdr:row>
      <xdr:rowOff>61999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848630"/>
          <a:ext cx="889000" cy="15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61999</xdr:rowOff>
    </xdr:from>
    <xdr:to>
      <xdr:col>10</xdr:col>
      <xdr:colOff>114300</xdr:colOff>
      <xdr:row>98</xdr:row>
      <xdr:rowOff>74146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864099"/>
          <a:ext cx="889000" cy="12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169162</xdr:rowOff>
    </xdr:from>
    <xdr:to>
      <xdr:col>24</xdr:col>
      <xdr:colOff>114300</xdr:colOff>
      <xdr:row>97</xdr:row>
      <xdr:rowOff>99312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62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84089</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54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141463</xdr:rowOff>
    </xdr:from>
    <xdr:to>
      <xdr:col>20</xdr:col>
      <xdr:colOff>38100</xdr:colOff>
      <xdr:row>98</xdr:row>
      <xdr:rowOff>71613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77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62740</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864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167180</xdr:rowOff>
    </xdr:from>
    <xdr:to>
      <xdr:col>15</xdr:col>
      <xdr:colOff>101600</xdr:colOff>
      <xdr:row>98</xdr:row>
      <xdr:rowOff>97330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79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88457</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890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11199</xdr:rowOff>
    </xdr:from>
    <xdr:to>
      <xdr:col>10</xdr:col>
      <xdr:colOff>165100</xdr:colOff>
      <xdr:row>98</xdr:row>
      <xdr:rowOff>112799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81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103926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90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23346</xdr:rowOff>
    </xdr:from>
    <xdr:to>
      <xdr:col>6</xdr:col>
      <xdr:colOff>38100</xdr:colOff>
      <xdr:row>98</xdr:row>
      <xdr:rowOff>124946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82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116073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9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41471</xdr:rowOff>
    </xdr:from>
    <xdr:to>
      <xdr:col>55</xdr:col>
      <xdr:colOff>0</xdr:colOff>
      <xdr:row>37</xdr:row>
      <xdr:rowOff>109603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385121"/>
          <a:ext cx="838200" cy="68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41471</xdr:rowOff>
    </xdr:from>
    <xdr:to>
      <xdr:col>50</xdr:col>
      <xdr:colOff>114300</xdr:colOff>
      <xdr:row>37</xdr:row>
      <xdr:rowOff>47365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385121"/>
          <a:ext cx="889000" cy="5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163993</xdr:rowOff>
    </xdr:from>
    <xdr:to>
      <xdr:col>45</xdr:col>
      <xdr:colOff>177800</xdr:colOff>
      <xdr:row>37</xdr:row>
      <xdr:rowOff>47365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336193"/>
          <a:ext cx="889000" cy="5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43642</xdr:rowOff>
    </xdr:from>
    <xdr:to>
      <xdr:col>41</xdr:col>
      <xdr:colOff>50800</xdr:colOff>
      <xdr:row>36</xdr:row>
      <xdr:rowOff>163993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44392"/>
          <a:ext cx="889000" cy="291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58803</xdr:rowOff>
    </xdr:from>
    <xdr:to>
      <xdr:col>55</xdr:col>
      <xdr:colOff>50800</xdr:colOff>
      <xdr:row>37</xdr:row>
      <xdr:rowOff>160403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0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37230</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80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162121</xdr:rowOff>
    </xdr:from>
    <xdr:to>
      <xdr:col>50</xdr:col>
      <xdr:colOff>165100</xdr:colOff>
      <xdr:row>37</xdr:row>
      <xdr:rowOff>92271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34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108798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109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168015</xdr:rowOff>
    </xdr:from>
    <xdr:to>
      <xdr:col>46</xdr:col>
      <xdr:colOff>38100</xdr:colOff>
      <xdr:row>37</xdr:row>
      <xdr:rowOff>98165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4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114692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115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113193</xdr:rowOff>
    </xdr:from>
    <xdr:to>
      <xdr:col>41</xdr:col>
      <xdr:colOff>101600</xdr:colOff>
      <xdr:row>37</xdr:row>
      <xdr:rowOff>43343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85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59870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060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164292</xdr:rowOff>
    </xdr:from>
    <xdr:to>
      <xdr:col>36</xdr:col>
      <xdr:colOff>165100</xdr:colOff>
      <xdr:row>35</xdr:row>
      <xdr:rowOff>94442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9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110969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68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78605</xdr:rowOff>
    </xdr:from>
    <xdr:to>
      <xdr:col>55</xdr:col>
      <xdr:colOff>0</xdr:colOff>
      <xdr:row>57</xdr:row>
      <xdr:rowOff>129052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851255"/>
          <a:ext cx="838200" cy="5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129052</xdr:rowOff>
    </xdr:from>
    <xdr:to>
      <xdr:col>50</xdr:col>
      <xdr:colOff>114300</xdr:colOff>
      <xdr:row>57</xdr:row>
      <xdr:rowOff>142836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901702"/>
          <a:ext cx="889000" cy="13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142836</xdr:rowOff>
    </xdr:from>
    <xdr:to>
      <xdr:col>45</xdr:col>
      <xdr:colOff>177800</xdr:colOff>
      <xdr:row>57</xdr:row>
      <xdr:rowOff>160525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915486"/>
          <a:ext cx="889000" cy="17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18638</xdr:rowOff>
    </xdr:from>
    <xdr:to>
      <xdr:col>41</xdr:col>
      <xdr:colOff>50800</xdr:colOff>
      <xdr:row>57</xdr:row>
      <xdr:rowOff>160525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91288"/>
          <a:ext cx="889000" cy="14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27805</xdr:rowOff>
    </xdr:from>
    <xdr:to>
      <xdr:col>55</xdr:col>
      <xdr:colOff>50800</xdr:colOff>
      <xdr:row>57</xdr:row>
      <xdr:rowOff>129405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0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114182</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1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78252</xdr:rowOff>
    </xdr:from>
    <xdr:to>
      <xdr:col>50</xdr:col>
      <xdr:colOff>165100</xdr:colOff>
      <xdr:row>58</xdr:row>
      <xdr:rowOff>8402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5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170979</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94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92036</xdr:rowOff>
    </xdr:from>
    <xdr:to>
      <xdr:col>46</xdr:col>
      <xdr:colOff>38100</xdr:colOff>
      <xdr:row>58</xdr:row>
      <xdr:rowOff>22186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6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13313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957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109725</xdr:rowOff>
    </xdr:from>
    <xdr:to>
      <xdr:col>41</xdr:col>
      <xdr:colOff>101600</xdr:colOff>
      <xdr:row>58</xdr:row>
      <xdr:rowOff>39875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8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31002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97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139288</xdr:rowOff>
    </xdr:from>
    <xdr:to>
      <xdr:col>36</xdr:col>
      <xdr:colOff>165100</xdr:colOff>
      <xdr:row>57</xdr:row>
      <xdr:rowOff>69438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4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60565</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33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132538</xdr:rowOff>
    </xdr:from>
    <xdr:to>
      <xdr:col>55</xdr:col>
      <xdr:colOff>0</xdr:colOff>
      <xdr:row>78</xdr:row>
      <xdr:rowOff>168754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505638"/>
          <a:ext cx="838200" cy="3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132538</xdr:rowOff>
    </xdr:from>
    <xdr:to>
      <xdr:col>50</xdr:col>
      <xdr:colOff>114300</xdr:colOff>
      <xdr:row>79</xdr:row>
      <xdr:rowOff>58917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505638"/>
          <a:ext cx="889000" cy="9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58917</xdr:rowOff>
    </xdr:from>
    <xdr:to>
      <xdr:col>45</xdr:col>
      <xdr:colOff>177800</xdr:colOff>
      <xdr:row>79</xdr:row>
      <xdr:rowOff>62128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603467"/>
          <a:ext cx="889000" cy="3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37277</xdr:rowOff>
    </xdr:from>
    <xdr:to>
      <xdr:col>41</xdr:col>
      <xdr:colOff>50800</xdr:colOff>
      <xdr:row>79</xdr:row>
      <xdr:rowOff>62128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10377"/>
          <a:ext cx="889000" cy="196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117954</xdr:rowOff>
    </xdr:from>
    <xdr:to>
      <xdr:col>55</xdr:col>
      <xdr:colOff>50800</xdr:colOff>
      <xdr:row>79</xdr:row>
      <xdr:rowOff>48104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9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32881</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0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81738</xdr:rowOff>
    </xdr:from>
    <xdr:to>
      <xdr:col>50</xdr:col>
      <xdr:colOff>165100</xdr:colOff>
      <xdr:row>79</xdr:row>
      <xdr:rowOff>11888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5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3015</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547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8117</xdr:rowOff>
    </xdr:from>
    <xdr:to>
      <xdr:col>46</xdr:col>
      <xdr:colOff>38100</xdr:colOff>
      <xdr:row>79</xdr:row>
      <xdr:rowOff>109717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5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100844</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45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11328</xdr:rowOff>
    </xdr:from>
    <xdr:to>
      <xdr:col>41</xdr:col>
      <xdr:colOff>101600</xdr:colOff>
      <xdr:row>79</xdr:row>
      <xdr:rowOff>112928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5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104055</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64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157927</xdr:rowOff>
    </xdr:from>
    <xdr:to>
      <xdr:col>36</xdr:col>
      <xdr:colOff>165100</xdr:colOff>
      <xdr:row>78</xdr:row>
      <xdr:rowOff>88077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5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79204</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5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158319</xdr:rowOff>
    </xdr:from>
    <xdr:to>
      <xdr:col>55</xdr:col>
      <xdr:colOff>0</xdr:colOff>
      <xdr:row>97</xdr:row>
      <xdr:rowOff>67016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617519"/>
          <a:ext cx="838200" cy="80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37916</xdr:rowOff>
    </xdr:from>
    <xdr:to>
      <xdr:col>50</xdr:col>
      <xdr:colOff>114300</xdr:colOff>
      <xdr:row>97</xdr:row>
      <xdr:rowOff>67016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668566"/>
          <a:ext cx="889000" cy="2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37916</xdr:rowOff>
    </xdr:from>
    <xdr:to>
      <xdr:col>45</xdr:col>
      <xdr:colOff>177800</xdr:colOff>
      <xdr:row>97</xdr:row>
      <xdr:rowOff>71445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668566"/>
          <a:ext cx="889000" cy="33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165218</xdr:rowOff>
    </xdr:from>
    <xdr:to>
      <xdr:col>41</xdr:col>
      <xdr:colOff>50800</xdr:colOff>
      <xdr:row>97</xdr:row>
      <xdr:rowOff>71445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624418"/>
          <a:ext cx="889000" cy="7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107519</xdr:rowOff>
    </xdr:from>
    <xdr:to>
      <xdr:col>55</xdr:col>
      <xdr:colOff>50800</xdr:colOff>
      <xdr:row>97</xdr:row>
      <xdr:rowOff>37669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6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85946</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45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16216</xdr:rowOff>
    </xdr:from>
    <xdr:to>
      <xdr:col>50</xdr:col>
      <xdr:colOff>165100</xdr:colOff>
      <xdr:row>97</xdr:row>
      <xdr:rowOff>117816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4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108943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39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158566</xdr:rowOff>
    </xdr:from>
    <xdr:to>
      <xdr:col>46</xdr:col>
      <xdr:colOff>38100</xdr:colOff>
      <xdr:row>97</xdr:row>
      <xdr:rowOff>88716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17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79843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10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20645</xdr:rowOff>
    </xdr:from>
    <xdr:to>
      <xdr:col>41</xdr:col>
      <xdr:colOff>101600</xdr:colOff>
      <xdr:row>97</xdr:row>
      <xdr:rowOff>122245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5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113372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4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114418</xdr:rowOff>
    </xdr:from>
    <xdr:to>
      <xdr:col>36</xdr:col>
      <xdr:colOff>165100</xdr:colOff>
      <xdr:row>97</xdr:row>
      <xdr:rowOff>44568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7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35695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666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96410</xdr:rowOff>
    </xdr:from>
    <xdr:to>
      <xdr:col>85</xdr:col>
      <xdr:colOff>127000</xdr:colOff>
      <xdr:row>39</xdr:row>
      <xdr:rowOff>97425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82960"/>
          <a:ext cx="838200" cy="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96410</xdr:rowOff>
    </xdr:from>
    <xdr:to>
      <xdr:col>81</xdr:col>
      <xdr:colOff>50800</xdr:colOff>
      <xdr:row>39</xdr:row>
      <xdr:rowOff>97246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82960"/>
          <a:ext cx="889000" cy="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97246</xdr:rowOff>
    </xdr:from>
    <xdr:to>
      <xdr:col>76</xdr:col>
      <xdr:colOff>114300</xdr:colOff>
      <xdr:row>39</xdr:row>
      <xdr:rowOff>97255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83796"/>
          <a:ext cx="889000"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97255</xdr:rowOff>
    </xdr:from>
    <xdr:to>
      <xdr:col>71</xdr:col>
      <xdr:colOff>177800</xdr:colOff>
      <xdr:row>39</xdr:row>
      <xdr:rowOff>98000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83805"/>
          <a:ext cx="889000" cy="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46625</xdr:rowOff>
    </xdr:from>
    <xdr:to>
      <xdr:col>85</xdr:col>
      <xdr:colOff>177800</xdr:colOff>
      <xdr:row>39</xdr:row>
      <xdr:rowOff>148225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3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378565"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45610</xdr:rowOff>
    </xdr:from>
    <xdr:to>
      <xdr:col>81</xdr:col>
      <xdr:colOff>101600</xdr:colOff>
      <xdr:row>39</xdr:row>
      <xdr:rowOff>147210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3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138337</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2017" y="6824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46446</xdr:rowOff>
    </xdr:from>
    <xdr:to>
      <xdr:col>76</xdr:col>
      <xdr:colOff>165100</xdr:colOff>
      <xdr:row>39</xdr:row>
      <xdr:rowOff>148046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3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139173</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3017" y="6825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46455</xdr:rowOff>
    </xdr:from>
    <xdr:to>
      <xdr:col>72</xdr:col>
      <xdr:colOff>38100</xdr:colOff>
      <xdr:row>39</xdr:row>
      <xdr:rowOff>148055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139182</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8257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47200</xdr:rowOff>
    </xdr:from>
    <xdr:to>
      <xdr:col>67</xdr:col>
      <xdr:colOff>101600</xdr:colOff>
      <xdr:row>39</xdr:row>
      <xdr:rowOff>148800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3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139927</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5017" y="6826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20772</xdr:rowOff>
    </xdr:from>
    <xdr:to>
      <xdr:col>85</xdr:col>
      <xdr:colOff>127000</xdr:colOff>
      <xdr:row>78</xdr:row>
      <xdr:rowOff>31810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93872"/>
          <a:ext cx="838200" cy="1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19055</xdr:rowOff>
    </xdr:from>
    <xdr:to>
      <xdr:col>81</xdr:col>
      <xdr:colOff>50800</xdr:colOff>
      <xdr:row>78</xdr:row>
      <xdr:rowOff>20772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92155"/>
          <a:ext cx="889000" cy="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19055</xdr:rowOff>
    </xdr:from>
    <xdr:to>
      <xdr:col>76</xdr:col>
      <xdr:colOff>114300</xdr:colOff>
      <xdr:row>78</xdr:row>
      <xdr:rowOff>21330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92155"/>
          <a:ext cx="889000" cy="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21330</xdr:rowOff>
    </xdr:from>
    <xdr:to>
      <xdr:col>71</xdr:col>
      <xdr:colOff>177800</xdr:colOff>
      <xdr:row>78</xdr:row>
      <xdr:rowOff>28766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94430"/>
          <a:ext cx="889000" cy="7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152460</xdr:rowOff>
    </xdr:from>
    <xdr:to>
      <xdr:col>85</xdr:col>
      <xdr:colOff>177800</xdr:colOff>
      <xdr:row>78</xdr:row>
      <xdr:rowOff>82610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5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67387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141422</xdr:rowOff>
    </xdr:from>
    <xdr:to>
      <xdr:col>81</xdr:col>
      <xdr:colOff>101600</xdr:colOff>
      <xdr:row>78</xdr:row>
      <xdr:rowOff>71572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4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62699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35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139705</xdr:rowOff>
    </xdr:from>
    <xdr:to>
      <xdr:col>76</xdr:col>
      <xdr:colOff>165100</xdr:colOff>
      <xdr:row>78</xdr:row>
      <xdr:rowOff>69855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4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60982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3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141980</xdr:rowOff>
    </xdr:from>
    <xdr:to>
      <xdr:col>72</xdr:col>
      <xdr:colOff>38100</xdr:colOff>
      <xdr:row>78</xdr:row>
      <xdr:rowOff>72130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4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63257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36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149416</xdr:rowOff>
    </xdr:from>
    <xdr:to>
      <xdr:col>67</xdr:col>
      <xdr:colOff>101600</xdr:colOff>
      <xdr:row>78</xdr:row>
      <xdr:rowOff>79566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5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70693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4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8629</xdr:rowOff>
    </xdr:from>
    <xdr:to>
      <xdr:col>85</xdr:col>
      <xdr:colOff>127000</xdr:colOff>
      <xdr:row>99</xdr:row>
      <xdr:rowOff>20527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82179"/>
          <a:ext cx="838200" cy="11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20527</xdr:rowOff>
    </xdr:from>
    <xdr:to>
      <xdr:col>81</xdr:col>
      <xdr:colOff>50800</xdr:colOff>
      <xdr:row>99</xdr:row>
      <xdr:rowOff>24443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94077"/>
          <a:ext cx="889000" cy="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11934</xdr:rowOff>
    </xdr:from>
    <xdr:to>
      <xdr:col>76</xdr:col>
      <xdr:colOff>114300</xdr:colOff>
      <xdr:row>99</xdr:row>
      <xdr:rowOff>24443</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85484"/>
          <a:ext cx="889000" cy="1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11934</xdr:rowOff>
    </xdr:from>
    <xdr:to>
      <xdr:col>71</xdr:col>
      <xdr:colOff>177800</xdr:colOff>
      <xdr:row>99</xdr:row>
      <xdr:rowOff>17431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85484"/>
          <a:ext cx="889000" cy="5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129279</xdr:rowOff>
    </xdr:from>
    <xdr:to>
      <xdr:col>85</xdr:col>
      <xdr:colOff>177800</xdr:colOff>
      <xdr:row>99</xdr:row>
      <xdr:rowOff>59429</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3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56290</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141177</xdr:rowOff>
    </xdr:from>
    <xdr:to>
      <xdr:col>81</xdr:col>
      <xdr:colOff>101600</xdr:colOff>
      <xdr:row>99</xdr:row>
      <xdr:rowOff>71327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4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62454</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3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145093</xdr:rowOff>
    </xdr:from>
    <xdr:to>
      <xdr:col>76</xdr:col>
      <xdr:colOff>165100</xdr:colOff>
      <xdr:row>99</xdr:row>
      <xdr:rowOff>75243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4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66370</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3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132584</xdr:rowOff>
    </xdr:from>
    <xdr:to>
      <xdr:col>72</xdr:col>
      <xdr:colOff>38100</xdr:colOff>
      <xdr:row>99</xdr:row>
      <xdr:rowOff>62734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53861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2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138081</xdr:rowOff>
    </xdr:from>
    <xdr:to>
      <xdr:col>67</xdr:col>
      <xdr:colOff>101600</xdr:colOff>
      <xdr:row>99</xdr:row>
      <xdr:rowOff>68231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40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59358</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32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80525</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595625"/>
          <a:ext cx="838200" cy="189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80525</xdr:rowOff>
    </xdr:from>
    <xdr:to>
      <xdr:col>111</xdr:col>
      <xdr:colOff>177800</xdr:colOff>
      <xdr:row>39</xdr:row>
      <xdr:rowOff>13708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595625"/>
          <a:ext cx="889000" cy="104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104659</xdr:rowOff>
    </xdr:from>
    <xdr:to>
      <xdr:col>107</xdr:col>
      <xdr:colOff>50800</xdr:colOff>
      <xdr:row>39</xdr:row>
      <xdr:rowOff>13708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619759"/>
          <a:ext cx="889000" cy="80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104659</xdr:rowOff>
    </xdr:from>
    <xdr:to>
      <xdr:col>102</xdr:col>
      <xdr:colOff>114300</xdr:colOff>
      <xdr:row>38</xdr:row>
      <xdr:rowOff>129838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619759"/>
          <a:ext cx="889000" cy="2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29725</xdr:rowOff>
    </xdr:from>
    <xdr:to>
      <xdr:col>112</xdr:col>
      <xdr:colOff>38100</xdr:colOff>
      <xdr:row>38</xdr:row>
      <xdr:rowOff>131325</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54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147852</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320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134358</xdr:rowOff>
    </xdr:from>
    <xdr:to>
      <xdr:col>107</xdr:col>
      <xdr:colOff>101600</xdr:colOff>
      <xdr:row>39</xdr:row>
      <xdr:rowOff>64508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4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55635</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74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53859</xdr:rowOff>
    </xdr:from>
    <xdr:to>
      <xdr:col>102</xdr:col>
      <xdr:colOff>165100</xdr:colOff>
      <xdr:row>38</xdr:row>
      <xdr:rowOff>155459</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56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536</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344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79038</xdr:rowOff>
    </xdr:from>
    <xdr:to>
      <xdr:col>98</xdr:col>
      <xdr:colOff>38100</xdr:colOff>
      <xdr:row>39</xdr:row>
      <xdr:rowOff>9188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59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25714</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369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40563</xdr:rowOff>
    </xdr:from>
    <xdr:to>
      <xdr:col>116</xdr:col>
      <xdr:colOff>63500</xdr:colOff>
      <xdr:row>59</xdr:row>
      <xdr:rowOff>41776</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56113"/>
          <a:ext cx="838200" cy="1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40563</xdr:rowOff>
    </xdr:from>
    <xdr:to>
      <xdr:col>111</xdr:col>
      <xdr:colOff>177800</xdr:colOff>
      <xdr:row>59</xdr:row>
      <xdr:rowOff>40785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56113"/>
          <a:ext cx="889000" cy="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40785</xdr:rowOff>
    </xdr:from>
    <xdr:to>
      <xdr:col>107</xdr:col>
      <xdr:colOff>50800</xdr:colOff>
      <xdr:row>59</xdr:row>
      <xdr:rowOff>41448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56335"/>
          <a:ext cx="889000" cy="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41448</xdr:rowOff>
    </xdr:from>
    <xdr:to>
      <xdr:col>102</xdr:col>
      <xdr:colOff>114300</xdr:colOff>
      <xdr:row>59</xdr:row>
      <xdr:rowOff>41852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56998"/>
          <a:ext cx="889000" cy="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162426</xdr:rowOff>
    </xdr:from>
    <xdr:to>
      <xdr:col>116</xdr:col>
      <xdr:colOff>114300</xdr:colOff>
      <xdr:row>59</xdr:row>
      <xdr:rowOff>92576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84732</xdr:rowOff>
    </xdr:from>
    <xdr:ext cx="378565"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161213</xdr:rowOff>
    </xdr:from>
    <xdr:to>
      <xdr:col>112</xdr:col>
      <xdr:colOff>38100</xdr:colOff>
      <xdr:row>59</xdr:row>
      <xdr:rowOff>91363</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82490</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4017" y="10198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161435</xdr:rowOff>
    </xdr:from>
    <xdr:to>
      <xdr:col>107</xdr:col>
      <xdr:colOff>101600</xdr:colOff>
      <xdr:row>59</xdr:row>
      <xdr:rowOff>91585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82712</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1982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162098</xdr:rowOff>
    </xdr:from>
    <xdr:to>
      <xdr:col>102</xdr:col>
      <xdr:colOff>165100</xdr:colOff>
      <xdr:row>59</xdr:row>
      <xdr:rowOff>92248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83375</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1989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162502</xdr:rowOff>
    </xdr:from>
    <xdr:to>
      <xdr:col>98</xdr:col>
      <xdr:colOff>38100</xdr:colOff>
      <xdr:row>59</xdr:row>
      <xdr:rowOff>92652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83779</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1993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116687</xdr:rowOff>
    </xdr:from>
    <xdr:to>
      <xdr:col>116</xdr:col>
      <xdr:colOff>63500</xdr:colOff>
      <xdr:row>76</xdr:row>
      <xdr:rowOff>4598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975437"/>
          <a:ext cx="838200" cy="59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4598</xdr:rowOff>
    </xdr:from>
    <xdr:to>
      <xdr:col>111</xdr:col>
      <xdr:colOff>177800</xdr:colOff>
      <xdr:row>76</xdr:row>
      <xdr:rowOff>33762</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034798"/>
          <a:ext cx="889000" cy="2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31496</xdr:rowOff>
    </xdr:from>
    <xdr:to>
      <xdr:col>107</xdr:col>
      <xdr:colOff>50800</xdr:colOff>
      <xdr:row>76</xdr:row>
      <xdr:rowOff>33762</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3061696"/>
          <a:ext cx="889000" cy="2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31496</xdr:rowOff>
    </xdr:from>
    <xdr:to>
      <xdr:col>102</xdr:col>
      <xdr:colOff>114300</xdr:colOff>
      <xdr:row>76</xdr:row>
      <xdr:rowOff>61957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3061696"/>
          <a:ext cx="889000" cy="30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65887</xdr:rowOff>
    </xdr:from>
    <xdr:to>
      <xdr:col>116</xdr:col>
      <xdr:colOff>114300</xdr:colOff>
      <xdr:row>75</xdr:row>
      <xdr:rowOff>167487</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92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44314</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903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125247</xdr:rowOff>
    </xdr:from>
    <xdr:to>
      <xdr:col>112</xdr:col>
      <xdr:colOff>38100</xdr:colOff>
      <xdr:row>76</xdr:row>
      <xdr:rowOff>55398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98399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46525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0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154412</xdr:rowOff>
    </xdr:from>
    <xdr:to>
      <xdr:col>107</xdr:col>
      <xdr:colOff>101600</xdr:colOff>
      <xdr:row>76</xdr:row>
      <xdr:rowOff>84562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013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75689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10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152146</xdr:rowOff>
    </xdr:from>
    <xdr:to>
      <xdr:col>102</xdr:col>
      <xdr:colOff>165100</xdr:colOff>
      <xdr:row>76</xdr:row>
      <xdr:rowOff>82296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01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73423</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10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11157</xdr:rowOff>
    </xdr:from>
    <xdr:to>
      <xdr:col>98</xdr:col>
      <xdr:colOff>38100</xdr:colOff>
      <xdr:row>76</xdr:row>
      <xdr:rowOff>112757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04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103884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134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類似団体と比較し、人件費以外の性質で平均値を下回っている。補助費については、前年度まで平均を上回る数値だったが、平準化債の発行増に伴い、下水道事業会計への繰出金の減少（</a:t>
          </a:r>
          <a:r>
            <a:rPr kumimoji="1" lang="en-US" altLang="ja-JP" sz="1300">
              <a:latin typeface="ＭＳ Ｐゴシック" panose="020B0600070205080204" pitchFamily="50" charset="-128"/>
              <a:ea typeface="ＭＳ Ｐゴシック" panose="020B0600070205080204" pitchFamily="50" charset="-128"/>
            </a:rPr>
            <a:t>328</a:t>
          </a:r>
          <a:r>
            <a:rPr kumimoji="1" lang="ja-JP" altLang="en-US" sz="1300">
              <a:latin typeface="ＭＳ Ｐゴシック" panose="020B0600070205080204" pitchFamily="50" charset="-128"/>
              <a:ea typeface="ＭＳ Ｐゴシック" panose="020B0600070205080204" pitchFamily="50" charset="-128"/>
            </a:rPr>
            <a:t>百万円減）等により平均値を下回った。なお、住民一人当たりのコストが類似団体より高くなっている主な理由は、人件費については令和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年度に幼保職を増員したことや会計年度任用職員の増による。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兵庫県丹波篠山市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39,095
38,006
377.59
24,496,599
24,148,734
295,301
13,965,517
16,384,001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14.9
59.3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79311</xdr:rowOff>
    </xdr:from>
    <xdr:to>
      <xdr:col>24</xdr:col>
      <xdr:colOff>63500</xdr:colOff>
      <xdr:row>38</xdr:row>
      <xdr:rowOff>89408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594411"/>
          <a:ext cx="8382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89408</xdr:rowOff>
    </xdr:from>
    <xdr:to>
      <xdr:col>19</xdr:col>
      <xdr:colOff>177800</xdr:colOff>
      <xdr:row>38</xdr:row>
      <xdr:rowOff>150368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604508"/>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150368</xdr:rowOff>
    </xdr:from>
    <xdr:to>
      <xdr:col>15</xdr:col>
      <xdr:colOff>50800</xdr:colOff>
      <xdr:row>39</xdr:row>
      <xdr:rowOff>6541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665468"/>
          <a:ext cx="889000" cy="27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101219</xdr:rowOff>
    </xdr:from>
    <xdr:to>
      <xdr:col>10</xdr:col>
      <xdr:colOff>114300</xdr:colOff>
      <xdr:row>39</xdr:row>
      <xdr:rowOff>6541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616319"/>
          <a:ext cx="889000" cy="76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28511</xdr:rowOff>
    </xdr:from>
    <xdr:to>
      <xdr:col>24</xdr:col>
      <xdr:colOff>114300</xdr:colOff>
      <xdr:row>38</xdr:row>
      <xdr:rowOff>130111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5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6938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522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38608</xdr:rowOff>
    </xdr:from>
    <xdr:to>
      <xdr:col>20</xdr:col>
      <xdr:colOff>38100</xdr:colOff>
      <xdr:row>38</xdr:row>
      <xdr:rowOff>140208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55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131335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646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99568</xdr:rowOff>
    </xdr:from>
    <xdr:to>
      <xdr:col>15</xdr:col>
      <xdr:colOff>101600</xdr:colOff>
      <xdr:row>39</xdr:row>
      <xdr:rowOff>29718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1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20845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07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127191</xdr:rowOff>
    </xdr:from>
    <xdr:to>
      <xdr:col>10</xdr:col>
      <xdr:colOff>165100</xdr:colOff>
      <xdr:row>39</xdr:row>
      <xdr:rowOff>57341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64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48468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73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50419</xdr:rowOff>
    </xdr:from>
    <xdr:to>
      <xdr:col>6</xdr:col>
      <xdr:colOff>38100</xdr:colOff>
      <xdr:row>38</xdr:row>
      <xdr:rowOff>152019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56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143146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65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100750</xdr:rowOff>
    </xdr:from>
    <xdr:to>
      <xdr:col>24</xdr:col>
      <xdr:colOff>63500</xdr:colOff>
      <xdr:row>58</xdr:row>
      <xdr:rowOff>121245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44850"/>
          <a:ext cx="838200" cy="2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121245</xdr:rowOff>
    </xdr:from>
    <xdr:to>
      <xdr:col>19</xdr:col>
      <xdr:colOff>177800</xdr:colOff>
      <xdr:row>58</xdr:row>
      <xdr:rowOff>126708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65345"/>
          <a:ext cx="889000" cy="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126708</xdr:rowOff>
    </xdr:from>
    <xdr:to>
      <xdr:col>15</xdr:col>
      <xdr:colOff>50800</xdr:colOff>
      <xdr:row>58</xdr:row>
      <xdr:rowOff>130303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70808"/>
          <a:ext cx="889000" cy="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170330</xdr:rowOff>
    </xdr:from>
    <xdr:to>
      <xdr:col>10</xdr:col>
      <xdr:colOff>114300</xdr:colOff>
      <xdr:row>58</xdr:row>
      <xdr:rowOff>130303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42980"/>
          <a:ext cx="889000" cy="131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49950</xdr:rowOff>
    </xdr:from>
    <xdr:to>
      <xdr:col>24</xdr:col>
      <xdr:colOff>114300</xdr:colOff>
      <xdr:row>58</xdr:row>
      <xdr:rowOff>151550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9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70445</xdr:rowOff>
    </xdr:from>
    <xdr:to>
      <xdr:col>20</xdr:col>
      <xdr:colOff>38100</xdr:colOff>
      <xdr:row>59</xdr:row>
      <xdr:rowOff>595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1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163172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10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75908</xdr:rowOff>
    </xdr:from>
    <xdr:to>
      <xdr:col>15</xdr:col>
      <xdr:colOff>101600</xdr:colOff>
      <xdr:row>59</xdr:row>
      <xdr:rowOff>6058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20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168635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112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79503</xdr:rowOff>
    </xdr:from>
    <xdr:to>
      <xdr:col>10</xdr:col>
      <xdr:colOff>165100</xdr:colOff>
      <xdr:row>59</xdr:row>
      <xdr:rowOff>9653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1002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780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116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119530</xdr:rowOff>
    </xdr:from>
    <xdr:to>
      <xdr:col>6</xdr:col>
      <xdr:colOff>38100</xdr:colOff>
      <xdr:row>58</xdr:row>
      <xdr:rowOff>49680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9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40807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84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103463</xdr:rowOff>
    </xdr:from>
    <xdr:to>
      <xdr:col>24</xdr:col>
      <xdr:colOff>63500</xdr:colOff>
      <xdr:row>77</xdr:row>
      <xdr:rowOff>138133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305113"/>
          <a:ext cx="838200" cy="3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138133</xdr:rowOff>
    </xdr:from>
    <xdr:to>
      <xdr:col>19</xdr:col>
      <xdr:colOff>177800</xdr:colOff>
      <xdr:row>78</xdr:row>
      <xdr:rowOff>18166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39783"/>
          <a:ext cx="889000" cy="51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171221</xdr:rowOff>
    </xdr:from>
    <xdr:to>
      <xdr:col>15</xdr:col>
      <xdr:colOff>50800</xdr:colOff>
      <xdr:row>78</xdr:row>
      <xdr:rowOff>18166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72871"/>
          <a:ext cx="889000" cy="18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171221</xdr:rowOff>
    </xdr:from>
    <xdr:to>
      <xdr:col>10</xdr:col>
      <xdr:colOff>114300</xdr:colOff>
      <xdr:row>78</xdr:row>
      <xdr:rowOff>82645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72871"/>
          <a:ext cx="889000" cy="82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52663</xdr:rowOff>
    </xdr:from>
    <xdr:to>
      <xdr:col>24</xdr:col>
      <xdr:colOff>114300</xdr:colOff>
      <xdr:row>77</xdr:row>
      <xdr:rowOff>154263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5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139040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69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87333</xdr:rowOff>
    </xdr:from>
    <xdr:to>
      <xdr:col>20</xdr:col>
      <xdr:colOff>38100</xdr:colOff>
      <xdr:row>78</xdr:row>
      <xdr:rowOff>17483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8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8610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8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138816</xdr:rowOff>
    </xdr:from>
    <xdr:to>
      <xdr:col>15</xdr:col>
      <xdr:colOff>101600</xdr:colOff>
      <xdr:row>78</xdr:row>
      <xdr:rowOff>68966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4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60093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33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120421</xdr:rowOff>
    </xdr:from>
    <xdr:to>
      <xdr:col>10</xdr:col>
      <xdr:colOff>165100</xdr:colOff>
      <xdr:row>78</xdr:row>
      <xdr:rowOff>50571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2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41698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14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31845</xdr:rowOff>
    </xdr:from>
    <xdr:to>
      <xdr:col>6</xdr:col>
      <xdr:colOff>38100</xdr:colOff>
      <xdr:row>78</xdr:row>
      <xdr:rowOff>133445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0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124572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97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78505</xdr:rowOff>
    </xdr:from>
    <xdr:to>
      <xdr:col>24</xdr:col>
      <xdr:colOff>63500</xdr:colOff>
      <xdr:row>99</xdr:row>
      <xdr:rowOff>78967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2055"/>
          <a:ext cx="838200" cy="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78257</xdr:rowOff>
    </xdr:from>
    <xdr:to>
      <xdr:col>19</xdr:col>
      <xdr:colOff>177800</xdr:colOff>
      <xdr:row>99</xdr:row>
      <xdr:rowOff>78505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1807"/>
          <a:ext cx="889000"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77640</xdr:rowOff>
    </xdr:from>
    <xdr:to>
      <xdr:col>15</xdr:col>
      <xdr:colOff>50800</xdr:colOff>
      <xdr:row>99</xdr:row>
      <xdr:rowOff>78257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7051190"/>
          <a:ext cx="889000" cy="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77640</xdr:rowOff>
    </xdr:from>
    <xdr:to>
      <xdr:col>10</xdr:col>
      <xdr:colOff>114300</xdr:colOff>
      <xdr:row>99</xdr:row>
      <xdr:rowOff>79927</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1190"/>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28167</xdr:rowOff>
    </xdr:from>
    <xdr:to>
      <xdr:col>24</xdr:col>
      <xdr:colOff>114300</xdr:colOff>
      <xdr:row>99</xdr:row>
      <xdr:rowOff>129767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27705</xdr:rowOff>
    </xdr:from>
    <xdr:to>
      <xdr:col>20</xdr:col>
      <xdr:colOff>38100</xdr:colOff>
      <xdr:row>99</xdr:row>
      <xdr:rowOff>129305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120432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27457</xdr:rowOff>
    </xdr:from>
    <xdr:to>
      <xdr:col>15</xdr:col>
      <xdr:colOff>101600</xdr:colOff>
      <xdr:row>99</xdr:row>
      <xdr:rowOff>129057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120184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26840</xdr:rowOff>
    </xdr:from>
    <xdr:to>
      <xdr:col>10</xdr:col>
      <xdr:colOff>165100</xdr:colOff>
      <xdr:row>99</xdr:row>
      <xdr:rowOff>128440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144967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75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29127</xdr:rowOff>
    </xdr:from>
    <xdr:to>
      <xdr:col>6</xdr:col>
      <xdr:colOff>38100</xdr:colOff>
      <xdr:row>99</xdr:row>
      <xdr:rowOff>130727</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147254</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7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63609</xdr:rowOff>
    </xdr:from>
    <xdr:to>
      <xdr:col>55</xdr:col>
      <xdr:colOff>0</xdr:colOff>
      <xdr:row>38</xdr:row>
      <xdr:rowOff>64588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578709"/>
          <a:ext cx="8382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54465</xdr:rowOff>
    </xdr:from>
    <xdr:to>
      <xdr:col>50</xdr:col>
      <xdr:colOff>114300</xdr:colOff>
      <xdr:row>38</xdr:row>
      <xdr:rowOff>64588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569565"/>
          <a:ext cx="889000" cy="1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54465</xdr:rowOff>
    </xdr:from>
    <xdr:to>
      <xdr:col>45</xdr:col>
      <xdr:colOff>177800</xdr:colOff>
      <xdr:row>38</xdr:row>
      <xdr:rowOff>66874</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569565"/>
          <a:ext cx="889000" cy="1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66874</xdr:rowOff>
    </xdr:from>
    <xdr:to>
      <xdr:col>41</xdr:col>
      <xdr:colOff>50800</xdr:colOff>
      <xdr:row>38</xdr:row>
      <xdr:rowOff>75692</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581974"/>
          <a:ext cx="889000" cy="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12809</xdr:rowOff>
    </xdr:from>
    <xdr:to>
      <xdr:col>55</xdr:col>
      <xdr:colOff>50800</xdr:colOff>
      <xdr:row>38</xdr:row>
      <xdr:rowOff>114409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52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162686</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5063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13788</xdr:rowOff>
    </xdr:from>
    <xdr:to>
      <xdr:col>50</xdr:col>
      <xdr:colOff>165100</xdr:colOff>
      <xdr:row>38</xdr:row>
      <xdr:rowOff>115388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52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106515</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621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3665</xdr:rowOff>
    </xdr:from>
    <xdr:to>
      <xdr:col>46</xdr:col>
      <xdr:colOff>38100</xdr:colOff>
      <xdr:row>38</xdr:row>
      <xdr:rowOff>105265</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51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96392</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611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16074</xdr:rowOff>
    </xdr:from>
    <xdr:to>
      <xdr:col>41</xdr:col>
      <xdr:colOff>101600</xdr:colOff>
      <xdr:row>38</xdr:row>
      <xdr:rowOff>117674</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53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108801</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6239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24892</xdr:rowOff>
    </xdr:from>
    <xdr:to>
      <xdr:col>36</xdr:col>
      <xdr:colOff>165100</xdr:colOff>
      <xdr:row>38</xdr:row>
      <xdr:rowOff>126492</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53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117619</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632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141580</xdr:rowOff>
    </xdr:from>
    <xdr:to>
      <xdr:col>55</xdr:col>
      <xdr:colOff>0</xdr:colOff>
      <xdr:row>57</xdr:row>
      <xdr:rowOff>43421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742780"/>
          <a:ext cx="838200" cy="73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141580</xdr:rowOff>
    </xdr:from>
    <xdr:to>
      <xdr:col>50</xdr:col>
      <xdr:colOff>114300</xdr:colOff>
      <xdr:row>57</xdr:row>
      <xdr:rowOff>1118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742780"/>
          <a:ext cx="889000" cy="3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118516</xdr:rowOff>
    </xdr:from>
    <xdr:to>
      <xdr:col>45</xdr:col>
      <xdr:colOff>177800</xdr:colOff>
      <xdr:row>57</xdr:row>
      <xdr:rowOff>1118</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719716"/>
          <a:ext cx="889000" cy="54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118516</xdr:rowOff>
    </xdr:from>
    <xdr:to>
      <xdr:col>41</xdr:col>
      <xdr:colOff>50800</xdr:colOff>
      <xdr:row>56</xdr:row>
      <xdr:rowOff>154051</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719716"/>
          <a:ext cx="889000" cy="35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164071</xdr:rowOff>
    </xdr:from>
    <xdr:to>
      <xdr:col>55</xdr:col>
      <xdr:colOff>50800</xdr:colOff>
      <xdr:row>57</xdr:row>
      <xdr:rowOff>94221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76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142498</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74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90780</xdr:rowOff>
    </xdr:from>
    <xdr:to>
      <xdr:col>50</xdr:col>
      <xdr:colOff>165100</xdr:colOff>
      <xdr:row>57</xdr:row>
      <xdr:rowOff>20930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69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12057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784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121768</xdr:rowOff>
    </xdr:from>
    <xdr:to>
      <xdr:col>46</xdr:col>
      <xdr:colOff>38100</xdr:colOff>
      <xdr:row>57</xdr:row>
      <xdr:rowOff>51918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72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43045</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81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67716</xdr:rowOff>
    </xdr:from>
    <xdr:to>
      <xdr:col>41</xdr:col>
      <xdr:colOff>101600</xdr:colOff>
      <xdr:row>56</xdr:row>
      <xdr:rowOff>169316</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668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160443</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761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103251</xdr:rowOff>
    </xdr:from>
    <xdr:to>
      <xdr:col>36</xdr:col>
      <xdr:colOff>165100</xdr:colOff>
      <xdr:row>57</xdr:row>
      <xdr:rowOff>33401</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70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24528</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797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49874</xdr:rowOff>
    </xdr:from>
    <xdr:to>
      <xdr:col>55</xdr:col>
      <xdr:colOff>0</xdr:colOff>
      <xdr:row>78</xdr:row>
      <xdr:rowOff>85444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422974"/>
          <a:ext cx="838200" cy="3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73141</xdr:rowOff>
    </xdr:from>
    <xdr:to>
      <xdr:col>50</xdr:col>
      <xdr:colOff>114300</xdr:colOff>
      <xdr:row>78</xdr:row>
      <xdr:rowOff>85444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46241"/>
          <a:ext cx="889000" cy="1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73141</xdr:rowOff>
    </xdr:from>
    <xdr:to>
      <xdr:col>45</xdr:col>
      <xdr:colOff>177800</xdr:colOff>
      <xdr:row>78</xdr:row>
      <xdr:rowOff>75971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46241"/>
          <a:ext cx="889000" cy="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52476</xdr:rowOff>
    </xdr:from>
    <xdr:to>
      <xdr:col>41</xdr:col>
      <xdr:colOff>50800</xdr:colOff>
      <xdr:row>78</xdr:row>
      <xdr:rowOff>75971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25576"/>
          <a:ext cx="889000"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170524</xdr:rowOff>
    </xdr:from>
    <xdr:to>
      <xdr:col>55</xdr:col>
      <xdr:colOff>50800</xdr:colOff>
      <xdr:row>78</xdr:row>
      <xdr:rowOff>100674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72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34644</xdr:rowOff>
    </xdr:from>
    <xdr:to>
      <xdr:col>50</xdr:col>
      <xdr:colOff>165100</xdr:colOff>
      <xdr:row>78</xdr:row>
      <xdr:rowOff>136244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0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127371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50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22341</xdr:rowOff>
    </xdr:from>
    <xdr:to>
      <xdr:col>46</xdr:col>
      <xdr:colOff>38100</xdr:colOff>
      <xdr:row>78</xdr:row>
      <xdr:rowOff>123941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95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115068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25171</xdr:rowOff>
    </xdr:from>
    <xdr:to>
      <xdr:col>41</xdr:col>
      <xdr:colOff>101600</xdr:colOff>
      <xdr:row>78</xdr:row>
      <xdr:rowOff>126771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9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117898</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90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1676</xdr:rowOff>
    </xdr:from>
    <xdr:to>
      <xdr:col>36</xdr:col>
      <xdr:colOff>165100</xdr:colOff>
      <xdr:row>78</xdr:row>
      <xdr:rowOff>103276</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7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94403</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67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99154</xdr:rowOff>
    </xdr:from>
    <xdr:to>
      <xdr:col>55</xdr:col>
      <xdr:colOff>0</xdr:colOff>
      <xdr:row>96</xdr:row>
      <xdr:rowOff>156601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558354"/>
          <a:ext cx="838200" cy="57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88654</xdr:rowOff>
    </xdr:from>
    <xdr:to>
      <xdr:col>50</xdr:col>
      <xdr:colOff>114300</xdr:colOff>
      <xdr:row>96</xdr:row>
      <xdr:rowOff>99154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547854"/>
          <a:ext cx="889000" cy="1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46241</xdr:rowOff>
    </xdr:from>
    <xdr:to>
      <xdr:col>45</xdr:col>
      <xdr:colOff>177800</xdr:colOff>
      <xdr:row>96</xdr:row>
      <xdr:rowOff>88654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505441"/>
          <a:ext cx="889000" cy="4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143328</xdr:rowOff>
    </xdr:from>
    <xdr:to>
      <xdr:col>41</xdr:col>
      <xdr:colOff>50800</xdr:colOff>
      <xdr:row>96</xdr:row>
      <xdr:rowOff>46241</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431078"/>
          <a:ext cx="889000" cy="7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105801</xdr:rowOff>
    </xdr:from>
    <xdr:to>
      <xdr:col>55</xdr:col>
      <xdr:colOff>50800</xdr:colOff>
      <xdr:row>97</xdr:row>
      <xdr:rowOff>35951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65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84228</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43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48354</xdr:rowOff>
    </xdr:from>
    <xdr:to>
      <xdr:col>50</xdr:col>
      <xdr:colOff>165100</xdr:colOff>
      <xdr:row>96</xdr:row>
      <xdr:rowOff>149954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507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141081</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0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37854</xdr:rowOff>
    </xdr:from>
    <xdr:to>
      <xdr:col>46</xdr:col>
      <xdr:colOff>38100</xdr:colOff>
      <xdr:row>96</xdr:row>
      <xdr:rowOff>139454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497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130581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58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166891</xdr:rowOff>
    </xdr:from>
    <xdr:to>
      <xdr:col>41</xdr:col>
      <xdr:colOff>101600</xdr:colOff>
      <xdr:row>96</xdr:row>
      <xdr:rowOff>97041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45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113568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22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92528</xdr:rowOff>
    </xdr:from>
    <xdr:to>
      <xdr:col>36</xdr:col>
      <xdr:colOff>165100</xdr:colOff>
      <xdr:row>96</xdr:row>
      <xdr:rowOff>22678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38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39205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155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124655</xdr:rowOff>
    </xdr:from>
    <xdr:to>
      <xdr:col>85</xdr:col>
      <xdr:colOff>127000</xdr:colOff>
      <xdr:row>38</xdr:row>
      <xdr:rowOff>25957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68305"/>
          <a:ext cx="838200" cy="72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4311</xdr:rowOff>
    </xdr:from>
    <xdr:to>
      <xdr:col>81</xdr:col>
      <xdr:colOff>50800</xdr:colOff>
      <xdr:row>38</xdr:row>
      <xdr:rowOff>25957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519411"/>
          <a:ext cx="889000" cy="2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163717</xdr:rowOff>
    </xdr:from>
    <xdr:to>
      <xdr:col>76</xdr:col>
      <xdr:colOff>114300</xdr:colOff>
      <xdr:row>38</xdr:row>
      <xdr:rowOff>4311</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507367"/>
          <a:ext cx="889000" cy="1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72034</xdr:rowOff>
    </xdr:from>
    <xdr:to>
      <xdr:col>71</xdr:col>
      <xdr:colOff>177800</xdr:colOff>
      <xdr:row>37</xdr:row>
      <xdr:rowOff>163717</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415684"/>
          <a:ext cx="889000" cy="9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73855</xdr:rowOff>
    </xdr:from>
    <xdr:to>
      <xdr:col>85</xdr:col>
      <xdr:colOff>177800</xdr:colOff>
      <xdr:row>38</xdr:row>
      <xdr:rowOff>4005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1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52282</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9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146607</xdr:rowOff>
    </xdr:from>
    <xdr:to>
      <xdr:col>81</xdr:col>
      <xdr:colOff>101600</xdr:colOff>
      <xdr:row>38</xdr:row>
      <xdr:rowOff>76757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9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67884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8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124962</xdr:rowOff>
    </xdr:from>
    <xdr:to>
      <xdr:col>76</xdr:col>
      <xdr:colOff>165100</xdr:colOff>
      <xdr:row>38</xdr:row>
      <xdr:rowOff>55111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686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46238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61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112917</xdr:rowOff>
    </xdr:from>
    <xdr:to>
      <xdr:col>72</xdr:col>
      <xdr:colOff>38100</xdr:colOff>
      <xdr:row>38</xdr:row>
      <xdr:rowOff>43067</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5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34194</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49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21234</xdr:rowOff>
    </xdr:from>
    <xdr:to>
      <xdr:col>67</xdr:col>
      <xdr:colOff>101600</xdr:colOff>
      <xdr:row>37</xdr:row>
      <xdr:rowOff>122834</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36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139361</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14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83296</xdr:rowOff>
    </xdr:from>
    <xdr:to>
      <xdr:col>85</xdr:col>
      <xdr:colOff>127000</xdr:colOff>
      <xdr:row>55</xdr:row>
      <xdr:rowOff>149400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513046"/>
          <a:ext cx="838200" cy="6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139479</xdr:rowOff>
    </xdr:from>
    <xdr:to>
      <xdr:col>81</xdr:col>
      <xdr:colOff>50800</xdr:colOff>
      <xdr:row>55</xdr:row>
      <xdr:rowOff>149400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569229"/>
          <a:ext cx="889000" cy="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139479</xdr:rowOff>
    </xdr:from>
    <xdr:to>
      <xdr:col>76</xdr:col>
      <xdr:colOff>114300</xdr:colOff>
      <xdr:row>56</xdr:row>
      <xdr:rowOff>15167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569229"/>
          <a:ext cx="889000" cy="47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126365</xdr:rowOff>
    </xdr:from>
    <xdr:to>
      <xdr:col>71</xdr:col>
      <xdr:colOff>177800</xdr:colOff>
      <xdr:row>56</xdr:row>
      <xdr:rowOff>15167</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556115"/>
          <a:ext cx="889000" cy="6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32496</xdr:rowOff>
    </xdr:from>
    <xdr:to>
      <xdr:col>85</xdr:col>
      <xdr:colOff>177800</xdr:colOff>
      <xdr:row>55</xdr:row>
      <xdr:rowOff>134096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46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55373</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31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98600</xdr:rowOff>
    </xdr:from>
    <xdr:to>
      <xdr:col>81</xdr:col>
      <xdr:colOff>101600</xdr:colOff>
      <xdr:row>56</xdr:row>
      <xdr:rowOff>28750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2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45277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30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88679</xdr:rowOff>
    </xdr:from>
    <xdr:to>
      <xdr:col>76</xdr:col>
      <xdr:colOff>165100</xdr:colOff>
      <xdr:row>56</xdr:row>
      <xdr:rowOff>18829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51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35356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293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135817</xdr:rowOff>
    </xdr:from>
    <xdr:to>
      <xdr:col>72</xdr:col>
      <xdr:colOff>38100</xdr:colOff>
      <xdr:row>56</xdr:row>
      <xdr:rowOff>65967</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56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82494</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340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75565</xdr:rowOff>
    </xdr:from>
    <xdr:to>
      <xdr:col>67</xdr:col>
      <xdr:colOff>101600</xdr:colOff>
      <xdr:row>56</xdr:row>
      <xdr:rowOff>5715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0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22242</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28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96410</xdr:rowOff>
    </xdr:from>
    <xdr:to>
      <xdr:col>85</xdr:col>
      <xdr:colOff>127000</xdr:colOff>
      <xdr:row>79</xdr:row>
      <xdr:rowOff>97425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40960"/>
          <a:ext cx="838200" cy="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96410</xdr:rowOff>
    </xdr:from>
    <xdr:to>
      <xdr:col>81</xdr:col>
      <xdr:colOff>50800</xdr:colOff>
      <xdr:row>79</xdr:row>
      <xdr:rowOff>97245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40960"/>
          <a:ext cx="889000" cy="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97245</xdr:rowOff>
    </xdr:from>
    <xdr:to>
      <xdr:col>76</xdr:col>
      <xdr:colOff>114300</xdr:colOff>
      <xdr:row>79</xdr:row>
      <xdr:rowOff>97256</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41795"/>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97256</xdr:rowOff>
    </xdr:from>
    <xdr:to>
      <xdr:col>71</xdr:col>
      <xdr:colOff>177800</xdr:colOff>
      <xdr:row>79</xdr:row>
      <xdr:rowOff>98000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41806"/>
          <a:ext cx="889000" cy="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46625</xdr:rowOff>
    </xdr:from>
    <xdr:to>
      <xdr:col>85</xdr:col>
      <xdr:colOff>177800</xdr:colOff>
      <xdr:row>79</xdr:row>
      <xdr:rowOff>148225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45610</xdr:rowOff>
    </xdr:from>
    <xdr:to>
      <xdr:col>81</xdr:col>
      <xdr:colOff>101600</xdr:colOff>
      <xdr:row>79</xdr:row>
      <xdr:rowOff>147210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138337</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82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46445</xdr:rowOff>
    </xdr:from>
    <xdr:to>
      <xdr:col>76</xdr:col>
      <xdr:colOff>165100</xdr:colOff>
      <xdr:row>79</xdr:row>
      <xdr:rowOff>148045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139172</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83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46456</xdr:rowOff>
    </xdr:from>
    <xdr:to>
      <xdr:col>72</xdr:col>
      <xdr:colOff>38100</xdr:colOff>
      <xdr:row>79</xdr:row>
      <xdr:rowOff>148056</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1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139183</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837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47200</xdr:rowOff>
    </xdr:from>
    <xdr:to>
      <xdr:col>67</xdr:col>
      <xdr:colOff>101600</xdr:colOff>
      <xdr:row>79</xdr:row>
      <xdr:rowOff>148800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139927</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684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20772</xdr:rowOff>
    </xdr:from>
    <xdr:to>
      <xdr:col>85</xdr:col>
      <xdr:colOff>127000</xdr:colOff>
      <xdr:row>98</xdr:row>
      <xdr:rowOff>31810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822872"/>
          <a:ext cx="838200" cy="1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19052</xdr:rowOff>
    </xdr:from>
    <xdr:to>
      <xdr:col>81</xdr:col>
      <xdr:colOff>50800</xdr:colOff>
      <xdr:row>98</xdr:row>
      <xdr:rowOff>20772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821152"/>
          <a:ext cx="889000" cy="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19052</xdr:rowOff>
    </xdr:from>
    <xdr:to>
      <xdr:col>76</xdr:col>
      <xdr:colOff>114300</xdr:colOff>
      <xdr:row>98</xdr:row>
      <xdr:rowOff>21330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821152"/>
          <a:ext cx="889000" cy="2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21330</xdr:rowOff>
    </xdr:from>
    <xdr:to>
      <xdr:col>71</xdr:col>
      <xdr:colOff>177800</xdr:colOff>
      <xdr:row>98</xdr:row>
      <xdr:rowOff>28766</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823430"/>
          <a:ext cx="889000" cy="7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152460</xdr:rowOff>
    </xdr:from>
    <xdr:to>
      <xdr:col>85</xdr:col>
      <xdr:colOff>177800</xdr:colOff>
      <xdr:row>98</xdr:row>
      <xdr:rowOff>82610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8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67387</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8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141422</xdr:rowOff>
    </xdr:from>
    <xdr:to>
      <xdr:col>81</xdr:col>
      <xdr:colOff>101600</xdr:colOff>
      <xdr:row>98</xdr:row>
      <xdr:rowOff>71572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7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62699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6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139702</xdr:rowOff>
    </xdr:from>
    <xdr:to>
      <xdr:col>76</xdr:col>
      <xdr:colOff>165100</xdr:colOff>
      <xdr:row>98</xdr:row>
      <xdr:rowOff>69852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7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60979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63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141980</xdr:rowOff>
    </xdr:from>
    <xdr:to>
      <xdr:col>72</xdr:col>
      <xdr:colOff>38100</xdr:colOff>
      <xdr:row>98</xdr:row>
      <xdr:rowOff>72130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7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63257</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6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149416</xdr:rowOff>
    </xdr:from>
    <xdr:to>
      <xdr:col>67</xdr:col>
      <xdr:colOff>101600</xdr:colOff>
      <xdr:row>98</xdr:row>
      <xdr:rowOff>79566</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8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70693</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72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類似団体と比較して、教育費以外は、平均値を下回っている。なお、今年度は、前年度と比較して、西紀中学校外壁等改修工事、西紀運動公園熱源監視装置更新等工事、学校教育充実事業等、全体で</a:t>
          </a:r>
          <a:r>
            <a:rPr kumimoji="1" lang="en-US" altLang="ja-JP" sz="1300">
              <a:latin typeface="ＭＳ Ｐゴシック" panose="020B0600070205080204" pitchFamily="50" charset="-128"/>
              <a:ea typeface="ＭＳ Ｐゴシック" panose="020B0600070205080204" pitchFamily="50" charset="-128"/>
            </a:rPr>
            <a:t>391</a:t>
          </a:r>
          <a:r>
            <a:rPr kumimoji="1" lang="ja-JP" altLang="en-US" sz="1300">
              <a:latin typeface="ＭＳ Ｐゴシック" panose="020B0600070205080204" pitchFamily="50" charset="-128"/>
              <a:ea typeface="ＭＳ Ｐゴシック" panose="020B0600070205080204" pitchFamily="50" charset="-128"/>
            </a:rPr>
            <a:t>百万円の増となった。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兵庫県丹波篠山市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財政調整基金残高の標準財政規模に占める割合は前年度に比べ</a:t>
          </a:r>
          <a:r>
            <a:rPr kumimoji="1" lang="en-US" altLang="ja-JP" sz="1400">
              <a:latin typeface="ＭＳ ゴシック" pitchFamily="49" charset="-128"/>
              <a:ea typeface="ＭＳ ゴシック" pitchFamily="49" charset="-128"/>
            </a:rPr>
            <a:t>1.07</a:t>
          </a:r>
          <a:r>
            <a:rPr kumimoji="1" lang="ja-JP" altLang="en-US" sz="1400">
              <a:latin typeface="ＭＳ ゴシック" pitchFamily="49" charset="-128"/>
              <a:ea typeface="ＭＳ ゴシック" pitchFamily="49" charset="-128"/>
            </a:rPr>
            <a:t>ポイント減少し</a:t>
          </a:r>
          <a:r>
            <a:rPr kumimoji="1" lang="en-US" altLang="ja-JP" sz="1400">
              <a:latin typeface="ＭＳ ゴシック" pitchFamily="49" charset="-128"/>
              <a:ea typeface="ＭＳ ゴシック" pitchFamily="49" charset="-128"/>
            </a:rPr>
            <a:t>11.30</a:t>
          </a:r>
          <a:r>
            <a:rPr kumimoji="1" lang="ja-JP" altLang="en-US" sz="1400">
              <a:latin typeface="ＭＳ ゴシック" pitchFamily="49" charset="-128"/>
              <a:ea typeface="ＭＳ ゴシック" pitchFamily="49" charset="-128"/>
            </a:rPr>
            <a:t>％となった。下水道費及び公債費の減に伴い普通交付税等が減となったことにより、標準財政規模が減少し、財政調整基金を取り崩したことによる。今後、歳入歳出の見直しを図り、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兵庫県丹波篠山市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すべての会計で黒字決算となっている。その他会計は住宅資金特別会計及び農業共済事業会計であり、令和２年度より一般会計に統合となった。</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兵庫県丹波篠山市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のうち、一般会計等に係る元利償還金については、合併後に借り入れた市債の償還が進み順次終了してきており、前年度と比較して、</a:t>
          </a:r>
          <a:r>
            <a:rPr kumimoji="1" lang="en-US" altLang="ja-JP" sz="1400">
              <a:latin typeface="ＭＳ ゴシック" pitchFamily="49" charset="-128"/>
              <a:ea typeface="ＭＳ ゴシック" pitchFamily="49" charset="-128"/>
            </a:rPr>
            <a:t>215</a:t>
          </a:r>
          <a:r>
            <a:rPr kumimoji="1" lang="ja-JP" altLang="en-US" sz="1400">
              <a:latin typeface="ＭＳ ゴシック" pitchFamily="49" charset="-128"/>
              <a:ea typeface="ＭＳ ゴシック" pitchFamily="49" charset="-128"/>
            </a:rPr>
            <a:t>百万円減少している。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算入公債費等（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）については、交付税算入率の高いメニューが多いため、元利償還金の減少に連動して、減少している。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兵庫県丹波篠山市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将来負担額（Ａ）のうち一般会計等に係る地方債の残高については、合併特例債の減と新規市債発行額の減少により令和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年度に比べ</a:t>
          </a:r>
          <a:r>
            <a:rPr kumimoji="1" lang="en-US" altLang="ja-JP" sz="1400">
              <a:latin typeface="ＭＳ ゴシック" pitchFamily="49" charset="-128"/>
              <a:ea typeface="ＭＳ ゴシック" pitchFamily="49" charset="-128"/>
            </a:rPr>
            <a:t>296</a:t>
          </a:r>
          <a:r>
            <a:rPr kumimoji="1" lang="ja-JP" altLang="en-US" sz="1400">
              <a:latin typeface="ＭＳ ゴシック" pitchFamily="49" charset="-128"/>
              <a:ea typeface="ＭＳ ゴシック" pitchFamily="49" charset="-128"/>
            </a:rPr>
            <a:t>百万円の減となった。また、公営企業の元利償還に対する繰出金については償還が進み企業債残高が減少したことにより</a:t>
          </a:r>
          <a:r>
            <a:rPr kumimoji="1" lang="en-US" altLang="ja-JP" sz="1400">
              <a:latin typeface="ＭＳ ゴシック" pitchFamily="49" charset="-128"/>
              <a:ea typeface="ＭＳ ゴシック" pitchFamily="49" charset="-128"/>
            </a:rPr>
            <a:t>22</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3000</a:t>
          </a:r>
          <a:r>
            <a:rPr kumimoji="1" lang="ja-JP" altLang="en-US" sz="1400">
              <a:latin typeface="ＭＳ ゴシック" pitchFamily="49" charset="-128"/>
              <a:ea typeface="ＭＳ ゴシック" pitchFamily="49" charset="-128"/>
            </a:rPr>
            <a:t>万円減となっており、今後も徐々に比率の下降が続く見込みである。</a:t>
          </a:r>
        </a:p>
        <a:p>
          <a:r>
            <a:rPr kumimoji="1" lang="ja-JP" altLang="en-US" sz="1400">
              <a:latin typeface="ＭＳ ゴシック" pitchFamily="49" charset="-128"/>
              <a:ea typeface="ＭＳ ゴシック" pitchFamily="49" charset="-128"/>
            </a:rPr>
            <a:t>充当可能財源（Ｂ）のうち充当可能基金については、財政調整基金の取崩しを行ったことから減少している。また基準財政需要額算入見込額については、公債費の償還が進んだことで減少している。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兵庫県丹波篠山市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財政調整基金は人事院勧告に伴う給与改定等の人件費増により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百万円の減、減債基金は、普通交付税再算定により臨時財政対策債償還基金費分を積み立てたことにより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百万円の増となった。そのほか、地域振興基金は出産支援給付事業や万博推進事業へ充当したことにより、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ふるさと応援寄付金の増などから、全体を通して、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年度にささやま医療センター購入に係る費用として、地域振興基金が大幅に減少する見込みである。今後、歳入歳出の見直しを図り、財政調整基金の取崩を抑え、基金残高を増やるように取り組んでいく。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地域住民の連携強化や旧町地域内のそれぞれの地域振興を図るための事業を支援する。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・丹波篠山ふるさと基金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寄付金を財源として市が行う新しいふるさとづくり及び市民提案による個性豊かなまちづくりを推進する。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まちづくり協議会や自治会支援、定住促進など地域の課題を解決するための事業を実施したこと、万博推進事業、丹波篠山市出産支援金支給事業等へ充当したことにより減となった。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・丹波篠山ふるさと基金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市史編さん事業やスポーツ関連事業等に充当するため、全体で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百万円の減となったが、企業版ふるさと寄付金やふるさと応援団寄付金等により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百万円の増となったため、全体で、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定住事業の補助金や子育て関連事業への充当予定である。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JR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貸付金の返還金を積み立てる予定であるが、令和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年度にささやま医療センター購入に係る財源として充当予定であるため、減少する見込みである。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・丹波篠山ふるさと基金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ふるさと納税額が年々増えていることから、増加見込である。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人事院勧告に伴う給与改定、職員の追加採用等による人件費の増等により取崩を行ったことにより減となった。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財政調整基金残を確保するため、利用料の値上げ、人件費削減、事業のみなしを行い、財政のスリム化や財源確保に取り組み、健全な財政運営を図る。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なお、令和８年度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号補正にて、ささやま医療センターの購入が控えており、一部の経費に財政調整基金を充てるため、取り崩しを予定している。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公債費償還金と交付税算入額の調整分として取崩したが、普通交付税再算定による臨時財政対策償還基金費分を積み立てたため、増となった。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景観まちづくり刷新モデル事業の償還に伴う取崩しにより、減となっていく見込み。</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38CCB21-AA79-4FC9-91EF-B00DAF3EBB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2E4E62E-CB1F-4838-BC70-972E456680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CC85DA23-19F7-4BF3-906D-CB0EA575BB53}"/>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64ABD9BC-FAF0-42C0-A5A7-18ED36E7BA8A}"/>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E963348-BA44-4316-A5B6-753079672CF0}"/>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E5862B6-1C88-4841-8B19-E4C593DFC084}"/>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兵庫県丹波篠山市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F38879C-9D10-41A6-A0ED-2D23FACF16B9}"/>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38CD424-4D2D-4E09-8573-E68525BB4E27}"/>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CD0DCCF-2A2B-4925-9BFB-46552C4355D5}"/>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1310EFB-C844-4E56-9397-1A8848D7F8B5}"/>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C99423C-9389-4E1B-AD25-7EC9B3B7FC49}"/>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15BE6AD-F7F7-49C7-BAAF-AE5C4F4485B2}"/>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39,095
38,006
377.59
24,496,599
24,148,734
295,301
13,965,517
16,384,001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6FA1225-0585-47BC-BCC1-1419D23298AB}"/>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4D31F6F-101C-4229-8FE5-7B2A58FEDB11}"/>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CCD77D1-0A71-40AD-8928-97DAC72071A7}"/>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14.9
59.3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3670F61-C8FB-4F6C-B52B-A6B84E9CBCD8}"/>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B761100C-7556-4643-BD91-46B095CD9966}"/>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6C6FE61E-1273-4CD8-AA62-29EAAE130D16}"/>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085D66E-E3C8-4F47-8B49-2EAB45DD6C23}"/>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E58816F-08D7-4347-B6B1-F099B5CC367C}"/>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F48EDB5-EE9D-4CB0-9D1C-DBA623DC032A}"/>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0492C8E-4230-40D4-A3AE-ABBBCDC6F387}"/>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D9DE756-3A3B-43A4-8596-D994C289A132}"/>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E54BCCB-C248-49C9-A0D8-E19BC2ADCAB5}"/>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0B5B3D6-724D-4F8D-9E64-138316C494D0}"/>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EFA8992-6825-4521-B364-69EFF13BA627}"/>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C63A538-C9E8-49EC-89EB-751D7E7596C6}"/>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6036FDF1-3C72-48BC-9F84-49A2C1829203}"/>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DECEBFA-20A9-469A-8605-3E262BB7601A}"/>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C2C771B8-02BB-4B69-B0C0-0319B670664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535F9A0-F875-44ED-97BA-E40FB0766539}"/>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D8805B3-4A18-4D13-BA86-7A9C5B38C3C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E58B25B-538F-49A8-BB23-626C300EB69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D7F9389-BA93-46B4-8138-1D15272E38E1}"/>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425E227-FDFA-4ECA-B5D0-750F0C37A912}"/>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479EF5DB-18C5-4E76-989C-712DD2AAF9C6}"/>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9194B046-B7FA-4C53-A84A-E144904CB7F0}"/>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73D7D6C-DBAC-4E32-B56E-EDED497334D3}"/>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103F1DB-87F9-417D-A1D3-73780A561885}"/>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49E68693-FDBB-4AC9-8091-63DA913825C9}"/>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B8DDB12-7BC3-4345-951A-7FDDBB06F304}"/>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3C8A402-4D03-41A8-968E-1FDD8DAF4A47}"/>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17F761D-32E1-4381-84CE-CFA8C31FDBF8}"/>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2FBEDBCB-14EE-4263-BE4C-A627E4E0F11A}"/>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091E087-04BF-4F6F-9D06-3FE118C224A1}"/>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0D4A39D-BFD2-4056-BD05-6A53A5F081C4}"/>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0C82DC4-F661-4191-AD3F-88366952F962}"/>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合併後のまとまった時期に市債を発行し施設の整備を行ったことにより全国平均・兵庫県平均と比べると有形固定資産減価償却率は低くなっている。しかしながら今後老朽化が進んでいくにあたり、必要となる維持管理経費の増に備える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1D046CD-05E7-467C-91CF-17FA3C8496B3}"/>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AEFA547-9108-48B1-B78C-4D384BFDC22E}"/>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A31EAEFA-A762-403E-B78B-0DA0EB42BB98}"/>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2419E0FF-59D1-4C56-9862-558F34497F8C}"/>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D6BCC058-AACB-49C3-92F6-A3A93CFB69E1}"/>
            </a:ext>
          </a:extLst>
        </xdr:cNvPr>
        <xdr:cNvSpPr txBox="1"/>
      </xdr:nvSpPr>
      <xdr:spPr>
        <a:xfrm>
          <a:off x="731041" y="6635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83F4CFE6-9282-425A-98EB-CBC2F7CEA630}"/>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461DCFDC-0047-4148-98B1-35EF9B39B87E}"/>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921A76EA-E9F4-4A5F-BD9F-AEE617F643C8}"/>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8BA6E4DC-9B30-4C05-924E-69EF30370831}"/>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97CE16C5-5797-403F-8E47-051A29BAAA1C}"/>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88F8A7F5-4CEF-4149-9EDB-43DEF722A684}"/>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F892DAF9-3931-46DB-8360-706A254DE83C}"/>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A50FEE50-DD03-4A03-9A57-814959886852}"/>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D558D951-3B6A-4A89-AB4F-5CC0356B37C8}"/>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50E981B7-76FA-463C-9599-045B3257E5E3}"/>
            </a:ext>
          </a:extLst>
        </xdr:cNvPr>
        <xdr:cNvSpPr txBox="1"/>
      </xdr:nvSpPr>
      <xdr:spPr>
        <a:xfrm>
          <a:off x="810773" y="483824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DF5D60B9-FF78-491E-88FA-62EE4ED40595}"/>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0DBACB90-25AB-4E8B-80E1-87C76A3F2FA6}"/>
            </a:ext>
          </a:extLst>
        </xdr:cNvPr>
        <xdr:cNvCxnSpPr/>
      </xdr:nvCxnSpPr>
      <xdr:spPr>
        <a:xfrm flipV="1">
          <a:off x="4295775" y="5457508"/>
          <a:ext cx="1270" cy="1045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D027F03A-21CC-47D0-8950-3024910D5E2B}"/>
            </a:ext>
          </a:extLst>
        </xdr:cNvPr>
        <xdr:cNvSpPr txBox="1"/>
      </xdr:nvSpPr>
      <xdr:spPr>
        <a:xfrm>
          <a:off x="4342765" y="6506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DD66A844-BF4C-4E16-B795-F861E4A77A7C}"/>
            </a:ext>
          </a:extLst>
        </xdr:cNvPr>
        <xdr:cNvCxnSpPr/>
      </xdr:nvCxnSpPr>
      <xdr:spPr>
        <a:xfrm>
          <a:off x="4206875" y="650303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92073FCA-62CF-43D3-BCDA-2824D487C0DF}"/>
            </a:ext>
          </a:extLst>
        </xdr:cNvPr>
        <xdr:cNvSpPr txBox="1"/>
      </xdr:nvSpPr>
      <xdr:spPr>
        <a:xfrm>
          <a:off x="4342765" y="5228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4396DA23-7039-4DF6-A5C8-F4AEDF4B5327}"/>
            </a:ext>
          </a:extLst>
        </xdr:cNvPr>
        <xdr:cNvCxnSpPr/>
      </xdr:nvCxnSpPr>
      <xdr:spPr>
        <a:xfrm>
          <a:off x="4206875" y="54575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a:extLst>
            <a:ext uri="{FF2B5EF4-FFF2-40B4-BE49-F238E27FC236}">
              <a16:creationId xmlns:a16="http://schemas.microsoft.com/office/drawing/2014/main" id="{07E74F6E-F0D6-4557-B6EB-70219FBBF9A2}"/>
            </a:ext>
          </a:extLst>
        </xdr:cNvPr>
        <xdr:cNvSpPr txBox="1"/>
      </xdr:nvSpPr>
      <xdr:spPr>
        <a:xfrm>
          <a:off x="4342765" y="60417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EA6B3C84-7F40-49E6-8E02-C2DED29294D0}"/>
            </a:ext>
          </a:extLst>
        </xdr:cNvPr>
        <xdr:cNvSpPr/>
      </xdr:nvSpPr>
      <xdr:spPr>
        <a:xfrm>
          <a:off x="4244975" y="60690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FA7FB81C-49D8-4532-BE57-0C59C136AB28}"/>
            </a:ext>
          </a:extLst>
        </xdr:cNvPr>
        <xdr:cNvSpPr/>
      </xdr:nvSpPr>
      <xdr:spPr>
        <a:xfrm>
          <a:off x="3611880" y="6047211"/>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484A255E-7AC6-44BD-99D7-6F7D9827ECBF}"/>
            </a:ext>
          </a:extLst>
        </xdr:cNvPr>
        <xdr:cNvSpPr/>
      </xdr:nvSpPr>
      <xdr:spPr>
        <a:xfrm>
          <a:off x="2926080" y="603810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B343114C-70E3-4823-8E8A-814B7DF3D156}"/>
            </a:ext>
          </a:extLst>
        </xdr:cNvPr>
        <xdr:cNvSpPr/>
      </xdr:nvSpPr>
      <xdr:spPr>
        <a:xfrm>
          <a:off x="2240280" y="6007629"/>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2C682808-C60D-41A1-9B77-B6D8BB400859}"/>
            </a:ext>
          </a:extLst>
        </xdr:cNvPr>
        <xdr:cNvSpPr/>
      </xdr:nvSpPr>
      <xdr:spPr>
        <a:xfrm>
          <a:off x="1554480" y="598942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6B3AF54-180C-4C95-86C1-BE683D9DAEDE}"/>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FF3CAC90-65AC-4EE6-88BD-2D46B604724E}"/>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DE0229-A2FD-4FB2-ADD1-D4CBD5E07068}"/>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EB3BF48A-DDD5-4C87-AB76-5F5337441566}"/>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6A5548F-1E7E-46D7-9B3E-509589978DB0}"/>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70803</xdr:rowOff>
    </xdr:from>
    <xdr:to>
      <xdr:col>23</xdr:col>
      <xdr:colOff>136525</xdr:colOff>
      <xdr:row>30</xdr:row>
      <xdr:rowOff>953</xdr:rowOff>
    </xdr:to>
    <xdr:sp macro="" textlink="">
      <xdr:nvSpPr>
        <xdr:cNvPr id="81" name="楕円 80">
          <a:extLst>
            <a:ext uri="{FF2B5EF4-FFF2-40B4-BE49-F238E27FC236}">
              <a16:creationId xmlns:a16="http://schemas.microsoft.com/office/drawing/2014/main" id="{2F97F815-2CD3-4018-AA94-38F7161E1E1C}"/>
            </a:ext>
          </a:extLst>
        </xdr:cNvPr>
        <xdr:cNvSpPr/>
      </xdr:nvSpPr>
      <xdr:spPr>
        <a:xfrm>
          <a:off x="4244975" y="579342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93680</xdr:rowOff>
    </xdr:from>
    <xdr:ext cx="405111" cy="259045"/>
    <xdr:sp macro="" textlink="">
      <xdr:nvSpPr>
        <xdr:cNvPr id="82" name="有形固定資産減価償却率該当値テキスト">
          <a:extLst>
            <a:ext uri="{FF2B5EF4-FFF2-40B4-BE49-F238E27FC236}">
              <a16:creationId xmlns:a16="http://schemas.microsoft.com/office/drawing/2014/main" id="{F7DF843E-050D-43F3-903C-D510BC147E5A}"/>
            </a:ext>
          </a:extLst>
        </xdr:cNvPr>
        <xdr:cNvSpPr txBox="1"/>
      </xdr:nvSpPr>
      <xdr:spPr>
        <a:xfrm>
          <a:off x="4342765" y="565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158962</xdr:rowOff>
    </xdr:from>
    <xdr:to>
      <xdr:col>19</xdr:col>
      <xdr:colOff>187325</xdr:colOff>
      <xdr:row>30</xdr:row>
      <xdr:rowOff>89112</xdr:rowOff>
    </xdr:to>
    <xdr:sp macro="" textlink="">
      <xdr:nvSpPr>
        <xdr:cNvPr id="83" name="楕円 82">
          <a:extLst>
            <a:ext uri="{FF2B5EF4-FFF2-40B4-BE49-F238E27FC236}">
              <a16:creationId xmlns:a16="http://schemas.microsoft.com/office/drawing/2014/main" id="{3EE4DB0D-3ACF-43CA-B993-FA0435B4ADA5}"/>
            </a:ext>
          </a:extLst>
        </xdr:cNvPr>
        <xdr:cNvSpPr/>
      </xdr:nvSpPr>
      <xdr:spPr>
        <a:xfrm>
          <a:off x="3611880" y="588539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121603</xdr:rowOff>
    </xdr:from>
    <xdr:to>
      <xdr:col>23</xdr:col>
      <xdr:colOff>85725</xdr:colOff>
      <xdr:row>30</xdr:row>
      <xdr:rowOff>38312</xdr:rowOff>
    </xdr:to>
    <xdr:cxnSp macro="">
      <xdr:nvCxnSpPr>
        <xdr:cNvPr id="84" name="直線コネクタ 83">
          <a:extLst>
            <a:ext uri="{FF2B5EF4-FFF2-40B4-BE49-F238E27FC236}">
              <a16:creationId xmlns:a16="http://schemas.microsoft.com/office/drawing/2014/main" id="{BA92B971-D3C7-4EF0-BEDA-6804A15BECB4}"/>
            </a:ext>
          </a:extLst>
        </xdr:cNvPr>
        <xdr:cNvCxnSpPr/>
      </xdr:nvCxnSpPr>
      <xdr:spPr>
        <a:xfrm flipV="1">
          <a:off x="3656965" y="5848033"/>
          <a:ext cx="640715" cy="86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115782</xdr:rowOff>
    </xdr:from>
    <xdr:to>
      <xdr:col>15</xdr:col>
      <xdr:colOff>187325</xdr:colOff>
      <xdr:row>30</xdr:row>
      <xdr:rowOff>45932</xdr:rowOff>
    </xdr:to>
    <xdr:sp macro="" textlink="">
      <xdr:nvSpPr>
        <xdr:cNvPr id="85" name="楕円 84">
          <a:extLst>
            <a:ext uri="{FF2B5EF4-FFF2-40B4-BE49-F238E27FC236}">
              <a16:creationId xmlns:a16="http://schemas.microsoft.com/office/drawing/2014/main" id="{DE6ABB15-910D-4DD7-8C35-1C5F1A4EA36B}"/>
            </a:ext>
          </a:extLst>
        </xdr:cNvPr>
        <xdr:cNvSpPr/>
      </xdr:nvSpPr>
      <xdr:spPr>
        <a:xfrm>
          <a:off x="2926080" y="584030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166582</xdr:rowOff>
    </xdr:from>
    <xdr:to>
      <xdr:col>19</xdr:col>
      <xdr:colOff>136525</xdr:colOff>
      <xdr:row>30</xdr:row>
      <xdr:rowOff>38312</xdr:rowOff>
    </xdr:to>
    <xdr:cxnSp macro="">
      <xdr:nvCxnSpPr>
        <xdr:cNvPr id="86" name="直線コネクタ 85">
          <a:extLst>
            <a:ext uri="{FF2B5EF4-FFF2-40B4-BE49-F238E27FC236}">
              <a16:creationId xmlns:a16="http://schemas.microsoft.com/office/drawing/2014/main" id="{096C07EE-B913-4497-BD76-5BA5D2DAF609}"/>
            </a:ext>
          </a:extLst>
        </xdr:cNvPr>
        <xdr:cNvCxnSpPr/>
      </xdr:nvCxnSpPr>
      <xdr:spPr>
        <a:xfrm>
          <a:off x="2971165" y="5894917"/>
          <a:ext cx="6858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83397</xdr:rowOff>
    </xdr:from>
    <xdr:to>
      <xdr:col>11</xdr:col>
      <xdr:colOff>187325</xdr:colOff>
      <xdr:row>30</xdr:row>
      <xdr:rowOff>13547</xdr:rowOff>
    </xdr:to>
    <xdr:sp macro="" textlink="">
      <xdr:nvSpPr>
        <xdr:cNvPr id="87" name="楕円 86">
          <a:extLst>
            <a:ext uri="{FF2B5EF4-FFF2-40B4-BE49-F238E27FC236}">
              <a16:creationId xmlns:a16="http://schemas.microsoft.com/office/drawing/2014/main" id="{91FAB566-DD1A-4BE8-83F1-1B0395A52565}"/>
            </a:ext>
          </a:extLst>
        </xdr:cNvPr>
        <xdr:cNvSpPr/>
      </xdr:nvSpPr>
      <xdr:spPr>
        <a:xfrm>
          <a:off x="2240280" y="580982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134197</xdr:rowOff>
    </xdr:from>
    <xdr:to>
      <xdr:col>15</xdr:col>
      <xdr:colOff>136525</xdr:colOff>
      <xdr:row>29</xdr:row>
      <xdr:rowOff>166582</xdr:rowOff>
    </xdr:to>
    <xdr:cxnSp macro="">
      <xdr:nvCxnSpPr>
        <xdr:cNvPr id="88" name="直線コネクタ 87">
          <a:extLst>
            <a:ext uri="{FF2B5EF4-FFF2-40B4-BE49-F238E27FC236}">
              <a16:creationId xmlns:a16="http://schemas.microsoft.com/office/drawing/2014/main" id="{C96ABFBC-59F9-4212-9BA7-96D43916678D}"/>
            </a:ext>
          </a:extLst>
        </xdr:cNvPr>
        <xdr:cNvCxnSpPr/>
      </xdr:nvCxnSpPr>
      <xdr:spPr>
        <a:xfrm>
          <a:off x="2285365" y="5854912"/>
          <a:ext cx="6858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47413</xdr:rowOff>
    </xdr:from>
    <xdr:to>
      <xdr:col>7</xdr:col>
      <xdr:colOff>187325</xdr:colOff>
      <xdr:row>29</xdr:row>
      <xdr:rowOff>149013</xdr:rowOff>
    </xdr:to>
    <xdr:sp macro="" textlink="">
      <xdr:nvSpPr>
        <xdr:cNvPr id="89" name="楕円 88">
          <a:extLst>
            <a:ext uri="{FF2B5EF4-FFF2-40B4-BE49-F238E27FC236}">
              <a16:creationId xmlns:a16="http://schemas.microsoft.com/office/drawing/2014/main" id="{28FB0D16-CA9E-4609-A24A-F8100C69FFC2}"/>
            </a:ext>
          </a:extLst>
        </xdr:cNvPr>
        <xdr:cNvSpPr/>
      </xdr:nvSpPr>
      <xdr:spPr>
        <a:xfrm>
          <a:off x="1554480" y="5773843"/>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98213</xdr:rowOff>
    </xdr:from>
    <xdr:to>
      <xdr:col>11</xdr:col>
      <xdr:colOff>136525</xdr:colOff>
      <xdr:row>29</xdr:row>
      <xdr:rowOff>134197</xdr:rowOff>
    </xdr:to>
    <xdr:cxnSp macro="">
      <xdr:nvCxnSpPr>
        <xdr:cNvPr id="90" name="直線コネクタ 89">
          <a:extLst>
            <a:ext uri="{FF2B5EF4-FFF2-40B4-BE49-F238E27FC236}">
              <a16:creationId xmlns:a16="http://schemas.microsoft.com/office/drawing/2014/main" id="{B6A32FFB-2A71-4AE1-836D-0948DC6BE586}"/>
            </a:ext>
          </a:extLst>
        </xdr:cNvPr>
        <xdr:cNvCxnSpPr/>
      </xdr:nvCxnSpPr>
      <xdr:spPr>
        <a:xfrm>
          <a:off x="1599565" y="5818928"/>
          <a:ext cx="6858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a:extLst>
            <a:ext uri="{FF2B5EF4-FFF2-40B4-BE49-F238E27FC236}">
              <a16:creationId xmlns:a16="http://schemas.microsoft.com/office/drawing/2014/main" id="{50561DBE-7BA4-4EF3-86F8-7A212D1C5F94}"/>
            </a:ext>
          </a:extLst>
        </xdr:cNvPr>
        <xdr:cNvSpPr txBox="1"/>
      </xdr:nvSpPr>
      <xdr:spPr>
        <a:xfrm>
          <a:off x="3464569" y="613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DF11E976-0292-4E25-9A7B-01ECF95084B4}"/>
            </a:ext>
          </a:extLst>
        </xdr:cNvPr>
        <xdr:cNvSpPr txBox="1"/>
      </xdr:nvSpPr>
      <xdr:spPr>
        <a:xfrm>
          <a:off x="2793374" y="6130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0F89A151-DEB2-4C78-B793-5244AFD044B4}"/>
            </a:ext>
          </a:extLst>
        </xdr:cNvPr>
        <xdr:cNvSpPr txBox="1"/>
      </xdr:nvSpPr>
      <xdr:spPr>
        <a:xfrm>
          <a:off x="2107574" y="6098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8B2E2C4D-4107-46B9-9230-1535D7B7A02E}"/>
            </a:ext>
          </a:extLst>
        </xdr:cNvPr>
        <xdr:cNvSpPr txBox="1"/>
      </xdr:nvSpPr>
      <xdr:spPr>
        <a:xfrm>
          <a:off x="1421774" y="608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105639</xdr:rowOff>
    </xdr:from>
    <xdr:ext cx="405111" cy="259045"/>
    <xdr:sp macro="" textlink="">
      <xdr:nvSpPr>
        <xdr:cNvPr id="95" name="n_1mainValue有形固定資産減価償却率">
          <a:extLst>
            <a:ext uri="{FF2B5EF4-FFF2-40B4-BE49-F238E27FC236}">
              <a16:creationId xmlns:a16="http://schemas.microsoft.com/office/drawing/2014/main" id="{CFD31AB8-9CE6-40E3-876E-2A075984ECA3}"/>
            </a:ext>
          </a:extLst>
        </xdr:cNvPr>
        <xdr:cNvSpPr txBox="1"/>
      </xdr:nvSpPr>
      <xdr:spPr>
        <a:xfrm>
          <a:off x="3464569" y="5656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62459</xdr:rowOff>
    </xdr:from>
    <xdr:ext cx="405111" cy="259045"/>
    <xdr:sp macro="" textlink="">
      <xdr:nvSpPr>
        <xdr:cNvPr id="96" name="n_2mainValue有形固定資産減価償却率">
          <a:extLst>
            <a:ext uri="{FF2B5EF4-FFF2-40B4-BE49-F238E27FC236}">
              <a16:creationId xmlns:a16="http://schemas.microsoft.com/office/drawing/2014/main" id="{3F3FA853-BC8A-4DB7-8EE1-178F170B6FD8}"/>
            </a:ext>
          </a:extLst>
        </xdr:cNvPr>
        <xdr:cNvSpPr txBox="1"/>
      </xdr:nvSpPr>
      <xdr:spPr>
        <a:xfrm>
          <a:off x="2793374" y="5611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30074</xdr:rowOff>
    </xdr:from>
    <xdr:ext cx="405111" cy="259045"/>
    <xdr:sp macro="" textlink="">
      <xdr:nvSpPr>
        <xdr:cNvPr id="97" name="n_3mainValue有形固定資産減価償却率">
          <a:extLst>
            <a:ext uri="{FF2B5EF4-FFF2-40B4-BE49-F238E27FC236}">
              <a16:creationId xmlns:a16="http://schemas.microsoft.com/office/drawing/2014/main" id="{52A4165C-50CB-48F7-9DC8-4E8F00F6F9F4}"/>
            </a:ext>
          </a:extLst>
        </xdr:cNvPr>
        <xdr:cNvSpPr txBox="1"/>
      </xdr:nvSpPr>
      <xdr:spPr>
        <a:xfrm>
          <a:off x="2107574" y="55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165540</xdr:rowOff>
    </xdr:from>
    <xdr:ext cx="405111" cy="259045"/>
    <xdr:sp macro="" textlink="">
      <xdr:nvSpPr>
        <xdr:cNvPr id="98" name="n_4mainValue有形固定資産減価償却率">
          <a:extLst>
            <a:ext uri="{FF2B5EF4-FFF2-40B4-BE49-F238E27FC236}">
              <a16:creationId xmlns:a16="http://schemas.microsoft.com/office/drawing/2014/main" id="{579A8CFF-D6BC-45D7-9269-BBD60A721E53}"/>
            </a:ext>
          </a:extLst>
        </xdr:cNvPr>
        <xdr:cNvSpPr txBox="1"/>
      </xdr:nvSpPr>
      <xdr:spPr>
        <a:xfrm>
          <a:off x="1421774" y="5550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F1D22A6C-2712-48E1-B0D6-AABB300DC9C7}"/>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5C3D54AD-FD22-43AE-9D61-3369CD48B0F3}"/>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314B09D8-5D3F-4CD5-96FC-FDE523539D93}"/>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9CDAAFE2-341F-4935-8D1F-F441F740008A}"/>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FBD49BD0-6E56-4728-A1DB-8BB3708EC5BE}"/>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49DC8C1A-88CF-443B-9C57-CBA11F9AF43B}"/>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C5C5774B-AA0B-45D1-AC51-0BE223604EA2}"/>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E864A3C6-4C09-4441-9331-4123B4EF12F9}"/>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EFA129FE-8F28-461F-A089-358E00CD54F4}"/>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D8C3561A-25C9-42D6-AC05-2C216643692E}"/>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563103DC-D175-402F-8D62-BD4638CCCCF2}"/>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A16FC5F4-BE20-4D32-AECC-97C1F0068F88}"/>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770571A-02CB-41BD-9BAE-09C747D8DC9A}"/>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債務償還比率については、過去と比較し、減少傾向にあり、令和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一部市債の元金償還の開始が始まったことから、一時的に数値が悪化したが、今後、償還が進むことにより徐々に比率の下降が続く見込みである。しかし、依然平均と比較して高い水準であることから、引き続き地方債の発行抑制等に取り組みつつ財政の健全化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E257E709-2FBD-4142-A6DE-911120AC461E}"/>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6B615C2E-57CE-48E4-963C-684A02D907C0}"/>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5F3B0062-DC7F-45B6-8A9A-9C55008C951B}"/>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56FC8618-BCDC-45A1-A3F7-A100EB31D5B0}"/>
            </a:ext>
          </a:extLst>
        </xdr:cNvPr>
        <xdr:cNvCxnSpPr/>
      </xdr:nvCxnSpPr>
      <xdr:spPr>
        <a:xfrm>
          <a:off x="10188575" y="66611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BD77B99C-D187-45CB-A09F-7B4539BC7914}"/>
            </a:ext>
          </a:extLst>
        </xdr:cNvPr>
        <xdr:cNvSpPr txBox="1"/>
      </xdr:nvSpPr>
      <xdr:spPr>
        <a:xfrm>
          <a:off x="9695591" y="656925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9153942F-9EB7-48CB-B260-9BD7C0C4716E}"/>
            </a:ext>
          </a:extLst>
        </xdr:cNvPr>
        <xdr:cNvCxnSpPr/>
      </xdr:nvCxnSpPr>
      <xdr:spPr>
        <a:xfrm>
          <a:off x="10188575" y="623125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88BDA822-62D9-477C-9C3F-5857160C1DC0}"/>
            </a:ext>
          </a:extLst>
        </xdr:cNvPr>
        <xdr:cNvSpPr txBox="1"/>
      </xdr:nvSpPr>
      <xdr:spPr>
        <a:xfrm>
          <a:off x="9695591" y="613364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E6454AF9-5E3D-4092-83D5-C18E352D31C7}"/>
            </a:ext>
          </a:extLst>
        </xdr:cNvPr>
        <xdr:cNvCxnSpPr/>
      </xdr:nvCxnSpPr>
      <xdr:spPr>
        <a:xfrm>
          <a:off x="10188575" y="57975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0F2EACF5-3AD3-42FB-A7DF-1509D8B936A7}"/>
            </a:ext>
          </a:extLst>
        </xdr:cNvPr>
        <xdr:cNvSpPr txBox="1"/>
      </xdr:nvSpPr>
      <xdr:spPr>
        <a:xfrm>
          <a:off x="9756296"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65BC5AF0-7CBD-4E68-9D69-F9F7ACBEA3E6}"/>
            </a:ext>
          </a:extLst>
        </xdr:cNvPr>
        <xdr:cNvCxnSpPr/>
      </xdr:nvCxnSpPr>
      <xdr:spPr>
        <a:xfrm>
          <a:off x="10188575" y="53657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B30C104C-2A8E-4952-8CC0-4D96C28DBBDA}"/>
            </a:ext>
          </a:extLst>
        </xdr:cNvPr>
        <xdr:cNvSpPr txBox="1"/>
      </xdr:nvSpPr>
      <xdr:spPr>
        <a:xfrm>
          <a:off x="9856983" y="526813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76391B1E-CAB9-4432-B8BE-AE91FE18865C}"/>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DB301DE7-8E1E-43E0-BA66-AC09AB624F34}"/>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D7CCD77B-E6DF-41EE-B7AE-1D2D54CACCAD}"/>
            </a:ext>
          </a:extLst>
        </xdr:cNvPr>
        <xdr:cNvCxnSpPr/>
      </xdr:nvCxnSpPr>
      <xdr:spPr>
        <a:xfrm flipV="1">
          <a:off x="13313410" y="5365750"/>
          <a:ext cx="1269" cy="1390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149B4B02-D788-4623-8C1B-519D8C35B715}"/>
            </a:ext>
          </a:extLst>
        </xdr:cNvPr>
        <xdr:cNvSpPr txBox="1"/>
      </xdr:nvSpPr>
      <xdr:spPr>
        <a:xfrm>
          <a:off x="13369925" y="675626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D70AB764-077A-4F96-921D-ACBBF5C54B94}"/>
            </a:ext>
          </a:extLst>
        </xdr:cNvPr>
        <xdr:cNvCxnSpPr/>
      </xdr:nvCxnSpPr>
      <xdr:spPr>
        <a:xfrm>
          <a:off x="13251180" y="675624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71C2B395-6C6C-42B8-8A3F-1F446E31B1D6}"/>
            </a:ext>
          </a:extLst>
        </xdr:cNvPr>
        <xdr:cNvSpPr txBox="1"/>
      </xdr:nvSpPr>
      <xdr:spPr>
        <a:xfrm>
          <a:off x="13369925" y="51371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712D13B9-17BD-4CC6-B9A3-38797A9B63AB}"/>
            </a:ext>
          </a:extLst>
        </xdr:cNvPr>
        <xdr:cNvCxnSpPr/>
      </xdr:nvCxnSpPr>
      <xdr:spPr>
        <a:xfrm>
          <a:off x="13251180" y="536575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589C0F98-10DB-48A9-B800-C40B78B05CEE}"/>
            </a:ext>
          </a:extLst>
        </xdr:cNvPr>
        <xdr:cNvSpPr txBox="1"/>
      </xdr:nvSpPr>
      <xdr:spPr>
        <a:xfrm>
          <a:off x="13369925" y="56459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13C77307-B0B1-4414-AE3F-9E8D6B214B37}"/>
            </a:ext>
          </a:extLst>
        </xdr:cNvPr>
        <xdr:cNvSpPr/>
      </xdr:nvSpPr>
      <xdr:spPr>
        <a:xfrm>
          <a:off x="13289280" y="5788802"/>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57BD513F-75FF-4E18-809D-F8F020007430}"/>
            </a:ext>
          </a:extLst>
        </xdr:cNvPr>
        <xdr:cNvSpPr/>
      </xdr:nvSpPr>
      <xdr:spPr>
        <a:xfrm>
          <a:off x="12629515" y="5783702"/>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57C9A3E8-48BA-4BE3-9471-CDE933F5AB53}"/>
            </a:ext>
          </a:extLst>
        </xdr:cNvPr>
        <xdr:cNvSpPr/>
      </xdr:nvSpPr>
      <xdr:spPr>
        <a:xfrm>
          <a:off x="11943715" y="5792084"/>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82E648C0-CBA7-4A99-81C6-EB899BDF07AD}"/>
            </a:ext>
          </a:extLst>
        </xdr:cNvPr>
        <xdr:cNvSpPr/>
      </xdr:nvSpPr>
      <xdr:spPr>
        <a:xfrm>
          <a:off x="11257915" y="5769295"/>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AB052DB7-82C1-418E-9092-E6BA18B63C30}"/>
            </a:ext>
          </a:extLst>
        </xdr:cNvPr>
        <xdr:cNvSpPr/>
      </xdr:nvSpPr>
      <xdr:spPr>
        <a:xfrm>
          <a:off x="10572115" y="5895213"/>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2658EC6F-8A04-45C3-9318-66728D210FE4}"/>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6AFDC1B5-645D-4B80-9A5B-6ED2B2D0B36C}"/>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21DC3E9A-77AD-4270-8B4F-2EB8F3AC16B7}"/>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EFC9CF7E-15AC-4C1F-BA5B-D30A43DB9038}"/>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E4C930E-7B01-47AE-AB7C-5F07A21FFD51}"/>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18054</xdr:rowOff>
    </xdr:from>
    <xdr:to>
      <xdr:col>76</xdr:col>
      <xdr:colOff>73025</xdr:colOff>
      <xdr:row>30</xdr:row>
      <xdr:rowOff>119654</xdr:rowOff>
    </xdr:to>
    <xdr:sp macro="" textlink="">
      <xdr:nvSpPr>
        <xdr:cNvPr id="141" name="楕円 140">
          <a:extLst>
            <a:ext uri="{FF2B5EF4-FFF2-40B4-BE49-F238E27FC236}">
              <a16:creationId xmlns:a16="http://schemas.microsoft.com/office/drawing/2014/main" id="{AC8284A6-1B20-4C43-8F51-627D6BEB673C}"/>
            </a:ext>
          </a:extLst>
        </xdr:cNvPr>
        <xdr:cNvSpPr/>
      </xdr:nvSpPr>
      <xdr:spPr>
        <a:xfrm>
          <a:off x="13289280" y="5917839"/>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167931</xdr:rowOff>
    </xdr:from>
    <xdr:ext cx="469744" cy="259045"/>
    <xdr:sp macro="" textlink="">
      <xdr:nvSpPr>
        <xdr:cNvPr id="142" name="債務償還比率該当値テキスト">
          <a:extLst>
            <a:ext uri="{FF2B5EF4-FFF2-40B4-BE49-F238E27FC236}">
              <a16:creationId xmlns:a16="http://schemas.microsoft.com/office/drawing/2014/main" id="{99AC4DEE-31F8-45D4-B196-7A8304D735C9}"/>
            </a:ext>
          </a:extLst>
        </xdr:cNvPr>
        <xdr:cNvSpPr txBox="1"/>
      </xdr:nvSpPr>
      <xdr:spPr>
        <a:xfrm>
          <a:off x="13369925" y="589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164114</xdr:rowOff>
    </xdr:from>
    <xdr:to>
      <xdr:col>72</xdr:col>
      <xdr:colOff>123825</xdr:colOff>
      <xdr:row>30</xdr:row>
      <xdr:rowOff>94264</xdr:rowOff>
    </xdr:to>
    <xdr:sp macro="" textlink="">
      <xdr:nvSpPr>
        <xdr:cNvPr id="143" name="楕円 142">
          <a:extLst>
            <a:ext uri="{FF2B5EF4-FFF2-40B4-BE49-F238E27FC236}">
              <a16:creationId xmlns:a16="http://schemas.microsoft.com/office/drawing/2014/main" id="{6A6EC1BF-FBBE-4D41-9F3A-BEEFEBFADE1E}"/>
            </a:ext>
          </a:extLst>
        </xdr:cNvPr>
        <xdr:cNvSpPr/>
      </xdr:nvSpPr>
      <xdr:spPr>
        <a:xfrm>
          <a:off x="12629515" y="5892449"/>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43464</xdr:rowOff>
    </xdr:from>
    <xdr:to>
      <xdr:col>76</xdr:col>
      <xdr:colOff>22225</xdr:colOff>
      <xdr:row>30</xdr:row>
      <xdr:rowOff>68854</xdr:rowOff>
    </xdr:to>
    <xdr:cxnSp macro="">
      <xdr:nvCxnSpPr>
        <xdr:cNvPr id="144" name="直線コネクタ 143">
          <a:extLst>
            <a:ext uri="{FF2B5EF4-FFF2-40B4-BE49-F238E27FC236}">
              <a16:creationId xmlns:a16="http://schemas.microsoft.com/office/drawing/2014/main" id="{A4D3B7BE-FE15-4895-B884-C36C63EC5C8B}"/>
            </a:ext>
          </a:extLst>
        </xdr:cNvPr>
        <xdr:cNvCxnSpPr/>
      </xdr:nvCxnSpPr>
      <xdr:spPr>
        <a:xfrm>
          <a:off x="12684125" y="5941344"/>
          <a:ext cx="631190" cy="2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57089</xdr:rowOff>
    </xdr:from>
    <xdr:to>
      <xdr:col>68</xdr:col>
      <xdr:colOff>123825</xdr:colOff>
      <xdr:row>30</xdr:row>
      <xdr:rowOff>158689</xdr:rowOff>
    </xdr:to>
    <xdr:sp macro="" textlink="">
      <xdr:nvSpPr>
        <xdr:cNvPr id="145" name="楕円 144">
          <a:extLst>
            <a:ext uri="{FF2B5EF4-FFF2-40B4-BE49-F238E27FC236}">
              <a16:creationId xmlns:a16="http://schemas.microsoft.com/office/drawing/2014/main" id="{4DE24360-6BE9-478F-A9E6-BA2C3B73D7D1}"/>
            </a:ext>
          </a:extLst>
        </xdr:cNvPr>
        <xdr:cNvSpPr/>
      </xdr:nvSpPr>
      <xdr:spPr>
        <a:xfrm>
          <a:off x="11943715" y="5956874"/>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43464</xdr:rowOff>
    </xdr:from>
    <xdr:to>
      <xdr:col>72</xdr:col>
      <xdr:colOff>73025</xdr:colOff>
      <xdr:row>30</xdr:row>
      <xdr:rowOff>107889</xdr:rowOff>
    </xdr:to>
    <xdr:cxnSp macro="">
      <xdr:nvCxnSpPr>
        <xdr:cNvPr id="146" name="直線コネクタ 145">
          <a:extLst>
            <a:ext uri="{FF2B5EF4-FFF2-40B4-BE49-F238E27FC236}">
              <a16:creationId xmlns:a16="http://schemas.microsoft.com/office/drawing/2014/main" id="{DD8B4BEC-9FFE-4C47-8E72-7F0EF332CA39}"/>
            </a:ext>
          </a:extLst>
        </xdr:cNvPr>
        <xdr:cNvCxnSpPr/>
      </xdr:nvCxnSpPr>
      <xdr:spPr>
        <a:xfrm flipV="1">
          <a:off x="11998325" y="5941344"/>
          <a:ext cx="685800" cy="60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129225</xdr:rowOff>
    </xdr:from>
    <xdr:to>
      <xdr:col>64</xdr:col>
      <xdr:colOff>123825</xdr:colOff>
      <xdr:row>30</xdr:row>
      <xdr:rowOff>59375</xdr:rowOff>
    </xdr:to>
    <xdr:sp macro="" textlink="">
      <xdr:nvSpPr>
        <xdr:cNvPr id="147" name="楕円 146">
          <a:extLst>
            <a:ext uri="{FF2B5EF4-FFF2-40B4-BE49-F238E27FC236}">
              <a16:creationId xmlns:a16="http://schemas.microsoft.com/office/drawing/2014/main" id="{43DCAE62-C0C9-48FF-9D36-A31F40A5FF51}"/>
            </a:ext>
          </a:extLst>
        </xdr:cNvPr>
        <xdr:cNvSpPr/>
      </xdr:nvSpPr>
      <xdr:spPr>
        <a:xfrm>
          <a:off x="11257915" y="5857560"/>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8575</xdr:rowOff>
    </xdr:from>
    <xdr:to>
      <xdr:col>68</xdr:col>
      <xdr:colOff>73025</xdr:colOff>
      <xdr:row>30</xdr:row>
      <xdr:rowOff>107889</xdr:rowOff>
    </xdr:to>
    <xdr:cxnSp macro="">
      <xdr:nvCxnSpPr>
        <xdr:cNvPr id="148" name="直線コネクタ 147">
          <a:extLst>
            <a:ext uri="{FF2B5EF4-FFF2-40B4-BE49-F238E27FC236}">
              <a16:creationId xmlns:a16="http://schemas.microsoft.com/office/drawing/2014/main" id="{BC3ED1D7-3E59-42BB-9408-A86B7F945A48}"/>
            </a:ext>
          </a:extLst>
        </xdr:cNvPr>
        <xdr:cNvCxnSpPr/>
      </xdr:nvCxnSpPr>
      <xdr:spPr>
        <a:xfrm>
          <a:off x="11312525" y="5906455"/>
          <a:ext cx="685800" cy="9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124018</xdr:rowOff>
    </xdr:from>
    <xdr:to>
      <xdr:col>60</xdr:col>
      <xdr:colOff>123825</xdr:colOff>
      <xdr:row>31</xdr:row>
      <xdr:rowOff>54168</xdr:rowOff>
    </xdr:to>
    <xdr:sp macro="" textlink="">
      <xdr:nvSpPr>
        <xdr:cNvPr id="149" name="楕円 148">
          <a:extLst>
            <a:ext uri="{FF2B5EF4-FFF2-40B4-BE49-F238E27FC236}">
              <a16:creationId xmlns:a16="http://schemas.microsoft.com/office/drawing/2014/main" id="{E6E91704-7796-492C-ADFE-D0B6DA8EDE9E}"/>
            </a:ext>
          </a:extLst>
        </xdr:cNvPr>
        <xdr:cNvSpPr/>
      </xdr:nvSpPr>
      <xdr:spPr>
        <a:xfrm>
          <a:off x="10572115" y="6021898"/>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8575</xdr:rowOff>
    </xdr:from>
    <xdr:to>
      <xdr:col>64</xdr:col>
      <xdr:colOff>73025</xdr:colOff>
      <xdr:row>31</xdr:row>
      <xdr:rowOff>3368</xdr:rowOff>
    </xdr:to>
    <xdr:cxnSp macro="">
      <xdr:nvCxnSpPr>
        <xdr:cNvPr id="150" name="直線コネクタ 149">
          <a:extLst>
            <a:ext uri="{FF2B5EF4-FFF2-40B4-BE49-F238E27FC236}">
              <a16:creationId xmlns:a16="http://schemas.microsoft.com/office/drawing/2014/main" id="{D1D2C1A4-81A2-4E37-9E8A-9E1D0CF32D25}"/>
            </a:ext>
          </a:extLst>
        </xdr:cNvPr>
        <xdr:cNvCxnSpPr/>
      </xdr:nvCxnSpPr>
      <xdr:spPr>
        <a:xfrm flipV="1">
          <a:off x="10626725" y="5906455"/>
          <a:ext cx="685800" cy="164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1552272B-75C4-4D95-9353-7EE5A36FD520}"/>
            </a:ext>
          </a:extLst>
        </xdr:cNvPr>
        <xdr:cNvSpPr txBox="1"/>
      </xdr:nvSpPr>
      <xdr:spPr>
        <a:xfrm>
          <a:off x="12459412" y="556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E8478A81-7F99-4CC2-A78D-B28D2FD62EBC}"/>
            </a:ext>
          </a:extLst>
        </xdr:cNvPr>
        <xdr:cNvSpPr txBox="1"/>
      </xdr:nvSpPr>
      <xdr:spPr>
        <a:xfrm>
          <a:off x="11780597" y="557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1FE3AA6B-E4BD-442E-8547-5D7990763F84}"/>
            </a:ext>
          </a:extLst>
        </xdr:cNvPr>
        <xdr:cNvSpPr txBox="1"/>
      </xdr:nvSpPr>
      <xdr:spPr>
        <a:xfrm>
          <a:off x="11094797" y="554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9D535743-0776-44B7-A83F-73CB046204D0}"/>
            </a:ext>
          </a:extLst>
        </xdr:cNvPr>
        <xdr:cNvSpPr txBox="1"/>
      </xdr:nvSpPr>
      <xdr:spPr>
        <a:xfrm>
          <a:off x="10408997" y="5666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85391</xdr:rowOff>
    </xdr:from>
    <xdr:ext cx="469744" cy="259045"/>
    <xdr:sp macro="" textlink="">
      <xdr:nvSpPr>
        <xdr:cNvPr id="155" name="n_1mainValue債務償還比率">
          <a:extLst>
            <a:ext uri="{FF2B5EF4-FFF2-40B4-BE49-F238E27FC236}">
              <a16:creationId xmlns:a16="http://schemas.microsoft.com/office/drawing/2014/main" id="{CA59817F-12A0-46E1-ADE4-6EDA1F7F2856}"/>
            </a:ext>
          </a:extLst>
        </xdr:cNvPr>
        <xdr:cNvSpPr txBox="1"/>
      </xdr:nvSpPr>
      <xdr:spPr>
        <a:xfrm>
          <a:off x="12459412" y="598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149816</xdr:rowOff>
    </xdr:from>
    <xdr:ext cx="469744" cy="259045"/>
    <xdr:sp macro="" textlink="">
      <xdr:nvSpPr>
        <xdr:cNvPr id="156" name="n_2mainValue債務償還比率">
          <a:extLst>
            <a:ext uri="{FF2B5EF4-FFF2-40B4-BE49-F238E27FC236}">
              <a16:creationId xmlns:a16="http://schemas.microsoft.com/office/drawing/2014/main" id="{6905A669-6492-4366-9EB8-234E174BA45A}"/>
            </a:ext>
          </a:extLst>
        </xdr:cNvPr>
        <xdr:cNvSpPr txBox="1"/>
      </xdr:nvSpPr>
      <xdr:spPr>
        <a:xfrm>
          <a:off x="11780597" y="604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50502</xdr:rowOff>
    </xdr:from>
    <xdr:ext cx="469744" cy="259045"/>
    <xdr:sp macro="" textlink="">
      <xdr:nvSpPr>
        <xdr:cNvPr id="157" name="n_3mainValue債務償還比率">
          <a:extLst>
            <a:ext uri="{FF2B5EF4-FFF2-40B4-BE49-F238E27FC236}">
              <a16:creationId xmlns:a16="http://schemas.microsoft.com/office/drawing/2014/main" id="{705C3571-9AB1-4BA9-A8A9-BA6FDBFF6491}"/>
            </a:ext>
          </a:extLst>
        </xdr:cNvPr>
        <xdr:cNvSpPr txBox="1"/>
      </xdr:nvSpPr>
      <xdr:spPr>
        <a:xfrm>
          <a:off x="11094797" y="5950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45295</xdr:rowOff>
    </xdr:from>
    <xdr:ext cx="469744" cy="259045"/>
    <xdr:sp macro="" textlink="">
      <xdr:nvSpPr>
        <xdr:cNvPr id="158" name="n_4mainValue債務償還比率">
          <a:extLst>
            <a:ext uri="{FF2B5EF4-FFF2-40B4-BE49-F238E27FC236}">
              <a16:creationId xmlns:a16="http://schemas.microsoft.com/office/drawing/2014/main" id="{27206ED0-7A98-40D6-8B2A-6B6197E1E907}"/>
            </a:ext>
          </a:extLst>
        </xdr:cNvPr>
        <xdr:cNvSpPr txBox="1"/>
      </xdr:nvSpPr>
      <xdr:spPr>
        <a:xfrm>
          <a:off x="10408997" y="611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9C37CD6A-464F-4A28-BEC1-84B623498E17}"/>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448C563F-B6E7-4441-9E38-A4528D3C63AA}"/>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61F38AEB-192B-4A25-9697-F05C6989C5FD}"/>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07199E8C-BA95-45A3-830A-C8700112722D}"/>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E6D03A9A-266C-4B3B-91AF-5136A6B0E74B}"/>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AB9AE218-AECB-414A-BD68-BCEE7DE067CF}"/>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D8ABC33-774F-4775-8C86-D6BE503CBDBB}"/>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8CC2CD9-F1AD-4555-BA12-A7949F25248D}"/>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3211CBC-CF46-47BF-B2DA-634BB59E715D}"/>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2A2648D-901A-4947-8F18-AFBFC5F8269F}"/>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兵庫県丹波篠山市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992752E-BB09-444B-9E6E-83051C6837C9}"/>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37574B8-C060-44BD-BADA-A620FFAD3E1B}"/>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33C8A42-5758-41A2-955A-525B234637F6}"/>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4025CFD-AFA6-45FD-9DF0-2A8F77E91E63}"/>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F03CFAE-BE2F-4465-9FA8-62C3D035EFC0}"/>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3F250F2-BF55-485F-9ECB-7C23B6C0E46D}"/>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39,095
38,006
377.59
24,496,599
24,148,734
295,301
13,965,517
16,384,001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6810EAB-BA71-443D-ADDF-33B8B23AB758}"/>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BB83A36-CA23-430F-81F5-938FA6CBF65D}"/>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5263A18-9507-470B-9FE5-ABAF55533C1F}"/>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14.9
59.3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D9DB8E0-86CA-4FE7-A6B4-58964A80AD94}"/>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6FBF00E-8E55-48B3-809B-87889C5780D5}"/>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03B7F9D-927D-4D62-925A-50DCFC963D81}"/>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6B4EC6A-82AD-49DE-A6AA-488D49C9055E}"/>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43F068C-5881-4652-8B4E-3598DF41DC3F}"/>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8F7BEEC-D19E-4C6E-9247-39134969F37D}"/>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CCCC367-5CA7-48B2-8F69-8ACC36F9C520}"/>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CC098EC-EE80-4129-861F-8ADA60203544}"/>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5E4B4E4-5E82-4116-B955-34C1C0378A73}"/>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E672329-A831-41B3-99B8-06435FCC4754}"/>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1980D08-AC5E-469D-AD41-A94D52794797}"/>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F10CE2D-6BC1-4877-9D6E-6B4A077A8E13}"/>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9748BDF-E7E1-4A0E-A0AA-D0E6B7B33E0F}"/>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4658FA8-5912-4BE9-9CF2-C8C8F37BBF4B}"/>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005C38F-D093-4577-973C-552F161FF8FC}"/>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A193B81-164E-4977-88F8-3139E823EF38}"/>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CDC4354-4B41-4F9B-AD0D-1553404C0304}"/>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C69E718-B938-4F73-BEDB-B6AE2249B734}"/>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999B52A-6628-4A56-B590-9D66097A525E}"/>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30B3BB1-A5D1-4DED-A241-D62EA825BC18}"/>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3647A00-AC6D-4047-95AA-DE506A48DC81}"/>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3E2C11E-529A-4364-90BD-CED59F4DE978}"/>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F067A16-BDC6-478B-B690-981C85D644F4}"/>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E8BAE25-6633-4711-86C6-11818A786BCD}"/>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5CE27C8-6F68-49F4-9F31-0D23BBE7AD91}"/>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8D789F3-7BFA-42C7-9BDE-1068FFD7D359}"/>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4FC63CD-54D5-4BA1-8DB2-8DD87C18A024}"/>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D3B9D39-2959-4164-AE5B-B824B044F388}"/>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08F60E2-3E5B-4292-B9E2-9CCCB93779E9}"/>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B8F2F39-666D-49B2-A321-86A2DD6EB91C}"/>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B9EFDA4-7758-431E-BC81-A3EB4662CD13}"/>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C2EA889-FA5D-4FDD-BA9F-359632238A34}"/>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AFE5614-3948-4B42-9B87-EBA1BA0D005D}"/>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FC2E731-FAC4-4AE6-80D1-680C6F4C4B15}"/>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4DA55DA-8DDA-43EE-A239-44112E1CB627}"/>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BC88FC6-4AD4-4EE4-A7BF-9AD012928A3A}"/>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C62B529-83F2-4EA6-9DCE-4E00D1EF1432}"/>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F8A5B52-9917-4A58-920A-1E1458D8A72D}"/>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60859A9-4B43-408E-8B51-91669055C914}"/>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1334B02-42B2-4CAE-A88B-1AAC35BC2119}"/>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6656124-2AD7-4AC3-9A50-1EF974BE3D44}"/>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490F35-1932-4359-AED0-838E3B3F7E73}"/>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83A0DD01-4B89-4C91-996F-2F794996E757}"/>
            </a:ext>
          </a:extLst>
        </xdr:cNvPr>
        <xdr:cNvCxnSpPr/>
      </xdr:nvCxnSpPr>
      <xdr:spPr>
        <a:xfrm flipV="1">
          <a:off x="4173855" y="584454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3985F395-B5E4-4384-8216-2D7A438DBD01}"/>
            </a:ext>
          </a:extLst>
        </xdr:cNvPr>
        <xdr:cNvSpPr txBox="1"/>
      </xdr:nvSpPr>
      <xdr:spPr>
        <a:xfrm>
          <a:off x="4212590" y="716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A9022867-C75B-4207-8345-342F8EB056AA}"/>
            </a:ext>
          </a:extLst>
        </xdr:cNvPr>
        <xdr:cNvCxnSpPr/>
      </xdr:nvCxnSpPr>
      <xdr:spPr>
        <a:xfrm>
          <a:off x="4112260" y="7164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FBDB96FD-A63D-4393-8574-A9B474D6BF36}"/>
            </a:ext>
          </a:extLst>
        </xdr:cNvPr>
        <xdr:cNvSpPr txBox="1"/>
      </xdr:nvSpPr>
      <xdr:spPr>
        <a:xfrm>
          <a:off x="421259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34DA423A-0C6C-443C-9E38-D36A6A13A213}"/>
            </a:ext>
          </a:extLst>
        </xdr:cNvPr>
        <xdr:cNvCxnSpPr/>
      </xdr:nvCxnSpPr>
      <xdr:spPr>
        <a:xfrm>
          <a:off x="4112260" y="584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33A7ED5C-CE94-46BC-B16B-E284CE83B54C}"/>
            </a:ext>
          </a:extLst>
        </xdr:cNvPr>
        <xdr:cNvSpPr txBox="1"/>
      </xdr:nvSpPr>
      <xdr:spPr>
        <a:xfrm>
          <a:off x="4212590" y="6534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2B3AD994-42F2-4CF4-8996-9FB83D7B5940}"/>
            </a:ext>
          </a:extLst>
        </xdr:cNvPr>
        <xdr:cNvSpPr/>
      </xdr:nvSpPr>
      <xdr:spPr>
        <a:xfrm>
          <a:off x="4131310" y="65614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B5EF07A6-C7B9-48B8-A917-7C8C2DF7C61F}"/>
            </a:ext>
          </a:extLst>
        </xdr:cNvPr>
        <xdr:cNvSpPr/>
      </xdr:nvSpPr>
      <xdr:spPr>
        <a:xfrm>
          <a:off x="3388360" y="653097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87C375E5-D4E5-48FE-9D67-0DDC132002E0}"/>
            </a:ext>
          </a:extLst>
        </xdr:cNvPr>
        <xdr:cNvSpPr/>
      </xdr:nvSpPr>
      <xdr:spPr>
        <a:xfrm>
          <a:off x="2571750" y="65366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4D0C45FC-F642-41F3-9FC2-316A32B9CBA3}"/>
            </a:ext>
          </a:extLst>
        </xdr:cNvPr>
        <xdr:cNvSpPr/>
      </xdr:nvSpPr>
      <xdr:spPr>
        <a:xfrm>
          <a:off x="1774190" y="65233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A4CEEA05-1D3A-4C49-94B7-52DCA436B018}"/>
            </a:ext>
          </a:extLst>
        </xdr:cNvPr>
        <xdr:cNvSpPr/>
      </xdr:nvSpPr>
      <xdr:spPr>
        <a:xfrm>
          <a:off x="988060" y="6473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C83226C-AF92-4472-8EF1-D7F3C541F33A}"/>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42420E3-9321-451F-9523-61BEC107F423}"/>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3FDE520-66B3-47CF-8F3A-1810CF79D9AA}"/>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F92FF75-4FD6-488C-AFD2-43A4E79EF603}"/>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B70FB60-EA0A-4DA5-A5B6-08E1C687A629}"/>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162560</xdr:rowOff>
    </xdr:from>
    <xdr:to>
      <xdr:col>24</xdr:col>
      <xdr:colOff>114300</xdr:colOff>
      <xdr:row>35</xdr:row>
      <xdr:rowOff>92710</xdr:rowOff>
    </xdr:to>
    <xdr:sp macro="" textlink="">
      <xdr:nvSpPr>
        <xdr:cNvPr id="73" name="楕円 72">
          <a:extLst>
            <a:ext uri="{FF2B5EF4-FFF2-40B4-BE49-F238E27FC236}">
              <a16:creationId xmlns:a16="http://schemas.microsoft.com/office/drawing/2014/main" id="{B6F592EF-1E6B-476B-9332-90D5A5654307}"/>
            </a:ext>
          </a:extLst>
        </xdr:cNvPr>
        <xdr:cNvSpPr/>
      </xdr:nvSpPr>
      <xdr:spPr>
        <a:xfrm>
          <a:off x="4131310" y="59937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13987</xdr:rowOff>
    </xdr:from>
    <xdr:ext cx="405111" cy="259045"/>
    <xdr:sp macro="" textlink="">
      <xdr:nvSpPr>
        <xdr:cNvPr id="74" name="【道路】&#10;有形固定資産減価償却率該当値テキスト">
          <a:extLst>
            <a:ext uri="{FF2B5EF4-FFF2-40B4-BE49-F238E27FC236}">
              <a16:creationId xmlns:a16="http://schemas.microsoft.com/office/drawing/2014/main" id="{AA2A55A3-5372-4B3D-BF6F-690BD52ED888}"/>
            </a:ext>
          </a:extLst>
        </xdr:cNvPr>
        <xdr:cNvSpPr txBox="1"/>
      </xdr:nvSpPr>
      <xdr:spPr>
        <a:xfrm>
          <a:off x="4212590" y="58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86360</xdr:rowOff>
    </xdr:from>
    <xdr:to>
      <xdr:col>20</xdr:col>
      <xdr:colOff>38100</xdr:colOff>
      <xdr:row>35</xdr:row>
      <xdr:rowOff>16510</xdr:rowOff>
    </xdr:to>
    <xdr:sp macro="" textlink="">
      <xdr:nvSpPr>
        <xdr:cNvPr id="75" name="楕円 74">
          <a:extLst>
            <a:ext uri="{FF2B5EF4-FFF2-40B4-BE49-F238E27FC236}">
              <a16:creationId xmlns:a16="http://schemas.microsoft.com/office/drawing/2014/main" id="{87F0D8B8-ADD2-47F4-A1F9-500611C2B2DE}"/>
            </a:ext>
          </a:extLst>
        </xdr:cNvPr>
        <xdr:cNvSpPr/>
      </xdr:nvSpPr>
      <xdr:spPr>
        <a:xfrm>
          <a:off x="3388360" y="59175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137160</xdr:rowOff>
    </xdr:from>
    <xdr:to>
      <xdr:col>24</xdr:col>
      <xdr:colOff>63500</xdr:colOff>
      <xdr:row>35</xdr:row>
      <xdr:rowOff>41910</xdr:rowOff>
    </xdr:to>
    <xdr:cxnSp macro="">
      <xdr:nvCxnSpPr>
        <xdr:cNvPr id="76" name="直線コネクタ 75">
          <a:extLst>
            <a:ext uri="{FF2B5EF4-FFF2-40B4-BE49-F238E27FC236}">
              <a16:creationId xmlns:a16="http://schemas.microsoft.com/office/drawing/2014/main" id="{3F4EBDBF-FD83-48D7-98AB-0F93DD5EFCE7}"/>
            </a:ext>
          </a:extLst>
        </xdr:cNvPr>
        <xdr:cNvCxnSpPr/>
      </xdr:nvCxnSpPr>
      <xdr:spPr>
        <a:xfrm>
          <a:off x="3431540" y="5962650"/>
          <a:ext cx="74295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86360</xdr:rowOff>
    </xdr:from>
    <xdr:to>
      <xdr:col>15</xdr:col>
      <xdr:colOff>101600</xdr:colOff>
      <xdr:row>35</xdr:row>
      <xdr:rowOff>16510</xdr:rowOff>
    </xdr:to>
    <xdr:sp macro="" textlink="">
      <xdr:nvSpPr>
        <xdr:cNvPr id="77" name="楕円 76">
          <a:extLst>
            <a:ext uri="{FF2B5EF4-FFF2-40B4-BE49-F238E27FC236}">
              <a16:creationId xmlns:a16="http://schemas.microsoft.com/office/drawing/2014/main" id="{AD89F16A-2BBC-4A87-BD51-8B714A069763}"/>
            </a:ext>
          </a:extLst>
        </xdr:cNvPr>
        <xdr:cNvSpPr/>
      </xdr:nvSpPr>
      <xdr:spPr>
        <a:xfrm>
          <a:off x="2571750" y="59175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137160</xdr:rowOff>
    </xdr:from>
    <xdr:to>
      <xdr:col>19</xdr:col>
      <xdr:colOff>177800</xdr:colOff>
      <xdr:row>34</xdr:row>
      <xdr:rowOff>137160</xdr:rowOff>
    </xdr:to>
    <xdr:cxnSp macro="">
      <xdr:nvCxnSpPr>
        <xdr:cNvPr id="78" name="直線コネクタ 77">
          <a:extLst>
            <a:ext uri="{FF2B5EF4-FFF2-40B4-BE49-F238E27FC236}">
              <a16:creationId xmlns:a16="http://schemas.microsoft.com/office/drawing/2014/main" id="{7C9B5D35-53C5-4534-B4F0-F356CCA437CC}"/>
            </a:ext>
          </a:extLst>
        </xdr:cNvPr>
        <xdr:cNvCxnSpPr/>
      </xdr:nvCxnSpPr>
      <xdr:spPr>
        <a:xfrm>
          <a:off x="2626360" y="59626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48260</xdr:rowOff>
    </xdr:from>
    <xdr:to>
      <xdr:col>10</xdr:col>
      <xdr:colOff>165100</xdr:colOff>
      <xdr:row>34</xdr:row>
      <xdr:rowOff>149860</xdr:rowOff>
    </xdr:to>
    <xdr:sp macro="" textlink="">
      <xdr:nvSpPr>
        <xdr:cNvPr id="79" name="楕円 78">
          <a:extLst>
            <a:ext uri="{FF2B5EF4-FFF2-40B4-BE49-F238E27FC236}">
              <a16:creationId xmlns:a16="http://schemas.microsoft.com/office/drawing/2014/main" id="{04BF8687-8843-4417-857B-2F8A37043D54}"/>
            </a:ext>
          </a:extLst>
        </xdr:cNvPr>
        <xdr:cNvSpPr/>
      </xdr:nvSpPr>
      <xdr:spPr>
        <a:xfrm>
          <a:off x="1774190" y="587946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99060</xdr:rowOff>
    </xdr:from>
    <xdr:to>
      <xdr:col>15</xdr:col>
      <xdr:colOff>50800</xdr:colOff>
      <xdr:row>34</xdr:row>
      <xdr:rowOff>137160</xdr:rowOff>
    </xdr:to>
    <xdr:cxnSp macro="">
      <xdr:nvCxnSpPr>
        <xdr:cNvPr id="80" name="直線コネクタ 79">
          <a:extLst>
            <a:ext uri="{FF2B5EF4-FFF2-40B4-BE49-F238E27FC236}">
              <a16:creationId xmlns:a16="http://schemas.microsoft.com/office/drawing/2014/main" id="{6D0F0B8B-7087-4912-855E-C1D854F1A4D7}"/>
            </a:ext>
          </a:extLst>
        </xdr:cNvPr>
        <xdr:cNvCxnSpPr/>
      </xdr:nvCxnSpPr>
      <xdr:spPr>
        <a:xfrm>
          <a:off x="1828800" y="592455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10160</xdr:rowOff>
    </xdr:from>
    <xdr:to>
      <xdr:col>6</xdr:col>
      <xdr:colOff>38100</xdr:colOff>
      <xdr:row>34</xdr:row>
      <xdr:rowOff>111760</xdr:rowOff>
    </xdr:to>
    <xdr:sp macro="" textlink="">
      <xdr:nvSpPr>
        <xdr:cNvPr id="81" name="楕円 80">
          <a:extLst>
            <a:ext uri="{FF2B5EF4-FFF2-40B4-BE49-F238E27FC236}">
              <a16:creationId xmlns:a16="http://schemas.microsoft.com/office/drawing/2014/main" id="{334684CF-C96F-47B9-B468-DD2829805A67}"/>
            </a:ext>
          </a:extLst>
        </xdr:cNvPr>
        <xdr:cNvSpPr/>
      </xdr:nvSpPr>
      <xdr:spPr>
        <a:xfrm>
          <a:off x="988060" y="584136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60960</xdr:rowOff>
    </xdr:from>
    <xdr:to>
      <xdr:col>10</xdr:col>
      <xdr:colOff>114300</xdr:colOff>
      <xdr:row>34</xdr:row>
      <xdr:rowOff>99060</xdr:rowOff>
    </xdr:to>
    <xdr:cxnSp macro="">
      <xdr:nvCxnSpPr>
        <xdr:cNvPr id="82" name="直線コネクタ 81">
          <a:extLst>
            <a:ext uri="{FF2B5EF4-FFF2-40B4-BE49-F238E27FC236}">
              <a16:creationId xmlns:a16="http://schemas.microsoft.com/office/drawing/2014/main" id="{D726D72B-FE80-4DD3-9B5D-8A7AF8542D92}"/>
            </a:ext>
          </a:extLst>
        </xdr:cNvPr>
        <xdr:cNvCxnSpPr/>
      </xdr:nvCxnSpPr>
      <xdr:spPr>
        <a:xfrm>
          <a:off x="1031240" y="588645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7A044720-2DE8-4A43-8050-BEA5B6EBFC46}"/>
            </a:ext>
          </a:extLst>
        </xdr:cNvPr>
        <xdr:cNvSpPr txBox="1"/>
      </xdr:nvSpPr>
      <xdr:spPr>
        <a:xfrm>
          <a:off x="32391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21ABCD34-2D2F-45D8-A40D-7FA701218A06}"/>
            </a:ext>
          </a:extLst>
        </xdr:cNvPr>
        <xdr:cNvSpPr txBox="1"/>
      </xdr:nvSpPr>
      <xdr:spPr>
        <a:xfrm>
          <a:off x="24390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35689EEF-A3BA-4863-B23F-505FCF1B3466}"/>
            </a:ext>
          </a:extLst>
        </xdr:cNvPr>
        <xdr:cNvSpPr txBox="1"/>
      </xdr:nvSpPr>
      <xdr:spPr>
        <a:xfrm>
          <a:off x="164148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F2931D97-2D5D-47FC-BCEF-69845DAD2624}"/>
            </a:ext>
          </a:extLst>
        </xdr:cNvPr>
        <xdr:cNvSpPr txBox="1"/>
      </xdr:nvSpPr>
      <xdr:spPr>
        <a:xfrm>
          <a:off x="85535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33037</xdr:rowOff>
    </xdr:from>
    <xdr:ext cx="405111" cy="259045"/>
    <xdr:sp macro="" textlink="">
      <xdr:nvSpPr>
        <xdr:cNvPr id="87" name="n_1mainValue【道路】&#10;有形固定資産減価償却率">
          <a:extLst>
            <a:ext uri="{FF2B5EF4-FFF2-40B4-BE49-F238E27FC236}">
              <a16:creationId xmlns:a16="http://schemas.microsoft.com/office/drawing/2014/main" id="{2C27A52E-7902-4BD1-9259-3B640CD98681}"/>
            </a:ext>
          </a:extLst>
        </xdr:cNvPr>
        <xdr:cNvSpPr txBox="1"/>
      </xdr:nvSpPr>
      <xdr:spPr>
        <a:xfrm>
          <a:off x="3239144" y="56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33037</xdr:rowOff>
    </xdr:from>
    <xdr:ext cx="405111" cy="259045"/>
    <xdr:sp macro="" textlink="">
      <xdr:nvSpPr>
        <xdr:cNvPr id="88" name="n_2mainValue【道路】&#10;有形固定資産減価償却率">
          <a:extLst>
            <a:ext uri="{FF2B5EF4-FFF2-40B4-BE49-F238E27FC236}">
              <a16:creationId xmlns:a16="http://schemas.microsoft.com/office/drawing/2014/main" id="{26BB9981-5F5B-442E-A009-FF976FC429E1}"/>
            </a:ext>
          </a:extLst>
        </xdr:cNvPr>
        <xdr:cNvSpPr txBox="1"/>
      </xdr:nvSpPr>
      <xdr:spPr>
        <a:xfrm>
          <a:off x="2439044" y="56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166387</xdr:rowOff>
    </xdr:from>
    <xdr:ext cx="405111" cy="259045"/>
    <xdr:sp macro="" textlink="">
      <xdr:nvSpPr>
        <xdr:cNvPr id="89" name="n_3mainValue【道路】&#10;有形固定資産減価償却率">
          <a:extLst>
            <a:ext uri="{FF2B5EF4-FFF2-40B4-BE49-F238E27FC236}">
              <a16:creationId xmlns:a16="http://schemas.microsoft.com/office/drawing/2014/main" id="{67E035DC-37CD-4285-9643-A55E36887486}"/>
            </a:ext>
          </a:extLst>
        </xdr:cNvPr>
        <xdr:cNvSpPr txBox="1"/>
      </xdr:nvSpPr>
      <xdr:spPr>
        <a:xfrm>
          <a:off x="1641484" y="565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128287</xdr:rowOff>
    </xdr:from>
    <xdr:ext cx="405111" cy="259045"/>
    <xdr:sp macro="" textlink="">
      <xdr:nvSpPr>
        <xdr:cNvPr id="90" name="n_4mainValue【道路】&#10;有形固定資産減価償却率">
          <a:extLst>
            <a:ext uri="{FF2B5EF4-FFF2-40B4-BE49-F238E27FC236}">
              <a16:creationId xmlns:a16="http://schemas.microsoft.com/office/drawing/2014/main" id="{5464D3E5-1BE4-4027-83FD-B91B8580D5BF}"/>
            </a:ext>
          </a:extLst>
        </xdr:cNvPr>
        <xdr:cNvSpPr txBox="1"/>
      </xdr:nvSpPr>
      <xdr:spPr>
        <a:xfrm>
          <a:off x="855354" y="56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BB3CCCF-9EF6-4F14-82F3-0CC83CFE72B9}"/>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5CEDDF5-F7A5-4B9B-9F2F-45EE125A81FB}"/>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C6CDF5E-B53D-42EA-B756-B63B95E128C5}"/>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1C1E5FF-9E06-4B4E-B5D4-C6212DF25092}"/>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2B44EB1-DB49-41BF-8888-C576ADE05980}"/>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2A27F40-3534-4A2A-838F-7D09CFA666CC}"/>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4FAC2AB-302F-47A1-B94F-E9F835A17893}"/>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B2898EA-432E-44EE-8AA3-F782A7AB3860}"/>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1C76458-497A-4DF2-88D0-63C9490931FB}"/>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5B00983-0685-4458-B007-708AE33ACFE1}"/>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361C5597-A3AC-416C-A7FF-CEE6A3403D9C}"/>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C445996-B916-4407-9A4A-EC3310011074}"/>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2115E99-4063-426C-975B-2D5CF2E99A08}"/>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70986F77-81FF-47E5-ADA3-6B37B847F3CC}"/>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79B021D-9450-432E-9A81-E94E924EDDBB}"/>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EE9E356E-201E-4F39-93EE-4E003019445C}"/>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E260214C-C2E7-4DFD-AB55-5D337B396FA3}"/>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3C45507E-1469-4EFD-AE83-9C0A3CFF0407}"/>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06394D4-88AC-46C2-8053-9C9A33F7CBDD}"/>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70E35309-77C9-4EF4-AF21-A88B8ABC9E6A}"/>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4FF89950-8A6B-48DE-B326-FF473B15DE0F}"/>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D2C12BAB-BD2D-43A8-89B8-29227258ED02}"/>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9C872026-837D-412F-8BFD-19AFA826A640}"/>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9581277D-973D-4257-A6EF-558B6337BD73}"/>
            </a:ext>
          </a:extLst>
        </xdr:cNvPr>
        <xdr:cNvCxnSpPr/>
      </xdr:nvCxnSpPr>
      <xdr:spPr>
        <a:xfrm flipV="1">
          <a:off x="9429115" y="5617597"/>
          <a:ext cx="0" cy="1610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E930422D-86D0-47C5-8E02-7A8817820EFF}"/>
            </a:ext>
          </a:extLst>
        </xdr:cNvPr>
        <xdr:cNvSpPr txBox="1"/>
      </xdr:nvSpPr>
      <xdr:spPr>
        <a:xfrm>
          <a:off x="9467850" y="723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95F5E052-6E39-4058-8F77-AF0EE38F2D60}"/>
            </a:ext>
          </a:extLst>
        </xdr:cNvPr>
        <xdr:cNvCxnSpPr/>
      </xdr:nvCxnSpPr>
      <xdr:spPr>
        <a:xfrm>
          <a:off x="9356090" y="722776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AD836996-1553-4621-AAC0-20B2EA99890B}"/>
            </a:ext>
          </a:extLst>
        </xdr:cNvPr>
        <xdr:cNvSpPr txBox="1"/>
      </xdr:nvSpPr>
      <xdr:spPr>
        <a:xfrm>
          <a:off x="946785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848B4B0B-EF0C-466F-9249-EC89F6007521}"/>
            </a:ext>
          </a:extLst>
        </xdr:cNvPr>
        <xdr:cNvCxnSpPr/>
      </xdr:nvCxnSpPr>
      <xdr:spPr>
        <a:xfrm>
          <a:off x="9356090" y="561759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0083DE12-2675-4D17-BEB9-7E33EDD9A5E1}"/>
            </a:ext>
          </a:extLst>
        </xdr:cNvPr>
        <xdr:cNvSpPr txBox="1"/>
      </xdr:nvSpPr>
      <xdr:spPr>
        <a:xfrm>
          <a:off x="9467850" y="65066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E957DFB8-1394-4096-B506-A49A30DE23C8}"/>
            </a:ext>
          </a:extLst>
        </xdr:cNvPr>
        <xdr:cNvSpPr/>
      </xdr:nvSpPr>
      <xdr:spPr>
        <a:xfrm>
          <a:off x="9394190" y="664948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77FF032D-B228-4274-968B-72F73F61F0E6}"/>
            </a:ext>
          </a:extLst>
        </xdr:cNvPr>
        <xdr:cNvSpPr/>
      </xdr:nvSpPr>
      <xdr:spPr>
        <a:xfrm>
          <a:off x="8632190" y="665567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474C72A9-1585-414E-98F3-BE2B52D6FD13}"/>
            </a:ext>
          </a:extLst>
        </xdr:cNvPr>
        <xdr:cNvSpPr/>
      </xdr:nvSpPr>
      <xdr:spPr>
        <a:xfrm>
          <a:off x="7846060" y="66648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FF13EF50-9470-494F-A13B-54BCAFC39389}"/>
            </a:ext>
          </a:extLst>
        </xdr:cNvPr>
        <xdr:cNvSpPr/>
      </xdr:nvSpPr>
      <xdr:spPr>
        <a:xfrm>
          <a:off x="7029450" y="66801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C6245C47-3667-4453-A361-318B594F9B26}"/>
            </a:ext>
          </a:extLst>
        </xdr:cNvPr>
        <xdr:cNvSpPr/>
      </xdr:nvSpPr>
      <xdr:spPr>
        <a:xfrm>
          <a:off x="6231890" y="670419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A9FE84A-170C-42F8-9B42-59366BD7A63A}"/>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74FF938-A9E1-4113-9200-34C9600A09F1}"/>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FA66BD0-DB39-4EF5-B508-81FE0F17E8BF}"/>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571C1BC-4C35-493C-A6DA-B4FE8C92429E}"/>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FB856CA-1128-4837-9567-A7F6EED7FBF6}"/>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94018</xdr:rowOff>
    </xdr:from>
    <xdr:to>
      <xdr:col>55</xdr:col>
      <xdr:colOff>50800</xdr:colOff>
      <xdr:row>40</xdr:row>
      <xdr:rowOff>24168</xdr:rowOff>
    </xdr:to>
    <xdr:sp macro="" textlink="">
      <xdr:nvSpPr>
        <xdr:cNvPr id="130" name="楕円 129">
          <a:extLst>
            <a:ext uri="{FF2B5EF4-FFF2-40B4-BE49-F238E27FC236}">
              <a16:creationId xmlns:a16="http://schemas.microsoft.com/office/drawing/2014/main" id="{6650A323-ADD6-4883-9EE0-E4E03F06BACB}"/>
            </a:ext>
          </a:extLst>
        </xdr:cNvPr>
        <xdr:cNvSpPr/>
      </xdr:nvSpPr>
      <xdr:spPr>
        <a:xfrm>
          <a:off x="9394190" y="6784378"/>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72445</xdr:rowOff>
    </xdr:from>
    <xdr:ext cx="534377" cy="259045"/>
    <xdr:sp macro="" textlink="">
      <xdr:nvSpPr>
        <xdr:cNvPr id="131" name="【道路】&#10;一人当たり延長該当値テキスト">
          <a:extLst>
            <a:ext uri="{FF2B5EF4-FFF2-40B4-BE49-F238E27FC236}">
              <a16:creationId xmlns:a16="http://schemas.microsoft.com/office/drawing/2014/main" id="{41B76197-1C9E-4761-A389-B4C43CB36808}"/>
            </a:ext>
          </a:extLst>
        </xdr:cNvPr>
        <xdr:cNvSpPr txBox="1"/>
      </xdr:nvSpPr>
      <xdr:spPr>
        <a:xfrm>
          <a:off x="9467850" y="6758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99695</xdr:rowOff>
    </xdr:from>
    <xdr:to>
      <xdr:col>50</xdr:col>
      <xdr:colOff>165100</xdr:colOff>
      <xdr:row>40</xdr:row>
      <xdr:rowOff>29845</xdr:rowOff>
    </xdr:to>
    <xdr:sp macro="" textlink="">
      <xdr:nvSpPr>
        <xdr:cNvPr id="132" name="楕円 131">
          <a:extLst>
            <a:ext uri="{FF2B5EF4-FFF2-40B4-BE49-F238E27FC236}">
              <a16:creationId xmlns:a16="http://schemas.microsoft.com/office/drawing/2014/main" id="{6610BD11-56AB-479F-82A9-51E83BC6B590}"/>
            </a:ext>
          </a:extLst>
        </xdr:cNvPr>
        <xdr:cNvSpPr/>
      </xdr:nvSpPr>
      <xdr:spPr>
        <a:xfrm>
          <a:off x="8632190" y="678243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144818</xdr:rowOff>
    </xdr:from>
    <xdr:to>
      <xdr:col>55</xdr:col>
      <xdr:colOff>0</xdr:colOff>
      <xdr:row>39</xdr:row>
      <xdr:rowOff>150495</xdr:rowOff>
    </xdr:to>
    <xdr:cxnSp macro="">
      <xdr:nvCxnSpPr>
        <xdr:cNvPr id="133" name="直線コネクタ 132">
          <a:extLst>
            <a:ext uri="{FF2B5EF4-FFF2-40B4-BE49-F238E27FC236}">
              <a16:creationId xmlns:a16="http://schemas.microsoft.com/office/drawing/2014/main" id="{91FCF1B1-74A3-4F76-8E77-283A6D843F14}"/>
            </a:ext>
          </a:extLst>
        </xdr:cNvPr>
        <xdr:cNvCxnSpPr/>
      </xdr:nvCxnSpPr>
      <xdr:spPr>
        <a:xfrm flipV="1">
          <a:off x="8686800" y="6829463"/>
          <a:ext cx="742950" cy="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103029</xdr:rowOff>
    </xdr:from>
    <xdr:to>
      <xdr:col>46</xdr:col>
      <xdr:colOff>38100</xdr:colOff>
      <xdr:row>40</xdr:row>
      <xdr:rowOff>33179</xdr:rowOff>
    </xdr:to>
    <xdr:sp macro="" textlink="">
      <xdr:nvSpPr>
        <xdr:cNvPr id="134" name="楕円 133">
          <a:extLst>
            <a:ext uri="{FF2B5EF4-FFF2-40B4-BE49-F238E27FC236}">
              <a16:creationId xmlns:a16="http://schemas.microsoft.com/office/drawing/2014/main" id="{BDAE07C9-3321-41AD-AB9C-7AB30950D4AF}"/>
            </a:ext>
          </a:extLst>
        </xdr:cNvPr>
        <xdr:cNvSpPr/>
      </xdr:nvSpPr>
      <xdr:spPr>
        <a:xfrm>
          <a:off x="7846060" y="67876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150495</xdr:rowOff>
    </xdr:from>
    <xdr:to>
      <xdr:col>50</xdr:col>
      <xdr:colOff>114300</xdr:colOff>
      <xdr:row>39</xdr:row>
      <xdr:rowOff>153829</xdr:rowOff>
    </xdr:to>
    <xdr:cxnSp macro="">
      <xdr:nvCxnSpPr>
        <xdr:cNvPr id="135" name="直線コネクタ 134">
          <a:extLst>
            <a:ext uri="{FF2B5EF4-FFF2-40B4-BE49-F238E27FC236}">
              <a16:creationId xmlns:a16="http://schemas.microsoft.com/office/drawing/2014/main" id="{73932228-DEA4-4D10-A5B8-2024AE5666FF}"/>
            </a:ext>
          </a:extLst>
        </xdr:cNvPr>
        <xdr:cNvCxnSpPr/>
      </xdr:nvCxnSpPr>
      <xdr:spPr>
        <a:xfrm flipV="1">
          <a:off x="7889240" y="6837045"/>
          <a:ext cx="797560" cy="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106915</xdr:rowOff>
    </xdr:from>
    <xdr:to>
      <xdr:col>41</xdr:col>
      <xdr:colOff>101600</xdr:colOff>
      <xdr:row>40</xdr:row>
      <xdr:rowOff>37065</xdr:rowOff>
    </xdr:to>
    <xdr:sp macro="" textlink="">
      <xdr:nvSpPr>
        <xdr:cNvPr id="136" name="楕円 135">
          <a:extLst>
            <a:ext uri="{FF2B5EF4-FFF2-40B4-BE49-F238E27FC236}">
              <a16:creationId xmlns:a16="http://schemas.microsoft.com/office/drawing/2014/main" id="{623C8913-3CC2-4501-A257-5EEEC4E46995}"/>
            </a:ext>
          </a:extLst>
        </xdr:cNvPr>
        <xdr:cNvSpPr/>
      </xdr:nvSpPr>
      <xdr:spPr>
        <a:xfrm>
          <a:off x="7029450" y="67915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153829</xdr:rowOff>
    </xdr:from>
    <xdr:to>
      <xdr:col>45</xdr:col>
      <xdr:colOff>177800</xdr:colOff>
      <xdr:row>39</xdr:row>
      <xdr:rowOff>157715</xdr:rowOff>
    </xdr:to>
    <xdr:cxnSp macro="">
      <xdr:nvCxnSpPr>
        <xdr:cNvPr id="137" name="直線コネクタ 136">
          <a:extLst>
            <a:ext uri="{FF2B5EF4-FFF2-40B4-BE49-F238E27FC236}">
              <a16:creationId xmlns:a16="http://schemas.microsoft.com/office/drawing/2014/main" id="{C121BE7A-3F74-4E9D-8C54-5797D19C2544}"/>
            </a:ext>
          </a:extLst>
        </xdr:cNvPr>
        <xdr:cNvCxnSpPr/>
      </xdr:nvCxnSpPr>
      <xdr:spPr>
        <a:xfrm flipV="1">
          <a:off x="7084060" y="6840379"/>
          <a:ext cx="80518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111849</xdr:rowOff>
    </xdr:from>
    <xdr:to>
      <xdr:col>36</xdr:col>
      <xdr:colOff>165100</xdr:colOff>
      <xdr:row>40</xdr:row>
      <xdr:rowOff>41999</xdr:rowOff>
    </xdr:to>
    <xdr:sp macro="" textlink="">
      <xdr:nvSpPr>
        <xdr:cNvPr id="138" name="楕円 137">
          <a:extLst>
            <a:ext uri="{FF2B5EF4-FFF2-40B4-BE49-F238E27FC236}">
              <a16:creationId xmlns:a16="http://schemas.microsoft.com/office/drawing/2014/main" id="{C139B362-D23D-47AA-82F7-C00BBCC426F5}"/>
            </a:ext>
          </a:extLst>
        </xdr:cNvPr>
        <xdr:cNvSpPr/>
      </xdr:nvSpPr>
      <xdr:spPr>
        <a:xfrm>
          <a:off x="6231890" y="679839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157715</xdr:rowOff>
    </xdr:from>
    <xdr:to>
      <xdr:col>41</xdr:col>
      <xdr:colOff>50800</xdr:colOff>
      <xdr:row>39</xdr:row>
      <xdr:rowOff>162649</xdr:rowOff>
    </xdr:to>
    <xdr:cxnSp macro="">
      <xdr:nvCxnSpPr>
        <xdr:cNvPr id="139" name="直線コネクタ 138">
          <a:extLst>
            <a:ext uri="{FF2B5EF4-FFF2-40B4-BE49-F238E27FC236}">
              <a16:creationId xmlns:a16="http://schemas.microsoft.com/office/drawing/2014/main" id="{3B7FBB89-C9C7-46E9-829B-C11361483952}"/>
            </a:ext>
          </a:extLst>
        </xdr:cNvPr>
        <xdr:cNvCxnSpPr/>
      </xdr:nvCxnSpPr>
      <xdr:spPr>
        <a:xfrm flipV="1">
          <a:off x="6286500" y="6846170"/>
          <a:ext cx="797560" cy="4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81C608F3-0ED9-4817-9B3E-81299E0A0E83}"/>
            </a:ext>
          </a:extLst>
        </xdr:cNvPr>
        <xdr:cNvSpPr txBox="1"/>
      </xdr:nvSpPr>
      <xdr:spPr>
        <a:xfrm>
          <a:off x="8422151" y="6436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E8BC638E-8C8A-4ECD-B2B3-2A24647197E0}"/>
            </a:ext>
          </a:extLst>
        </xdr:cNvPr>
        <xdr:cNvSpPr txBox="1"/>
      </xdr:nvSpPr>
      <xdr:spPr>
        <a:xfrm>
          <a:off x="7641101" y="6436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8650ABB2-198D-420B-B550-5247D81A62D4}"/>
            </a:ext>
          </a:extLst>
        </xdr:cNvPr>
        <xdr:cNvSpPr txBox="1"/>
      </xdr:nvSpPr>
      <xdr:spPr>
        <a:xfrm>
          <a:off x="6854971" y="645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D5E43A28-182C-485A-8D76-487775468770}"/>
            </a:ext>
          </a:extLst>
        </xdr:cNvPr>
        <xdr:cNvSpPr txBox="1"/>
      </xdr:nvSpPr>
      <xdr:spPr>
        <a:xfrm>
          <a:off x="6038361" y="6479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20972</xdr:rowOff>
    </xdr:from>
    <xdr:ext cx="534377" cy="259045"/>
    <xdr:sp macro="" textlink="">
      <xdr:nvSpPr>
        <xdr:cNvPr id="144" name="n_1mainValue【道路】&#10;一人当たり延長">
          <a:extLst>
            <a:ext uri="{FF2B5EF4-FFF2-40B4-BE49-F238E27FC236}">
              <a16:creationId xmlns:a16="http://schemas.microsoft.com/office/drawing/2014/main" id="{13CBCAC8-97D7-45A1-9667-3D46C955AB20}"/>
            </a:ext>
          </a:extLst>
        </xdr:cNvPr>
        <xdr:cNvSpPr txBox="1"/>
      </xdr:nvSpPr>
      <xdr:spPr>
        <a:xfrm>
          <a:off x="8422151" y="6875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24306</xdr:rowOff>
    </xdr:from>
    <xdr:ext cx="534377" cy="259045"/>
    <xdr:sp macro="" textlink="">
      <xdr:nvSpPr>
        <xdr:cNvPr id="145" name="n_2mainValue【道路】&#10;一人当たり延長">
          <a:extLst>
            <a:ext uri="{FF2B5EF4-FFF2-40B4-BE49-F238E27FC236}">
              <a16:creationId xmlns:a16="http://schemas.microsoft.com/office/drawing/2014/main" id="{5FF697C7-A394-4C79-8D89-8DDF8455833B}"/>
            </a:ext>
          </a:extLst>
        </xdr:cNvPr>
        <xdr:cNvSpPr txBox="1"/>
      </xdr:nvSpPr>
      <xdr:spPr>
        <a:xfrm>
          <a:off x="7641101" y="6878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28192</xdr:rowOff>
    </xdr:from>
    <xdr:ext cx="534377" cy="259045"/>
    <xdr:sp macro="" textlink="">
      <xdr:nvSpPr>
        <xdr:cNvPr id="146" name="n_3mainValue【道路】&#10;一人当たり延長">
          <a:extLst>
            <a:ext uri="{FF2B5EF4-FFF2-40B4-BE49-F238E27FC236}">
              <a16:creationId xmlns:a16="http://schemas.microsoft.com/office/drawing/2014/main" id="{4D4FCE05-5127-4FC3-937B-43CD52CB1666}"/>
            </a:ext>
          </a:extLst>
        </xdr:cNvPr>
        <xdr:cNvSpPr txBox="1"/>
      </xdr:nvSpPr>
      <xdr:spPr>
        <a:xfrm>
          <a:off x="6854971" y="688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33126</xdr:rowOff>
    </xdr:from>
    <xdr:ext cx="534377" cy="259045"/>
    <xdr:sp macro="" textlink="">
      <xdr:nvSpPr>
        <xdr:cNvPr id="147" name="n_4mainValue【道路】&#10;一人当たり延長">
          <a:extLst>
            <a:ext uri="{FF2B5EF4-FFF2-40B4-BE49-F238E27FC236}">
              <a16:creationId xmlns:a16="http://schemas.microsoft.com/office/drawing/2014/main" id="{E59C69FC-0700-41B0-98CA-529087011D6B}"/>
            </a:ext>
          </a:extLst>
        </xdr:cNvPr>
        <xdr:cNvSpPr txBox="1"/>
      </xdr:nvSpPr>
      <xdr:spPr>
        <a:xfrm>
          <a:off x="6038361" y="688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7894053C-1F93-4A1B-8D1C-79A05E8BD5F4}"/>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BD12C07-317B-45D0-B149-FEA61C495660}"/>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F686061A-F44F-4894-8429-B12A50C5952F}"/>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DD3B7D3-FF36-4B9E-8037-D6C480FC66C9}"/>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229CD33-BB90-4707-A2E3-7BD0BFD11420}"/>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6A074A5-9F47-4A8C-86E2-C55A7CE5B0D6}"/>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A2C57B04-54DF-46EA-923A-55856C585586}"/>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B520D09-DC77-453E-BA6E-23FDA5445D00}"/>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2174E86-0C5D-42F9-8BBD-C247046997EB}"/>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DC33C01F-B85A-4EF6-A92C-9BE48D0D9CAC}"/>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5E78D3F-995E-4CD1-9B52-62D016891EAF}"/>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DFF55760-635E-44FD-AE7D-FB14AD958613}"/>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D4E5468F-A630-4921-B6F5-020D38B5F1F2}"/>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75806128-E107-405F-A189-BB7F5FE3047F}"/>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D6E926FE-2DB4-4E0F-9866-2FD466C15BCE}"/>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1D0672CD-9956-4495-B3CA-2E864FD1CD7B}"/>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461A6CB1-C750-4799-8745-328E828FE236}"/>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A79AAF80-F985-4FA2-BE23-3E29A38DEBF7}"/>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CBFB59D1-F63E-420C-A2D1-BF75E447A1CC}"/>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7D0B4FF-1A78-4315-8D13-8EF5045FD089}"/>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E947227D-BE18-4099-A551-D5BBDC8FF3A3}"/>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8840BFCC-C549-4D32-B1AF-3366EAA4595E}"/>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AC629671-3221-4382-B2D8-285F1E1FEFA7}"/>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2141EE7-377F-431A-86F9-13DEFC805889}"/>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BE6F2907-EE95-4982-86A8-B40B1E43A6B3}"/>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DBC5F4BB-A85F-4C15-B6EB-EB50CD0B67B6}"/>
            </a:ext>
          </a:extLst>
        </xdr:cNvPr>
        <xdr:cNvCxnSpPr/>
      </xdr:nvCxnSpPr>
      <xdr:spPr>
        <a:xfrm flipV="1">
          <a:off x="4173855" y="9559290"/>
          <a:ext cx="0" cy="1449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C139DAB8-72BC-4D4B-A9BB-CDDA8B05C6EF}"/>
            </a:ext>
          </a:extLst>
        </xdr:cNvPr>
        <xdr:cNvSpPr txBox="1"/>
      </xdr:nvSpPr>
      <xdr:spPr>
        <a:xfrm>
          <a:off x="421259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8CFEC05E-1B42-4B0B-9769-C6CCBCD3E186}"/>
            </a:ext>
          </a:extLst>
        </xdr:cNvPr>
        <xdr:cNvCxnSpPr/>
      </xdr:nvCxnSpPr>
      <xdr:spPr>
        <a:xfrm>
          <a:off x="4112260" y="110087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DA2B3AD8-743A-45B3-9318-032F59BC3D33}"/>
            </a:ext>
          </a:extLst>
        </xdr:cNvPr>
        <xdr:cNvSpPr txBox="1"/>
      </xdr:nvSpPr>
      <xdr:spPr>
        <a:xfrm>
          <a:off x="421259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2F82F2C0-7A79-404D-A019-3A44E8502481}"/>
            </a:ext>
          </a:extLst>
        </xdr:cNvPr>
        <xdr:cNvCxnSpPr/>
      </xdr:nvCxnSpPr>
      <xdr:spPr>
        <a:xfrm>
          <a:off x="4112260" y="955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DDBB0A21-35C6-4314-BF08-0F4D210E8BF5}"/>
            </a:ext>
          </a:extLst>
        </xdr:cNvPr>
        <xdr:cNvSpPr txBox="1"/>
      </xdr:nvSpPr>
      <xdr:spPr>
        <a:xfrm>
          <a:off x="4212590" y="1046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C5D5AE57-37C3-4188-8A6E-2FFC9FF00CA5}"/>
            </a:ext>
          </a:extLst>
        </xdr:cNvPr>
        <xdr:cNvSpPr/>
      </xdr:nvSpPr>
      <xdr:spPr>
        <a:xfrm>
          <a:off x="4131310" y="1048738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CA92FB2D-0686-4C20-87D7-51CE73F8E287}"/>
            </a:ext>
          </a:extLst>
        </xdr:cNvPr>
        <xdr:cNvSpPr/>
      </xdr:nvSpPr>
      <xdr:spPr>
        <a:xfrm>
          <a:off x="3388360" y="104751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1B156E8E-7627-4C7C-BFC0-7A57F870DB28}"/>
            </a:ext>
          </a:extLst>
        </xdr:cNvPr>
        <xdr:cNvSpPr/>
      </xdr:nvSpPr>
      <xdr:spPr>
        <a:xfrm>
          <a:off x="2571750" y="104588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AE762C33-C7ED-4DBB-8198-1B527BCDFD26}"/>
            </a:ext>
          </a:extLst>
        </xdr:cNvPr>
        <xdr:cNvSpPr/>
      </xdr:nvSpPr>
      <xdr:spPr>
        <a:xfrm>
          <a:off x="1774190" y="1043350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6C38B152-00E4-4214-81E8-8B9691B2BFBA}"/>
            </a:ext>
          </a:extLst>
        </xdr:cNvPr>
        <xdr:cNvSpPr/>
      </xdr:nvSpPr>
      <xdr:spPr>
        <a:xfrm>
          <a:off x="988060" y="1040275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58DDE3B-3FD4-4D1B-8A60-574CF95AF8B2}"/>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BD434D8-3B69-4BDA-A22A-07FE85230CF8}"/>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5925EE0-B403-43E3-B281-ABD53EB06FAB}"/>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B100B50-0C6C-4233-8BE1-65AAA0CD302C}"/>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F8E4DFF-A0B5-454A-8504-723DE0E8AC2A}"/>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9616</xdr:rowOff>
    </xdr:from>
    <xdr:to>
      <xdr:col>24</xdr:col>
      <xdr:colOff>114300</xdr:colOff>
      <xdr:row>61</xdr:row>
      <xdr:rowOff>111216</xdr:rowOff>
    </xdr:to>
    <xdr:sp macro="" textlink="">
      <xdr:nvSpPr>
        <xdr:cNvPr id="189" name="楕円 188">
          <a:extLst>
            <a:ext uri="{FF2B5EF4-FFF2-40B4-BE49-F238E27FC236}">
              <a16:creationId xmlns:a16="http://schemas.microsoft.com/office/drawing/2014/main" id="{69A74D64-4075-414A-9461-BF7487F615D1}"/>
            </a:ext>
          </a:extLst>
        </xdr:cNvPr>
        <xdr:cNvSpPr/>
      </xdr:nvSpPr>
      <xdr:spPr>
        <a:xfrm>
          <a:off x="4131310" y="1046997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32493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E3E7C473-DF83-486F-B16D-9CD55E38CD0C}"/>
            </a:ext>
          </a:extLst>
        </xdr:cNvPr>
        <xdr:cNvSpPr txBox="1"/>
      </xdr:nvSpPr>
      <xdr:spPr>
        <a:xfrm>
          <a:off x="4212590" y="1031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154940</xdr:rowOff>
    </xdr:from>
    <xdr:to>
      <xdr:col>20</xdr:col>
      <xdr:colOff>38100</xdr:colOff>
      <xdr:row>61</xdr:row>
      <xdr:rowOff>85090</xdr:rowOff>
    </xdr:to>
    <xdr:sp macro="" textlink="">
      <xdr:nvSpPr>
        <xdr:cNvPr id="191" name="楕円 190">
          <a:extLst>
            <a:ext uri="{FF2B5EF4-FFF2-40B4-BE49-F238E27FC236}">
              <a16:creationId xmlns:a16="http://schemas.microsoft.com/office/drawing/2014/main" id="{3D9B794F-B3C1-4032-92AA-4F09D5B31F85}"/>
            </a:ext>
          </a:extLst>
        </xdr:cNvPr>
        <xdr:cNvSpPr/>
      </xdr:nvSpPr>
      <xdr:spPr>
        <a:xfrm>
          <a:off x="3388360" y="104419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34290</xdr:rowOff>
    </xdr:from>
    <xdr:to>
      <xdr:col>24</xdr:col>
      <xdr:colOff>63500</xdr:colOff>
      <xdr:row>61</xdr:row>
      <xdr:rowOff>60416</xdr:rowOff>
    </xdr:to>
    <xdr:cxnSp macro="">
      <xdr:nvCxnSpPr>
        <xdr:cNvPr id="192" name="直線コネクタ 191">
          <a:extLst>
            <a:ext uri="{FF2B5EF4-FFF2-40B4-BE49-F238E27FC236}">
              <a16:creationId xmlns:a16="http://schemas.microsoft.com/office/drawing/2014/main" id="{3D62D10A-9676-4329-BB05-002BD34DE978}"/>
            </a:ext>
          </a:extLst>
        </xdr:cNvPr>
        <xdr:cNvCxnSpPr/>
      </xdr:nvCxnSpPr>
      <xdr:spPr>
        <a:xfrm>
          <a:off x="3431540" y="10492740"/>
          <a:ext cx="742950" cy="2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128815</xdr:rowOff>
    </xdr:from>
    <xdr:to>
      <xdr:col>15</xdr:col>
      <xdr:colOff>101600</xdr:colOff>
      <xdr:row>61</xdr:row>
      <xdr:rowOff>58965</xdr:rowOff>
    </xdr:to>
    <xdr:sp macro="" textlink="">
      <xdr:nvSpPr>
        <xdr:cNvPr id="193" name="楕円 192">
          <a:extLst>
            <a:ext uri="{FF2B5EF4-FFF2-40B4-BE49-F238E27FC236}">
              <a16:creationId xmlns:a16="http://schemas.microsoft.com/office/drawing/2014/main" id="{C909503D-9AB9-4260-9BCA-4B6628AF5CB1}"/>
            </a:ext>
          </a:extLst>
        </xdr:cNvPr>
        <xdr:cNvSpPr/>
      </xdr:nvSpPr>
      <xdr:spPr>
        <a:xfrm>
          <a:off x="2571750" y="1041962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8165</xdr:rowOff>
    </xdr:from>
    <xdr:to>
      <xdr:col>19</xdr:col>
      <xdr:colOff>177800</xdr:colOff>
      <xdr:row>61</xdr:row>
      <xdr:rowOff>34290</xdr:rowOff>
    </xdr:to>
    <xdr:cxnSp macro="">
      <xdr:nvCxnSpPr>
        <xdr:cNvPr id="194" name="直線コネクタ 193">
          <a:extLst>
            <a:ext uri="{FF2B5EF4-FFF2-40B4-BE49-F238E27FC236}">
              <a16:creationId xmlns:a16="http://schemas.microsoft.com/office/drawing/2014/main" id="{166B59CB-51E1-4723-BB39-E22FCFE9AC8A}"/>
            </a:ext>
          </a:extLst>
        </xdr:cNvPr>
        <xdr:cNvCxnSpPr/>
      </xdr:nvCxnSpPr>
      <xdr:spPr>
        <a:xfrm>
          <a:off x="2626360" y="10468520"/>
          <a:ext cx="805180" cy="2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92891</xdr:rowOff>
    </xdr:from>
    <xdr:to>
      <xdr:col>10</xdr:col>
      <xdr:colOff>165100</xdr:colOff>
      <xdr:row>61</xdr:row>
      <xdr:rowOff>23041</xdr:rowOff>
    </xdr:to>
    <xdr:sp macro="" textlink="">
      <xdr:nvSpPr>
        <xdr:cNvPr id="195" name="楕円 194">
          <a:extLst>
            <a:ext uri="{FF2B5EF4-FFF2-40B4-BE49-F238E27FC236}">
              <a16:creationId xmlns:a16="http://schemas.microsoft.com/office/drawing/2014/main" id="{7E8793A5-FEEE-4A21-B59D-EE87BF25E1CE}"/>
            </a:ext>
          </a:extLst>
        </xdr:cNvPr>
        <xdr:cNvSpPr/>
      </xdr:nvSpPr>
      <xdr:spPr>
        <a:xfrm>
          <a:off x="1774190" y="1038370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143691</xdr:rowOff>
    </xdr:from>
    <xdr:to>
      <xdr:col>15</xdr:col>
      <xdr:colOff>50800</xdr:colOff>
      <xdr:row>61</xdr:row>
      <xdr:rowOff>8165</xdr:rowOff>
    </xdr:to>
    <xdr:cxnSp macro="">
      <xdr:nvCxnSpPr>
        <xdr:cNvPr id="196" name="直線コネクタ 195">
          <a:extLst>
            <a:ext uri="{FF2B5EF4-FFF2-40B4-BE49-F238E27FC236}">
              <a16:creationId xmlns:a16="http://schemas.microsoft.com/office/drawing/2014/main" id="{A82D22E2-CEFC-4751-A1ED-0E33B465233C}"/>
            </a:ext>
          </a:extLst>
        </xdr:cNvPr>
        <xdr:cNvCxnSpPr/>
      </xdr:nvCxnSpPr>
      <xdr:spPr>
        <a:xfrm>
          <a:off x="1828800" y="10428786"/>
          <a:ext cx="797560" cy="39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76563</xdr:rowOff>
    </xdr:from>
    <xdr:to>
      <xdr:col>6</xdr:col>
      <xdr:colOff>38100</xdr:colOff>
      <xdr:row>61</xdr:row>
      <xdr:rowOff>6713</xdr:rowOff>
    </xdr:to>
    <xdr:sp macro="" textlink="">
      <xdr:nvSpPr>
        <xdr:cNvPr id="197" name="楕円 196">
          <a:extLst>
            <a:ext uri="{FF2B5EF4-FFF2-40B4-BE49-F238E27FC236}">
              <a16:creationId xmlns:a16="http://schemas.microsoft.com/office/drawing/2014/main" id="{A7AC9D19-7E88-4B4C-9FB4-4D949319EFDF}"/>
            </a:ext>
          </a:extLst>
        </xdr:cNvPr>
        <xdr:cNvSpPr/>
      </xdr:nvSpPr>
      <xdr:spPr>
        <a:xfrm>
          <a:off x="988060" y="1036356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127363</xdr:rowOff>
    </xdr:from>
    <xdr:to>
      <xdr:col>10</xdr:col>
      <xdr:colOff>114300</xdr:colOff>
      <xdr:row>60</xdr:row>
      <xdr:rowOff>143691</xdr:rowOff>
    </xdr:to>
    <xdr:cxnSp macro="">
      <xdr:nvCxnSpPr>
        <xdr:cNvPr id="198" name="直線コネクタ 197">
          <a:extLst>
            <a:ext uri="{FF2B5EF4-FFF2-40B4-BE49-F238E27FC236}">
              <a16:creationId xmlns:a16="http://schemas.microsoft.com/office/drawing/2014/main" id="{C2FA8D80-AD0F-471E-9D92-5236DB8CE0A5}"/>
            </a:ext>
          </a:extLst>
        </xdr:cNvPr>
        <xdr:cNvCxnSpPr/>
      </xdr:nvCxnSpPr>
      <xdr:spPr>
        <a:xfrm>
          <a:off x="1031240" y="10418173"/>
          <a:ext cx="797560" cy="1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6069FD37-09F5-465E-B30A-FD9775784F4C}"/>
            </a:ext>
          </a:extLst>
        </xdr:cNvPr>
        <xdr:cNvSpPr txBox="1"/>
      </xdr:nvSpPr>
      <xdr:spPr>
        <a:xfrm>
          <a:off x="3239144" y="1056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8DA6956A-1FE8-4735-B470-6C3C2344DA4F}"/>
            </a:ext>
          </a:extLst>
        </xdr:cNvPr>
        <xdr:cNvSpPr txBox="1"/>
      </xdr:nvSpPr>
      <xdr:spPr>
        <a:xfrm>
          <a:off x="2439044" y="1055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5DC65811-3C82-4DF6-BF76-7849A7C8BA37}"/>
            </a:ext>
          </a:extLst>
        </xdr:cNvPr>
        <xdr:cNvSpPr txBox="1"/>
      </xdr:nvSpPr>
      <xdr:spPr>
        <a:xfrm>
          <a:off x="1641484" y="1052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93319138-CF5F-40BF-B4D6-13D8E943524F}"/>
            </a:ext>
          </a:extLst>
        </xdr:cNvPr>
        <xdr:cNvSpPr txBox="1"/>
      </xdr:nvSpPr>
      <xdr:spPr>
        <a:xfrm>
          <a:off x="85535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101617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ADD1B892-54EE-4D73-87AC-3EC15562E464}"/>
            </a:ext>
          </a:extLst>
        </xdr:cNvPr>
        <xdr:cNvSpPr txBox="1"/>
      </xdr:nvSpPr>
      <xdr:spPr>
        <a:xfrm>
          <a:off x="3239144"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75492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B0899A7D-A08E-41C3-BF32-58F5958DE26C}"/>
            </a:ext>
          </a:extLst>
        </xdr:cNvPr>
        <xdr:cNvSpPr txBox="1"/>
      </xdr:nvSpPr>
      <xdr:spPr>
        <a:xfrm>
          <a:off x="24390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5D2ED617-4E95-4A5E-9481-D10884445ADA}"/>
            </a:ext>
          </a:extLst>
        </xdr:cNvPr>
        <xdr:cNvSpPr txBox="1"/>
      </xdr:nvSpPr>
      <xdr:spPr>
        <a:xfrm>
          <a:off x="164148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23240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B7CF3496-6F80-4534-B7A3-5D0F63551383}"/>
            </a:ext>
          </a:extLst>
        </xdr:cNvPr>
        <xdr:cNvSpPr txBox="1"/>
      </xdr:nvSpPr>
      <xdr:spPr>
        <a:xfrm>
          <a:off x="855354" y="10134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E0A11324-AA74-4653-AFA0-9D95B7993CE2}"/>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7AA9FE9E-B151-4365-8048-09FFBA964BEC}"/>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5A5365C-38C6-4FF5-A62F-78781907CB9B}"/>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2EC8B380-00CC-45A1-A351-A6CB31D35DD0}"/>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02F4461-9B7F-4F1C-B050-C9D3B52981D9}"/>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AB32CE5-5B49-49A0-8810-A0D68EC99713}"/>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060C8E5-31A4-408A-AE4F-D978230A34AD}"/>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0FAD69E-5D93-4A69-AC20-8034129EE23F}"/>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8DD0295-35A0-4C45-8EB0-567CD1D60A02}"/>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809BC261-E4E3-47FE-9308-147BDE489402}"/>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E7B67436-9A6D-4A29-8785-13F487B481D8}"/>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B8C714E4-5ECE-47D7-BBFC-F2C3A9EC7A6E}"/>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22463D6E-2B2F-4728-8885-6A0375A26442}"/>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3E29D11A-56C8-4CEE-8FC0-6E1181C6110C}"/>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6588834-DDC5-4D2B-AFFE-374DB7596456}"/>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FEA8D69B-A464-462F-BF84-6C2F4E0995BC}"/>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31FC373-47E3-4E77-817B-7C4F27D33AE7}"/>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51D7BC3E-0EE6-4A2E-82EA-2614B7134054}"/>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EBF3E92-4BC9-466B-8301-1AC5533B008E}"/>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D1882036-A745-4122-9730-0D70C29D7347}"/>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44ED98F-B40E-46F2-9F9D-196B7BC969B8}"/>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FD6DC5AB-D65A-4098-B04C-7B1BF85E3862}"/>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DE3A99DE-3600-47A3-808E-3AE35E99B603}"/>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E02CB081-8C8C-4B14-8120-331DFEE9FF21}"/>
            </a:ext>
          </a:extLst>
        </xdr:cNvPr>
        <xdr:cNvCxnSpPr/>
      </xdr:nvCxnSpPr>
      <xdr:spPr>
        <a:xfrm flipV="1">
          <a:off x="9429115" y="9690116"/>
          <a:ext cx="0" cy="134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CDB9D842-DB52-498E-BEB2-861C49353EFF}"/>
            </a:ext>
          </a:extLst>
        </xdr:cNvPr>
        <xdr:cNvSpPr txBox="1"/>
      </xdr:nvSpPr>
      <xdr:spPr>
        <a:xfrm>
          <a:off x="9467850" y="1104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DB21368B-5C29-4532-8BC4-F5D8018D2F9F}"/>
            </a:ext>
          </a:extLst>
        </xdr:cNvPr>
        <xdr:cNvCxnSpPr/>
      </xdr:nvCxnSpPr>
      <xdr:spPr>
        <a:xfrm>
          <a:off x="9356090" y="110388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F56DEACA-7B4A-4927-A118-3EA3BE2F6EF0}"/>
            </a:ext>
          </a:extLst>
        </xdr:cNvPr>
        <xdr:cNvSpPr txBox="1"/>
      </xdr:nvSpPr>
      <xdr:spPr>
        <a:xfrm>
          <a:off x="9467850" y="94615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32946E14-E709-4B03-A65A-CCAAFBFB5FF9}"/>
            </a:ext>
          </a:extLst>
        </xdr:cNvPr>
        <xdr:cNvCxnSpPr/>
      </xdr:nvCxnSpPr>
      <xdr:spPr>
        <a:xfrm>
          <a:off x="9356090" y="96901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528DA3D0-B8F0-442E-B93E-4800DEC74998}"/>
            </a:ext>
          </a:extLst>
        </xdr:cNvPr>
        <xdr:cNvSpPr txBox="1"/>
      </xdr:nvSpPr>
      <xdr:spPr>
        <a:xfrm>
          <a:off x="9467850" y="106607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105F3250-9C7E-481C-8A74-F40171759CDF}"/>
            </a:ext>
          </a:extLst>
        </xdr:cNvPr>
        <xdr:cNvSpPr/>
      </xdr:nvSpPr>
      <xdr:spPr>
        <a:xfrm>
          <a:off x="9394190" y="1068803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19DD2FE8-4D1F-4335-BBDC-1A87E9F2B294}"/>
            </a:ext>
          </a:extLst>
        </xdr:cNvPr>
        <xdr:cNvSpPr/>
      </xdr:nvSpPr>
      <xdr:spPr>
        <a:xfrm>
          <a:off x="8632190" y="10690719"/>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5AFEAA14-8891-4044-BD33-7B15EABF1DF6}"/>
            </a:ext>
          </a:extLst>
        </xdr:cNvPr>
        <xdr:cNvSpPr/>
      </xdr:nvSpPr>
      <xdr:spPr>
        <a:xfrm>
          <a:off x="7846060" y="1069892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61877B6B-BCB5-4FB3-946C-28C7E1F6A713}"/>
            </a:ext>
          </a:extLst>
        </xdr:cNvPr>
        <xdr:cNvSpPr/>
      </xdr:nvSpPr>
      <xdr:spPr>
        <a:xfrm>
          <a:off x="7029450" y="1070975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BC16DC10-AE94-49F7-8048-4E3BBE054A3B}"/>
            </a:ext>
          </a:extLst>
        </xdr:cNvPr>
        <xdr:cNvSpPr/>
      </xdr:nvSpPr>
      <xdr:spPr>
        <a:xfrm>
          <a:off x="6231890" y="10724156"/>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FA9004C-4817-4236-8413-031AE756C0BE}"/>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E0FFD2C-02EC-451B-A035-658FCD66BBDE}"/>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E56F948-1374-4594-BFF4-3D3DF4E20C18}"/>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02AF5A5-E54D-491B-827D-D872D8787D2B}"/>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B8F35DD-7D59-455F-8BBC-C3E12ECACFA4}"/>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170331</xdr:rowOff>
    </xdr:from>
    <xdr:to>
      <xdr:col>55</xdr:col>
      <xdr:colOff>50800</xdr:colOff>
      <xdr:row>62</xdr:row>
      <xdr:rowOff>100481</xdr:rowOff>
    </xdr:to>
    <xdr:sp macro="" textlink="">
      <xdr:nvSpPr>
        <xdr:cNvPr id="246" name="楕円 245">
          <a:extLst>
            <a:ext uri="{FF2B5EF4-FFF2-40B4-BE49-F238E27FC236}">
              <a16:creationId xmlns:a16="http://schemas.microsoft.com/office/drawing/2014/main" id="{94CDE687-8C9A-4C7E-AE15-A4F8A5F0152A}"/>
            </a:ext>
          </a:extLst>
        </xdr:cNvPr>
        <xdr:cNvSpPr/>
      </xdr:nvSpPr>
      <xdr:spPr>
        <a:xfrm>
          <a:off x="9394190" y="10632591"/>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21758</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EA06E55F-FCD5-4A4D-B11B-BC073F6A6AC4}"/>
            </a:ext>
          </a:extLst>
        </xdr:cNvPr>
        <xdr:cNvSpPr txBox="1"/>
      </xdr:nvSpPr>
      <xdr:spPr>
        <a:xfrm>
          <a:off x="9467850" y="10476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4025</xdr:rowOff>
    </xdr:from>
    <xdr:to>
      <xdr:col>50</xdr:col>
      <xdr:colOff>165100</xdr:colOff>
      <xdr:row>62</xdr:row>
      <xdr:rowOff>105625</xdr:rowOff>
    </xdr:to>
    <xdr:sp macro="" textlink="">
      <xdr:nvSpPr>
        <xdr:cNvPr id="248" name="楕円 247">
          <a:extLst>
            <a:ext uri="{FF2B5EF4-FFF2-40B4-BE49-F238E27FC236}">
              <a16:creationId xmlns:a16="http://schemas.microsoft.com/office/drawing/2014/main" id="{EB0FB49E-0592-44D5-B2B9-F623A4910C36}"/>
            </a:ext>
          </a:extLst>
        </xdr:cNvPr>
        <xdr:cNvSpPr/>
      </xdr:nvSpPr>
      <xdr:spPr>
        <a:xfrm>
          <a:off x="8632190" y="106358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49681</xdr:rowOff>
    </xdr:from>
    <xdr:to>
      <xdr:col>55</xdr:col>
      <xdr:colOff>0</xdr:colOff>
      <xdr:row>62</xdr:row>
      <xdr:rowOff>54825</xdr:rowOff>
    </xdr:to>
    <xdr:cxnSp macro="">
      <xdr:nvCxnSpPr>
        <xdr:cNvPr id="249" name="直線コネクタ 248">
          <a:extLst>
            <a:ext uri="{FF2B5EF4-FFF2-40B4-BE49-F238E27FC236}">
              <a16:creationId xmlns:a16="http://schemas.microsoft.com/office/drawing/2014/main" id="{BA572BD7-98C4-4EEC-918E-24B5568C8B57}"/>
            </a:ext>
          </a:extLst>
        </xdr:cNvPr>
        <xdr:cNvCxnSpPr/>
      </xdr:nvCxnSpPr>
      <xdr:spPr>
        <a:xfrm flipV="1">
          <a:off x="8686800" y="10683391"/>
          <a:ext cx="74295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6976</xdr:rowOff>
    </xdr:from>
    <xdr:to>
      <xdr:col>46</xdr:col>
      <xdr:colOff>38100</xdr:colOff>
      <xdr:row>62</xdr:row>
      <xdr:rowOff>108576</xdr:rowOff>
    </xdr:to>
    <xdr:sp macro="" textlink="">
      <xdr:nvSpPr>
        <xdr:cNvPr id="250" name="楕円 249">
          <a:extLst>
            <a:ext uri="{FF2B5EF4-FFF2-40B4-BE49-F238E27FC236}">
              <a16:creationId xmlns:a16="http://schemas.microsoft.com/office/drawing/2014/main" id="{37D92BE1-B2D9-47A1-A65F-489787329107}"/>
            </a:ext>
          </a:extLst>
        </xdr:cNvPr>
        <xdr:cNvSpPr/>
      </xdr:nvSpPr>
      <xdr:spPr>
        <a:xfrm>
          <a:off x="7846060" y="106387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54825</xdr:rowOff>
    </xdr:from>
    <xdr:to>
      <xdr:col>50</xdr:col>
      <xdr:colOff>114300</xdr:colOff>
      <xdr:row>62</xdr:row>
      <xdr:rowOff>57776</xdr:rowOff>
    </xdr:to>
    <xdr:cxnSp macro="">
      <xdr:nvCxnSpPr>
        <xdr:cNvPr id="251" name="直線コネクタ 250">
          <a:extLst>
            <a:ext uri="{FF2B5EF4-FFF2-40B4-BE49-F238E27FC236}">
              <a16:creationId xmlns:a16="http://schemas.microsoft.com/office/drawing/2014/main" id="{7891A98C-1D2F-4C0E-9EFC-561766774E1C}"/>
            </a:ext>
          </a:extLst>
        </xdr:cNvPr>
        <xdr:cNvCxnSpPr/>
      </xdr:nvCxnSpPr>
      <xdr:spPr>
        <a:xfrm flipV="1">
          <a:off x="7889240" y="1068853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167722</xdr:rowOff>
    </xdr:from>
    <xdr:to>
      <xdr:col>41</xdr:col>
      <xdr:colOff>101600</xdr:colOff>
      <xdr:row>62</xdr:row>
      <xdr:rowOff>97872</xdr:rowOff>
    </xdr:to>
    <xdr:sp macro="" textlink="">
      <xdr:nvSpPr>
        <xdr:cNvPr id="252" name="楕円 251">
          <a:extLst>
            <a:ext uri="{FF2B5EF4-FFF2-40B4-BE49-F238E27FC236}">
              <a16:creationId xmlns:a16="http://schemas.microsoft.com/office/drawing/2014/main" id="{E95E90C5-E683-45B6-8659-FC90CB99FCEC}"/>
            </a:ext>
          </a:extLst>
        </xdr:cNvPr>
        <xdr:cNvSpPr/>
      </xdr:nvSpPr>
      <xdr:spPr>
        <a:xfrm>
          <a:off x="7029450" y="1062998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47072</xdr:rowOff>
    </xdr:from>
    <xdr:to>
      <xdr:col>45</xdr:col>
      <xdr:colOff>177800</xdr:colOff>
      <xdr:row>62</xdr:row>
      <xdr:rowOff>57776</xdr:rowOff>
    </xdr:to>
    <xdr:cxnSp macro="">
      <xdr:nvCxnSpPr>
        <xdr:cNvPr id="253" name="直線コネクタ 252">
          <a:extLst>
            <a:ext uri="{FF2B5EF4-FFF2-40B4-BE49-F238E27FC236}">
              <a16:creationId xmlns:a16="http://schemas.microsoft.com/office/drawing/2014/main" id="{B0FDFB89-8218-4CF3-B5FB-A8B0286EAB33}"/>
            </a:ext>
          </a:extLst>
        </xdr:cNvPr>
        <xdr:cNvCxnSpPr/>
      </xdr:nvCxnSpPr>
      <xdr:spPr>
        <a:xfrm>
          <a:off x="7084060" y="10678877"/>
          <a:ext cx="805180" cy="4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16114</xdr:rowOff>
    </xdr:from>
    <xdr:to>
      <xdr:col>36</xdr:col>
      <xdr:colOff>165100</xdr:colOff>
      <xdr:row>62</xdr:row>
      <xdr:rowOff>117714</xdr:rowOff>
    </xdr:to>
    <xdr:sp macro="" textlink="">
      <xdr:nvSpPr>
        <xdr:cNvPr id="254" name="楕円 253">
          <a:extLst>
            <a:ext uri="{FF2B5EF4-FFF2-40B4-BE49-F238E27FC236}">
              <a16:creationId xmlns:a16="http://schemas.microsoft.com/office/drawing/2014/main" id="{701A085A-8D4C-4409-8C23-E9CFDAB79B54}"/>
            </a:ext>
          </a:extLst>
        </xdr:cNvPr>
        <xdr:cNvSpPr/>
      </xdr:nvSpPr>
      <xdr:spPr>
        <a:xfrm>
          <a:off x="6231890" y="1064982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47072</xdr:rowOff>
    </xdr:from>
    <xdr:to>
      <xdr:col>41</xdr:col>
      <xdr:colOff>50800</xdr:colOff>
      <xdr:row>62</xdr:row>
      <xdr:rowOff>66914</xdr:rowOff>
    </xdr:to>
    <xdr:cxnSp macro="">
      <xdr:nvCxnSpPr>
        <xdr:cNvPr id="255" name="直線コネクタ 254">
          <a:extLst>
            <a:ext uri="{FF2B5EF4-FFF2-40B4-BE49-F238E27FC236}">
              <a16:creationId xmlns:a16="http://schemas.microsoft.com/office/drawing/2014/main" id="{D0DE9251-57D6-44CA-91BC-D265B760B86F}"/>
            </a:ext>
          </a:extLst>
        </xdr:cNvPr>
        <xdr:cNvCxnSpPr/>
      </xdr:nvCxnSpPr>
      <xdr:spPr>
        <a:xfrm flipV="1">
          <a:off x="6286500" y="10678877"/>
          <a:ext cx="797560" cy="1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39EAF55-9E08-42C7-B633-3A7109E9244A}"/>
            </a:ext>
          </a:extLst>
        </xdr:cNvPr>
        <xdr:cNvSpPr txBox="1"/>
      </xdr:nvSpPr>
      <xdr:spPr>
        <a:xfrm>
          <a:off x="8401265" y="10789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FDF4DD1E-8F35-442D-9211-E34950629162}"/>
            </a:ext>
          </a:extLst>
        </xdr:cNvPr>
        <xdr:cNvSpPr txBox="1"/>
      </xdr:nvSpPr>
      <xdr:spPr>
        <a:xfrm>
          <a:off x="7610690" y="10795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A239B5D2-8D62-4ED4-AEF1-5776C9A0D435}"/>
            </a:ext>
          </a:extLst>
        </xdr:cNvPr>
        <xdr:cNvSpPr txBox="1"/>
      </xdr:nvSpPr>
      <xdr:spPr>
        <a:xfrm>
          <a:off x="6822655" y="1080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3B3BB435-8708-4CA5-A969-1C9F261D2C14}"/>
            </a:ext>
          </a:extLst>
        </xdr:cNvPr>
        <xdr:cNvSpPr txBox="1"/>
      </xdr:nvSpPr>
      <xdr:spPr>
        <a:xfrm>
          <a:off x="6007950" y="1081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122152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15ADC3A2-8CB4-4883-89DC-FFF9A906B5E3}"/>
            </a:ext>
          </a:extLst>
        </xdr:cNvPr>
        <xdr:cNvSpPr txBox="1"/>
      </xdr:nvSpPr>
      <xdr:spPr>
        <a:xfrm>
          <a:off x="8401265" y="10411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125103</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B72B30B3-90D4-4B10-8A6D-0CAD710D600B}"/>
            </a:ext>
          </a:extLst>
        </xdr:cNvPr>
        <xdr:cNvSpPr txBox="1"/>
      </xdr:nvSpPr>
      <xdr:spPr>
        <a:xfrm>
          <a:off x="7610690" y="10414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114399</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CBEDF67D-097F-4ABD-ACBB-A456B5EC5200}"/>
            </a:ext>
          </a:extLst>
        </xdr:cNvPr>
        <xdr:cNvSpPr txBox="1"/>
      </xdr:nvSpPr>
      <xdr:spPr>
        <a:xfrm>
          <a:off x="6822655" y="10401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134241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B7468450-6AD4-4B3E-94BC-3EE8CB65C05D}"/>
            </a:ext>
          </a:extLst>
        </xdr:cNvPr>
        <xdr:cNvSpPr txBox="1"/>
      </xdr:nvSpPr>
      <xdr:spPr>
        <a:xfrm>
          <a:off x="6007950" y="10417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9950D71-CB05-43A2-BC83-F54AF741FA3A}"/>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14CC8C3-4907-4791-ABA3-EDA3BEF50573}"/>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D18472F-E3E6-411F-BE5E-60EC9F6B79AD}"/>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B65A449-40C1-439C-9711-CCF57AB3282C}"/>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383F416-E888-4E58-B5D0-2B519593B9AD}"/>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52CC697-08EC-4D39-B4CD-79964F41AFD8}"/>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DB998C-931F-4E0E-94C8-4C25AB4EAC84}"/>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63247C6-0D9D-499C-B283-0A27C72C2352}"/>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DF83180-7BA7-4727-B7E4-B60209FA9072}"/>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490FFCC-5A43-413E-AAB5-C5F344A25D42}"/>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5BCA910-C48F-417B-A22C-E3CCDFFB26C3}"/>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FEFF8805-5994-4DB5-83D0-8A028F55A7D4}"/>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8552A238-F816-4F71-9039-61A26EDC482E}"/>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E3E0BC0C-4077-4A8D-AB19-D43731B3B471}"/>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6BC08024-E406-47FE-ABCE-291B959D3B41}"/>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EF58C4D2-E6D8-4922-85C3-1C6D8EA4AF30}"/>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597C81C-D5F3-4B03-BC41-0D7E85CCA56D}"/>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B763D7E-063D-40E8-87EE-048FA8BFC728}"/>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472E2719-BA22-4E24-8CAF-A44BC1FBB18F}"/>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302A8D86-4912-42E9-BF96-3A30CA85FCF2}"/>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52E3E6FA-AA54-4AB9-8F81-30DE1E59FF13}"/>
            </a:ext>
          </a:extLst>
        </xdr:cNvPr>
        <xdr:cNvSpPr txBox="1"/>
      </xdr:nvSpPr>
      <xdr:spPr>
        <a:xfrm>
          <a:off x="386866" y="1319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3DDB4E7-8DEB-4370-BCA6-27FC4EDE0DAF}"/>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8260D017-F8CD-4012-BF30-2C86BCE8F7C4}"/>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BF1A0AD7-424A-499B-A761-8EE7383FAAEE}"/>
            </a:ext>
          </a:extLst>
        </xdr:cNvPr>
        <xdr:cNvCxnSpPr/>
      </xdr:nvCxnSpPr>
      <xdr:spPr>
        <a:xfrm flipV="1">
          <a:off x="4173855" y="13331190"/>
          <a:ext cx="0" cy="1271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6EE90B6D-00E4-4A2F-B5AD-11875E8F0FAC}"/>
            </a:ext>
          </a:extLst>
        </xdr:cNvPr>
        <xdr:cNvSpPr txBox="1"/>
      </xdr:nvSpPr>
      <xdr:spPr>
        <a:xfrm>
          <a:off x="421259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B2EE3559-7693-4012-9A63-8756BB6EAAE7}"/>
            </a:ext>
          </a:extLst>
        </xdr:cNvPr>
        <xdr:cNvCxnSpPr/>
      </xdr:nvCxnSpPr>
      <xdr:spPr>
        <a:xfrm>
          <a:off x="4112260" y="1460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1581A71C-5D8C-431B-8E14-43EF05E4F82E}"/>
            </a:ext>
          </a:extLst>
        </xdr:cNvPr>
        <xdr:cNvSpPr txBox="1"/>
      </xdr:nvSpPr>
      <xdr:spPr>
        <a:xfrm>
          <a:off x="4212590" y="1311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D999CC4D-C096-4291-8437-9D2262E0D4F8}"/>
            </a:ext>
          </a:extLst>
        </xdr:cNvPr>
        <xdr:cNvCxnSpPr/>
      </xdr:nvCxnSpPr>
      <xdr:spPr>
        <a:xfrm>
          <a:off x="4112260" y="1333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2CDC13B4-BCF6-435D-B2C5-CB262A9DBCC6}"/>
            </a:ext>
          </a:extLst>
        </xdr:cNvPr>
        <xdr:cNvSpPr txBox="1"/>
      </xdr:nvSpPr>
      <xdr:spPr>
        <a:xfrm>
          <a:off x="421259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04F6D81E-A8DB-4E6A-B646-BF25C7A34A2A}"/>
            </a:ext>
          </a:extLst>
        </xdr:cNvPr>
        <xdr:cNvSpPr/>
      </xdr:nvSpPr>
      <xdr:spPr>
        <a:xfrm>
          <a:off x="4131310" y="142055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9DB1C8C2-8179-4584-A31D-A1B7FE1AAB9C}"/>
            </a:ext>
          </a:extLst>
        </xdr:cNvPr>
        <xdr:cNvSpPr/>
      </xdr:nvSpPr>
      <xdr:spPr>
        <a:xfrm>
          <a:off x="3388360" y="141884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895F72F8-2032-4492-ACB4-C5AC4D048774}"/>
            </a:ext>
          </a:extLst>
        </xdr:cNvPr>
        <xdr:cNvSpPr/>
      </xdr:nvSpPr>
      <xdr:spPr>
        <a:xfrm>
          <a:off x="2571750" y="1418272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A2E26DB2-7E83-4849-BA45-E5AB481CC720}"/>
            </a:ext>
          </a:extLst>
        </xdr:cNvPr>
        <xdr:cNvSpPr/>
      </xdr:nvSpPr>
      <xdr:spPr>
        <a:xfrm>
          <a:off x="1774190" y="141516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D25F4F73-D131-4EB0-9039-EFFC2E707AD8}"/>
            </a:ext>
          </a:extLst>
        </xdr:cNvPr>
        <xdr:cNvSpPr/>
      </xdr:nvSpPr>
      <xdr:spPr>
        <a:xfrm>
          <a:off x="988060" y="14152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65CE480-60EC-48F1-9D04-9A9D52FF9B66}"/>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D17BA52-D733-44F5-94D2-EFB18906929B}"/>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CA4D7E2-F5BA-437D-94F8-2F8E6C0E88E5}"/>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BD052CA-6426-4AA4-9540-D945ECF47245}"/>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CEFBF41-ED53-4902-9060-BB54511791E9}"/>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110489</xdr:rowOff>
    </xdr:from>
    <xdr:to>
      <xdr:col>24</xdr:col>
      <xdr:colOff>114300</xdr:colOff>
      <xdr:row>84</xdr:row>
      <xdr:rowOff>40639</xdr:rowOff>
    </xdr:to>
    <xdr:sp macro="" textlink="">
      <xdr:nvSpPr>
        <xdr:cNvPr id="303" name="楕円 302">
          <a:extLst>
            <a:ext uri="{FF2B5EF4-FFF2-40B4-BE49-F238E27FC236}">
              <a16:creationId xmlns:a16="http://schemas.microsoft.com/office/drawing/2014/main" id="{9FA78813-DC0E-42E5-B0DC-6394CD6BD11D}"/>
            </a:ext>
          </a:extLst>
        </xdr:cNvPr>
        <xdr:cNvSpPr/>
      </xdr:nvSpPr>
      <xdr:spPr>
        <a:xfrm>
          <a:off x="4131310" y="1433893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88916</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EB76AB8A-E51A-4163-ACF6-E62ED062AF0B}"/>
            </a:ext>
          </a:extLst>
        </xdr:cNvPr>
        <xdr:cNvSpPr txBox="1"/>
      </xdr:nvSpPr>
      <xdr:spPr>
        <a:xfrm>
          <a:off x="4212590" y="14323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160020</xdr:rowOff>
    </xdr:from>
    <xdr:to>
      <xdr:col>20</xdr:col>
      <xdr:colOff>38100</xdr:colOff>
      <xdr:row>83</xdr:row>
      <xdr:rowOff>90170</xdr:rowOff>
    </xdr:to>
    <xdr:sp macro="" textlink="">
      <xdr:nvSpPr>
        <xdr:cNvPr id="305" name="楕円 304">
          <a:extLst>
            <a:ext uri="{FF2B5EF4-FFF2-40B4-BE49-F238E27FC236}">
              <a16:creationId xmlns:a16="http://schemas.microsoft.com/office/drawing/2014/main" id="{317AACA3-BADF-4235-BB61-04C30E47BF65}"/>
            </a:ext>
          </a:extLst>
        </xdr:cNvPr>
        <xdr:cNvSpPr/>
      </xdr:nvSpPr>
      <xdr:spPr>
        <a:xfrm>
          <a:off x="3388360" y="1422082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39370</xdr:rowOff>
    </xdr:from>
    <xdr:to>
      <xdr:col>24</xdr:col>
      <xdr:colOff>63500</xdr:colOff>
      <xdr:row>83</xdr:row>
      <xdr:rowOff>161289</xdr:rowOff>
    </xdr:to>
    <xdr:cxnSp macro="">
      <xdr:nvCxnSpPr>
        <xdr:cNvPr id="306" name="直線コネクタ 305">
          <a:extLst>
            <a:ext uri="{FF2B5EF4-FFF2-40B4-BE49-F238E27FC236}">
              <a16:creationId xmlns:a16="http://schemas.microsoft.com/office/drawing/2014/main" id="{13A6082F-760A-4D48-8330-C0B540491C73}"/>
            </a:ext>
          </a:extLst>
        </xdr:cNvPr>
        <xdr:cNvCxnSpPr/>
      </xdr:nvCxnSpPr>
      <xdr:spPr>
        <a:xfrm>
          <a:off x="3431540" y="14269720"/>
          <a:ext cx="742950" cy="123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66039</xdr:rowOff>
    </xdr:from>
    <xdr:to>
      <xdr:col>15</xdr:col>
      <xdr:colOff>101600</xdr:colOff>
      <xdr:row>83</xdr:row>
      <xdr:rowOff>167639</xdr:rowOff>
    </xdr:to>
    <xdr:sp macro="" textlink="">
      <xdr:nvSpPr>
        <xdr:cNvPr id="307" name="楕円 306">
          <a:extLst>
            <a:ext uri="{FF2B5EF4-FFF2-40B4-BE49-F238E27FC236}">
              <a16:creationId xmlns:a16="http://schemas.microsoft.com/office/drawing/2014/main" id="{7D0020C6-2601-4660-ACA6-D421C9192BAF}"/>
            </a:ext>
          </a:extLst>
        </xdr:cNvPr>
        <xdr:cNvSpPr/>
      </xdr:nvSpPr>
      <xdr:spPr>
        <a:xfrm>
          <a:off x="2571750" y="1429448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39370</xdr:rowOff>
    </xdr:from>
    <xdr:to>
      <xdr:col>19</xdr:col>
      <xdr:colOff>177800</xdr:colOff>
      <xdr:row>83</xdr:row>
      <xdr:rowOff>116839</xdr:rowOff>
    </xdr:to>
    <xdr:cxnSp macro="">
      <xdr:nvCxnSpPr>
        <xdr:cNvPr id="308" name="直線コネクタ 307">
          <a:extLst>
            <a:ext uri="{FF2B5EF4-FFF2-40B4-BE49-F238E27FC236}">
              <a16:creationId xmlns:a16="http://schemas.microsoft.com/office/drawing/2014/main" id="{DB732B29-327B-475E-9B19-3FCA005BF125}"/>
            </a:ext>
          </a:extLst>
        </xdr:cNvPr>
        <xdr:cNvCxnSpPr/>
      </xdr:nvCxnSpPr>
      <xdr:spPr>
        <a:xfrm flipV="1">
          <a:off x="2626360" y="14269720"/>
          <a:ext cx="805180" cy="77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40639</xdr:rowOff>
    </xdr:from>
    <xdr:to>
      <xdr:col>10</xdr:col>
      <xdr:colOff>165100</xdr:colOff>
      <xdr:row>83</xdr:row>
      <xdr:rowOff>142239</xdr:rowOff>
    </xdr:to>
    <xdr:sp macro="" textlink="">
      <xdr:nvSpPr>
        <xdr:cNvPr id="309" name="楕円 308">
          <a:extLst>
            <a:ext uri="{FF2B5EF4-FFF2-40B4-BE49-F238E27FC236}">
              <a16:creationId xmlns:a16="http://schemas.microsoft.com/office/drawing/2014/main" id="{00D22C0B-0208-4EF1-A958-A9C49C028BD0}"/>
            </a:ext>
          </a:extLst>
        </xdr:cNvPr>
        <xdr:cNvSpPr/>
      </xdr:nvSpPr>
      <xdr:spPr>
        <a:xfrm>
          <a:off x="1774190" y="1427098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91439</xdr:rowOff>
    </xdr:from>
    <xdr:to>
      <xdr:col>15</xdr:col>
      <xdr:colOff>50800</xdr:colOff>
      <xdr:row>83</xdr:row>
      <xdr:rowOff>116839</xdr:rowOff>
    </xdr:to>
    <xdr:cxnSp macro="">
      <xdr:nvCxnSpPr>
        <xdr:cNvPr id="310" name="直線コネクタ 309">
          <a:extLst>
            <a:ext uri="{FF2B5EF4-FFF2-40B4-BE49-F238E27FC236}">
              <a16:creationId xmlns:a16="http://schemas.microsoft.com/office/drawing/2014/main" id="{36DFFE44-DE40-4857-BF45-835EEBAE7548}"/>
            </a:ext>
          </a:extLst>
        </xdr:cNvPr>
        <xdr:cNvCxnSpPr/>
      </xdr:nvCxnSpPr>
      <xdr:spPr>
        <a:xfrm>
          <a:off x="1828800" y="14325599"/>
          <a:ext cx="797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13970</xdr:rowOff>
    </xdr:from>
    <xdr:to>
      <xdr:col>6</xdr:col>
      <xdr:colOff>38100</xdr:colOff>
      <xdr:row>83</xdr:row>
      <xdr:rowOff>115570</xdr:rowOff>
    </xdr:to>
    <xdr:sp macro="" textlink="">
      <xdr:nvSpPr>
        <xdr:cNvPr id="311" name="楕円 310">
          <a:extLst>
            <a:ext uri="{FF2B5EF4-FFF2-40B4-BE49-F238E27FC236}">
              <a16:creationId xmlns:a16="http://schemas.microsoft.com/office/drawing/2014/main" id="{E59CE27D-2F69-4297-9095-05749812BC5B}"/>
            </a:ext>
          </a:extLst>
        </xdr:cNvPr>
        <xdr:cNvSpPr/>
      </xdr:nvSpPr>
      <xdr:spPr>
        <a:xfrm>
          <a:off x="988060" y="142481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64770</xdr:rowOff>
    </xdr:from>
    <xdr:to>
      <xdr:col>10</xdr:col>
      <xdr:colOff>114300</xdr:colOff>
      <xdr:row>83</xdr:row>
      <xdr:rowOff>91439</xdr:rowOff>
    </xdr:to>
    <xdr:cxnSp macro="">
      <xdr:nvCxnSpPr>
        <xdr:cNvPr id="312" name="直線コネクタ 311">
          <a:extLst>
            <a:ext uri="{FF2B5EF4-FFF2-40B4-BE49-F238E27FC236}">
              <a16:creationId xmlns:a16="http://schemas.microsoft.com/office/drawing/2014/main" id="{BF147AA0-BA3F-4B38-95D5-7B3AEEE151DC}"/>
            </a:ext>
          </a:extLst>
        </xdr:cNvPr>
        <xdr:cNvCxnSpPr/>
      </xdr:nvCxnSpPr>
      <xdr:spPr>
        <a:xfrm>
          <a:off x="1031240" y="14293215"/>
          <a:ext cx="7975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2F023B20-60AC-45B7-B39A-FAA949BE824C}"/>
            </a:ext>
          </a:extLst>
        </xdr:cNvPr>
        <xdr:cNvSpPr txBox="1"/>
      </xdr:nvSpPr>
      <xdr:spPr>
        <a:xfrm>
          <a:off x="3239144" y="1396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4E44CD7A-E005-4CC0-9689-8B865ED939EB}"/>
            </a:ext>
          </a:extLst>
        </xdr:cNvPr>
        <xdr:cNvSpPr txBox="1"/>
      </xdr:nvSpPr>
      <xdr:spPr>
        <a:xfrm>
          <a:off x="2439044" y="1395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19A0051B-8546-4CC5-9C43-AF6700D0FFD9}"/>
            </a:ext>
          </a:extLst>
        </xdr:cNvPr>
        <xdr:cNvSpPr txBox="1"/>
      </xdr:nvSpPr>
      <xdr:spPr>
        <a:xfrm>
          <a:off x="1641484" y="1393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D044BB82-357F-46CE-8AE7-9133CB133C8A}"/>
            </a:ext>
          </a:extLst>
        </xdr:cNvPr>
        <xdr:cNvSpPr txBox="1"/>
      </xdr:nvSpPr>
      <xdr:spPr>
        <a:xfrm>
          <a:off x="85535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81297</xdr:rowOff>
    </xdr:from>
    <xdr:ext cx="405111" cy="259045"/>
    <xdr:sp macro="" textlink="">
      <xdr:nvSpPr>
        <xdr:cNvPr id="317" name="n_1mainValue【公営住宅】&#10;有形固定資産減価償却率">
          <a:extLst>
            <a:ext uri="{FF2B5EF4-FFF2-40B4-BE49-F238E27FC236}">
              <a16:creationId xmlns:a16="http://schemas.microsoft.com/office/drawing/2014/main" id="{B95F723B-992E-4AE0-92AA-19652B77BAB6}"/>
            </a:ext>
          </a:extLst>
        </xdr:cNvPr>
        <xdr:cNvSpPr txBox="1"/>
      </xdr:nvSpPr>
      <xdr:spPr>
        <a:xfrm>
          <a:off x="3239144" y="1431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158766</xdr:rowOff>
    </xdr:from>
    <xdr:ext cx="405111" cy="259045"/>
    <xdr:sp macro="" textlink="">
      <xdr:nvSpPr>
        <xdr:cNvPr id="318" name="n_2mainValue【公営住宅】&#10;有形固定資産減価償却率">
          <a:extLst>
            <a:ext uri="{FF2B5EF4-FFF2-40B4-BE49-F238E27FC236}">
              <a16:creationId xmlns:a16="http://schemas.microsoft.com/office/drawing/2014/main" id="{46523DDE-683F-4A7F-AD75-A53A71A9916E}"/>
            </a:ext>
          </a:extLst>
        </xdr:cNvPr>
        <xdr:cNvSpPr txBox="1"/>
      </xdr:nvSpPr>
      <xdr:spPr>
        <a:xfrm>
          <a:off x="2439044" y="1439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133366</xdr:rowOff>
    </xdr:from>
    <xdr:ext cx="405111" cy="259045"/>
    <xdr:sp macro="" textlink="">
      <xdr:nvSpPr>
        <xdr:cNvPr id="319" name="n_3mainValue【公営住宅】&#10;有形固定資産減価償却率">
          <a:extLst>
            <a:ext uri="{FF2B5EF4-FFF2-40B4-BE49-F238E27FC236}">
              <a16:creationId xmlns:a16="http://schemas.microsoft.com/office/drawing/2014/main" id="{839CDFF9-6B6B-4305-BC22-1453749BE6B2}"/>
            </a:ext>
          </a:extLst>
        </xdr:cNvPr>
        <xdr:cNvSpPr txBox="1"/>
      </xdr:nvSpPr>
      <xdr:spPr>
        <a:xfrm>
          <a:off x="1641484" y="14359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106697</xdr:rowOff>
    </xdr:from>
    <xdr:ext cx="405111" cy="259045"/>
    <xdr:sp macro="" textlink="">
      <xdr:nvSpPr>
        <xdr:cNvPr id="320" name="n_4mainValue【公営住宅】&#10;有形固定資産減価償却率">
          <a:extLst>
            <a:ext uri="{FF2B5EF4-FFF2-40B4-BE49-F238E27FC236}">
              <a16:creationId xmlns:a16="http://schemas.microsoft.com/office/drawing/2014/main" id="{A8E0A67E-29F4-444D-BC12-011BF2A5DD04}"/>
            </a:ext>
          </a:extLst>
        </xdr:cNvPr>
        <xdr:cNvSpPr txBox="1"/>
      </xdr:nvSpPr>
      <xdr:spPr>
        <a:xfrm>
          <a:off x="855354" y="1433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CDC2C9CC-5D9E-4123-8D7B-A499F6704821}"/>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7FDC1AC1-DF6C-4CA0-AC35-9FB38F2308E6}"/>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6BC31B4D-2DE7-4531-BB66-D9244C2FFD02}"/>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C2482D5D-BD40-4FA6-826F-E1BFCE127332}"/>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CF820000-1FBB-4D27-BFF8-4499D881BBE7}"/>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E39A2BE3-E811-430A-AEE6-25572393E9B0}"/>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88361504-6771-4E3F-80BF-FD9813EDC8DD}"/>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8DEE2C7C-520C-4D9D-AD58-860D0AAA5145}"/>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1F1F2456-76FC-4E87-BE40-66C008BB2025}"/>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7FF101DA-F2E4-40F1-A9DB-72BAA79FE9EA}"/>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7E47487F-DC2A-46C7-864C-D9C806267984}"/>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B495D2CA-27F4-4A61-873D-580EF3137641}"/>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D5E83714-E45F-400C-B514-59E700915454}"/>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EAD7E15A-C26D-4131-898E-6E0E24FB31B9}"/>
            </a:ext>
          </a:extLst>
        </xdr:cNvPr>
        <xdr:cNvSpPr txBox="1"/>
      </xdr:nvSpPr>
      <xdr:spPr>
        <a:xfrm>
          <a:off x="5485961" y="1418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C61C465E-0AE1-4EF5-9E4D-9883A4C304B4}"/>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3FD0DD6D-052D-43EA-9BD5-4F0663A164F0}"/>
            </a:ext>
          </a:extLst>
        </xdr:cNvPr>
        <xdr:cNvSpPr txBox="1"/>
      </xdr:nvSpPr>
      <xdr:spPr>
        <a:xfrm>
          <a:off x="5485961" y="137280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A733B5ED-B65B-4FF5-A397-70AB5A8BC240}"/>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F30FF4BC-E1C3-4D8E-91BB-D6CAC185FE20}"/>
            </a:ext>
          </a:extLst>
        </xdr:cNvPr>
        <xdr:cNvSpPr txBox="1"/>
      </xdr:nvSpPr>
      <xdr:spPr>
        <a:xfrm>
          <a:off x="5485961" y="132670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4BB000FA-ABAA-4E39-8210-37E41CEF2A40}"/>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A2F81A1E-A2EA-4EE2-836C-06C51392C2D2}"/>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D24FEE7C-8B53-4640-A99F-5F307E6A86FC}"/>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7B2D09F7-6EB1-4605-AAEF-E4FAEF58D216}"/>
            </a:ext>
          </a:extLst>
        </xdr:cNvPr>
        <xdr:cNvCxnSpPr/>
      </xdr:nvCxnSpPr>
      <xdr:spPr>
        <a:xfrm flipV="1">
          <a:off x="9429115" y="13470254"/>
          <a:ext cx="0" cy="1310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8091DDBB-4961-4BA4-8359-CC7F5A564BDE}"/>
            </a:ext>
          </a:extLst>
        </xdr:cNvPr>
        <xdr:cNvSpPr txBox="1"/>
      </xdr:nvSpPr>
      <xdr:spPr>
        <a:xfrm>
          <a:off x="946785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5D536A98-29C1-4684-9DBE-81269441CF85}"/>
            </a:ext>
          </a:extLst>
        </xdr:cNvPr>
        <xdr:cNvCxnSpPr/>
      </xdr:nvCxnSpPr>
      <xdr:spPr>
        <a:xfrm>
          <a:off x="9356090" y="147806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79A228D0-BA12-4C9C-8AA7-4E6E185FB406}"/>
            </a:ext>
          </a:extLst>
        </xdr:cNvPr>
        <xdr:cNvSpPr txBox="1"/>
      </xdr:nvSpPr>
      <xdr:spPr>
        <a:xfrm>
          <a:off x="9467850" y="1325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8742FC85-C9FA-4A3F-925F-1049E3B76D54}"/>
            </a:ext>
          </a:extLst>
        </xdr:cNvPr>
        <xdr:cNvCxnSpPr/>
      </xdr:nvCxnSpPr>
      <xdr:spPr>
        <a:xfrm>
          <a:off x="9356090" y="1347025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5CB61A0F-D27C-440F-8755-3803879C2D0F}"/>
            </a:ext>
          </a:extLst>
        </xdr:cNvPr>
        <xdr:cNvSpPr txBox="1"/>
      </xdr:nvSpPr>
      <xdr:spPr>
        <a:xfrm>
          <a:off x="9467850" y="14525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D8322602-2D39-419B-B018-7A3EAC914181}"/>
            </a:ext>
          </a:extLst>
        </xdr:cNvPr>
        <xdr:cNvSpPr/>
      </xdr:nvSpPr>
      <xdr:spPr>
        <a:xfrm>
          <a:off x="9394190" y="1466880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F7C0D4BB-FD55-4734-8E29-5EDC4C2011D9}"/>
            </a:ext>
          </a:extLst>
        </xdr:cNvPr>
        <xdr:cNvSpPr/>
      </xdr:nvSpPr>
      <xdr:spPr>
        <a:xfrm>
          <a:off x="8632190" y="146694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B1999177-8472-4D99-AC10-46DFE5B78DBA}"/>
            </a:ext>
          </a:extLst>
        </xdr:cNvPr>
        <xdr:cNvSpPr/>
      </xdr:nvSpPr>
      <xdr:spPr>
        <a:xfrm>
          <a:off x="7846060" y="146699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535666B2-C292-483E-B3D4-E09CD831CC62}"/>
            </a:ext>
          </a:extLst>
        </xdr:cNvPr>
        <xdr:cNvSpPr/>
      </xdr:nvSpPr>
      <xdr:spPr>
        <a:xfrm>
          <a:off x="7029450" y="146702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7971C954-34CC-46B6-9979-728D102141FF}"/>
            </a:ext>
          </a:extLst>
        </xdr:cNvPr>
        <xdr:cNvSpPr/>
      </xdr:nvSpPr>
      <xdr:spPr>
        <a:xfrm>
          <a:off x="6231890" y="1467145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9638A54-08CA-4485-99C1-B8D54CCF8823}"/>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F346393-EACF-431E-B459-B99828B207A7}"/>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8BD224C-24E3-4FC9-9F89-AE0057DAE4F5}"/>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CFB5364-01DE-4A19-8A65-164E79043C0F}"/>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662B08C-3BB1-45E0-B60E-23A1741B2E8A}"/>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119568</xdr:rowOff>
    </xdr:from>
    <xdr:to>
      <xdr:col>55</xdr:col>
      <xdr:colOff>50800</xdr:colOff>
      <xdr:row>86</xdr:row>
      <xdr:rowOff>49718</xdr:rowOff>
    </xdr:to>
    <xdr:sp macro="" textlink="">
      <xdr:nvSpPr>
        <xdr:cNvPr id="358" name="楕円 357">
          <a:extLst>
            <a:ext uri="{FF2B5EF4-FFF2-40B4-BE49-F238E27FC236}">
              <a16:creationId xmlns:a16="http://schemas.microsoft.com/office/drawing/2014/main" id="{2C7B2304-6B00-4FA9-B690-79B460376A96}"/>
            </a:ext>
          </a:extLst>
        </xdr:cNvPr>
        <xdr:cNvSpPr/>
      </xdr:nvSpPr>
      <xdr:spPr>
        <a:xfrm>
          <a:off x="9394190" y="14694723"/>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a:extLst>
            <a:ext uri="{FF2B5EF4-FFF2-40B4-BE49-F238E27FC236}">
              <a16:creationId xmlns:a16="http://schemas.microsoft.com/office/drawing/2014/main" id="{9055C50D-B4EC-4741-BE03-1C6B844A6A3C}"/>
            </a:ext>
          </a:extLst>
        </xdr:cNvPr>
        <xdr:cNvSpPr txBox="1"/>
      </xdr:nvSpPr>
      <xdr:spPr>
        <a:xfrm>
          <a:off x="9467850" y="1465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120985</xdr:rowOff>
    </xdr:from>
    <xdr:to>
      <xdr:col>50</xdr:col>
      <xdr:colOff>165100</xdr:colOff>
      <xdr:row>86</xdr:row>
      <xdr:rowOff>51135</xdr:rowOff>
    </xdr:to>
    <xdr:sp macro="" textlink="">
      <xdr:nvSpPr>
        <xdr:cNvPr id="360" name="楕円 359">
          <a:extLst>
            <a:ext uri="{FF2B5EF4-FFF2-40B4-BE49-F238E27FC236}">
              <a16:creationId xmlns:a16="http://schemas.microsoft.com/office/drawing/2014/main" id="{D2956D86-0639-4AA7-9BB6-5537B60274B0}"/>
            </a:ext>
          </a:extLst>
        </xdr:cNvPr>
        <xdr:cNvSpPr/>
      </xdr:nvSpPr>
      <xdr:spPr>
        <a:xfrm>
          <a:off x="8632190" y="146961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170368</xdr:rowOff>
    </xdr:from>
    <xdr:to>
      <xdr:col>55</xdr:col>
      <xdr:colOff>0</xdr:colOff>
      <xdr:row>86</xdr:row>
      <xdr:rowOff>335</xdr:rowOff>
    </xdr:to>
    <xdr:cxnSp macro="">
      <xdr:nvCxnSpPr>
        <xdr:cNvPr id="361" name="直線コネクタ 360">
          <a:extLst>
            <a:ext uri="{FF2B5EF4-FFF2-40B4-BE49-F238E27FC236}">
              <a16:creationId xmlns:a16="http://schemas.microsoft.com/office/drawing/2014/main" id="{AA88DC63-D366-42C9-B529-C689F7265347}"/>
            </a:ext>
          </a:extLst>
        </xdr:cNvPr>
        <xdr:cNvCxnSpPr/>
      </xdr:nvCxnSpPr>
      <xdr:spPr>
        <a:xfrm flipV="1">
          <a:off x="8686800" y="1474742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121123</xdr:rowOff>
    </xdr:from>
    <xdr:to>
      <xdr:col>46</xdr:col>
      <xdr:colOff>38100</xdr:colOff>
      <xdr:row>86</xdr:row>
      <xdr:rowOff>51273</xdr:rowOff>
    </xdr:to>
    <xdr:sp macro="" textlink="">
      <xdr:nvSpPr>
        <xdr:cNvPr id="362" name="楕円 361">
          <a:extLst>
            <a:ext uri="{FF2B5EF4-FFF2-40B4-BE49-F238E27FC236}">
              <a16:creationId xmlns:a16="http://schemas.microsoft.com/office/drawing/2014/main" id="{291A2D5C-7FB4-4668-B6BB-1A8EFF6AE2FC}"/>
            </a:ext>
          </a:extLst>
        </xdr:cNvPr>
        <xdr:cNvSpPr/>
      </xdr:nvSpPr>
      <xdr:spPr>
        <a:xfrm>
          <a:off x="7846060" y="1469627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335</xdr:rowOff>
    </xdr:from>
    <xdr:to>
      <xdr:col>50</xdr:col>
      <xdr:colOff>114300</xdr:colOff>
      <xdr:row>86</xdr:row>
      <xdr:rowOff>473</xdr:rowOff>
    </xdr:to>
    <xdr:cxnSp macro="">
      <xdr:nvCxnSpPr>
        <xdr:cNvPr id="363" name="直線コネクタ 362">
          <a:extLst>
            <a:ext uri="{FF2B5EF4-FFF2-40B4-BE49-F238E27FC236}">
              <a16:creationId xmlns:a16="http://schemas.microsoft.com/office/drawing/2014/main" id="{49705370-C494-4B0A-AD9C-ED95DD9BD651}"/>
            </a:ext>
          </a:extLst>
        </xdr:cNvPr>
        <xdr:cNvCxnSpPr/>
      </xdr:nvCxnSpPr>
      <xdr:spPr>
        <a:xfrm flipV="1">
          <a:off x="7889240" y="14745035"/>
          <a:ext cx="797560" cy="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121214</xdr:rowOff>
    </xdr:from>
    <xdr:to>
      <xdr:col>41</xdr:col>
      <xdr:colOff>101600</xdr:colOff>
      <xdr:row>86</xdr:row>
      <xdr:rowOff>51364</xdr:rowOff>
    </xdr:to>
    <xdr:sp macro="" textlink="">
      <xdr:nvSpPr>
        <xdr:cNvPr id="364" name="楕円 363">
          <a:extLst>
            <a:ext uri="{FF2B5EF4-FFF2-40B4-BE49-F238E27FC236}">
              <a16:creationId xmlns:a16="http://schemas.microsoft.com/office/drawing/2014/main" id="{23230018-C23B-480C-9955-F45A472085CF}"/>
            </a:ext>
          </a:extLst>
        </xdr:cNvPr>
        <xdr:cNvSpPr/>
      </xdr:nvSpPr>
      <xdr:spPr>
        <a:xfrm>
          <a:off x="7029450" y="1469636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473</xdr:rowOff>
    </xdr:from>
    <xdr:to>
      <xdr:col>45</xdr:col>
      <xdr:colOff>177800</xdr:colOff>
      <xdr:row>86</xdr:row>
      <xdr:rowOff>564</xdr:rowOff>
    </xdr:to>
    <xdr:cxnSp macro="">
      <xdr:nvCxnSpPr>
        <xdr:cNvPr id="365" name="直線コネクタ 364">
          <a:extLst>
            <a:ext uri="{FF2B5EF4-FFF2-40B4-BE49-F238E27FC236}">
              <a16:creationId xmlns:a16="http://schemas.microsoft.com/office/drawing/2014/main" id="{BD91ABBE-7169-425B-9EB9-2A923A3247D9}"/>
            </a:ext>
          </a:extLst>
        </xdr:cNvPr>
        <xdr:cNvCxnSpPr/>
      </xdr:nvCxnSpPr>
      <xdr:spPr>
        <a:xfrm flipV="1">
          <a:off x="7084060" y="14745173"/>
          <a:ext cx="80518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121259</xdr:rowOff>
    </xdr:from>
    <xdr:to>
      <xdr:col>36</xdr:col>
      <xdr:colOff>165100</xdr:colOff>
      <xdr:row>86</xdr:row>
      <xdr:rowOff>51409</xdr:rowOff>
    </xdr:to>
    <xdr:sp macro="" textlink="">
      <xdr:nvSpPr>
        <xdr:cNvPr id="366" name="楕円 365">
          <a:extLst>
            <a:ext uri="{FF2B5EF4-FFF2-40B4-BE49-F238E27FC236}">
              <a16:creationId xmlns:a16="http://schemas.microsoft.com/office/drawing/2014/main" id="{92379A0C-3CA0-4229-B5CA-3A94A8CB4412}"/>
            </a:ext>
          </a:extLst>
        </xdr:cNvPr>
        <xdr:cNvSpPr/>
      </xdr:nvSpPr>
      <xdr:spPr>
        <a:xfrm>
          <a:off x="6231890" y="1469641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564</xdr:rowOff>
    </xdr:from>
    <xdr:to>
      <xdr:col>41</xdr:col>
      <xdr:colOff>50800</xdr:colOff>
      <xdr:row>86</xdr:row>
      <xdr:rowOff>609</xdr:rowOff>
    </xdr:to>
    <xdr:cxnSp macro="">
      <xdr:nvCxnSpPr>
        <xdr:cNvPr id="367" name="直線コネクタ 366">
          <a:extLst>
            <a:ext uri="{FF2B5EF4-FFF2-40B4-BE49-F238E27FC236}">
              <a16:creationId xmlns:a16="http://schemas.microsoft.com/office/drawing/2014/main" id="{1713B5B8-BA40-4B19-A322-A0BB9B8B3B15}"/>
            </a:ext>
          </a:extLst>
        </xdr:cNvPr>
        <xdr:cNvCxnSpPr/>
      </xdr:nvCxnSpPr>
      <xdr:spPr>
        <a:xfrm flipV="1">
          <a:off x="6286500" y="14745264"/>
          <a:ext cx="79756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F8DF50F5-70BE-43D0-B05D-4EF755F951F2}"/>
            </a:ext>
          </a:extLst>
        </xdr:cNvPr>
        <xdr:cNvSpPr txBox="1"/>
      </xdr:nvSpPr>
      <xdr:spPr>
        <a:xfrm>
          <a:off x="8454467" y="1445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85D27BB8-7E6E-422B-A643-D31EAF71F5A4}"/>
            </a:ext>
          </a:extLst>
        </xdr:cNvPr>
        <xdr:cNvSpPr txBox="1"/>
      </xdr:nvSpPr>
      <xdr:spPr>
        <a:xfrm>
          <a:off x="7673417" y="1445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5DC8D282-F4E7-49DD-9BC0-E3EFE12ACE0A}"/>
            </a:ext>
          </a:extLst>
        </xdr:cNvPr>
        <xdr:cNvSpPr txBox="1"/>
      </xdr:nvSpPr>
      <xdr:spPr>
        <a:xfrm>
          <a:off x="6866332" y="14451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C51E63E4-A1AD-4EF7-B052-2352FF84855B}"/>
            </a:ext>
          </a:extLst>
        </xdr:cNvPr>
        <xdr:cNvSpPr txBox="1"/>
      </xdr:nvSpPr>
      <xdr:spPr>
        <a:xfrm>
          <a:off x="6068772" y="1445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42262</xdr:rowOff>
    </xdr:from>
    <xdr:ext cx="469744" cy="259045"/>
    <xdr:sp macro="" textlink="">
      <xdr:nvSpPr>
        <xdr:cNvPr id="372" name="n_1mainValue【公営住宅】&#10;一人当たり面積">
          <a:extLst>
            <a:ext uri="{FF2B5EF4-FFF2-40B4-BE49-F238E27FC236}">
              <a16:creationId xmlns:a16="http://schemas.microsoft.com/office/drawing/2014/main" id="{C53F903D-6140-4605-9874-0F1A4203C3BE}"/>
            </a:ext>
          </a:extLst>
        </xdr:cNvPr>
        <xdr:cNvSpPr txBox="1"/>
      </xdr:nvSpPr>
      <xdr:spPr>
        <a:xfrm>
          <a:off x="8454467" y="1478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42400</xdr:rowOff>
    </xdr:from>
    <xdr:ext cx="469744" cy="259045"/>
    <xdr:sp macro="" textlink="">
      <xdr:nvSpPr>
        <xdr:cNvPr id="373" name="n_2mainValue【公営住宅】&#10;一人当たり面積">
          <a:extLst>
            <a:ext uri="{FF2B5EF4-FFF2-40B4-BE49-F238E27FC236}">
              <a16:creationId xmlns:a16="http://schemas.microsoft.com/office/drawing/2014/main" id="{1D5AC28C-1967-4755-819C-7F82E49B3351}"/>
            </a:ext>
          </a:extLst>
        </xdr:cNvPr>
        <xdr:cNvSpPr txBox="1"/>
      </xdr:nvSpPr>
      <xdr:spPr>
        <a:xfrm>
          <a:off x="7673417" y="14789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42491</xdr:rowOff>
    </xdr:from>
    <xdr:ext cx="469744" cy="259045"/>
    <xdr:sp macro="" textlink="">
      <xdr:nvSpPr>
        <xdr:cNvPr id="374" name="n_3mainValue【公営住宅】&#10;一人当たり面積">
          <a:extLst>
            <a:ext uri="{FF2B5EF4-FFF2-40B4-BE49-F238E27FC236}">
              <a16:creationId xmlns:a16="http://schemas.microsoft.com/office/drawing/2014/main" id="{6FFECA49-53EA-4793-B7C1-3248562EDFF1}"/>
            </a:ext>
          </a:extLst>
        </xdr:cNvPr>
        <xdr:cNvSpPr txBox="1"/>
      </xdr:nvSpPr>
      <xdr:spPr>
        <a:xfrm>
          <a:off x="6866332" y="1478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42536</xdr:rowOff>
    </xdr:from>
    <xdr:ext cx="469744" cy="259045"/>
    <xdr:sp macro="" textlink="">
      <xdr:nvSpPr>
        <xdr:cNvPr id="375" name="n_4mainValue【公営住宅】&#10;一人当たり面積">
          <a:extLst>
            <a:ext uri="{FF2B5EF4-FFF2-40B4-BE49-F238E27FC236}">
              <a16:creationId xmlns:a16="http://schemas.microsoft.com/office/drawing/2014/main" id="{1A9F1586-FA0F-4103-A0FA-CD2222B06341}"/>
            </a:ext>
          </a:extLst>
        </xdr:cNvPr>
        <xdr:cNvSpPr txBox="1"/>
      </xdr:nvSpPr>
      <xdr:spPr>
        <a:xfrm>
          <a:off x="6068772" y="1478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4E56F8D-2D74-47F1-90B3-EDE445021D37}"/>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7CB63B33-7DC2-4C1D-8F64-56EDF1186B95}"/>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E3E4BB63-C875-4872-8746-02B1EC638938}"/>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1E2F58A2-2A1A-4F19-B2A1-8C18974F6100}"/>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4DA39E41-FE06-4B57-949B-7D123A666CBC}"/>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13BAB5B-CC39-47FB-AC3F-AFE3D22EBBF1}"/>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5C570E9-F4CD-4613-A675-48935AE410F6}"/>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8F405C66-82FC-4E04-8966-82265359B2F1}"/>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ADC33F91-6787-4168-A35E-03418B2A0B1B}"/>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6EA77FAF-2CE3-4853-9A6C-FBD4737D88E9}"/>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A0330B75-0883-48CC-9F6C-80114556FDB5}"/>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ED1C1058-1088-41F0-A7B8-77307F4BC201}"/>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93970D91-EB11-43F4-BD18-FE5D13A85B26}"/>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527DBDC3-5880-4CC9-BCC0-268343355939}"/>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A9C92B02-4C31-49C0-B58C-09EB51375068}"/>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DF10EE8A-5CB8-47BC-8DCC-0EBEFAE12747}"/>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45DEFB90-B712-4F60-AC61-2D35DD49BA4D}"/>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DC9B7407-9AC8-4853-AD2F-16F3CE175B5A}"/>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48D79844-1F77-4713-BEF2-EF69A3F30FB3}"/>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3A1484E1-3F20-49B2-87B8-BE0A8AA6DB9A}"/>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E06D3E26-91BB-4086-ADAA-3AD62D3ADB76}"/>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C202742D-4741-412E-948E-6EAF441E3943}"/>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D7DDE04F-0A67-4ED3-9BE3-D719325B3562}"/>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A4D2EDDE-6715-43ED-A49B-0B5E12372D8E}"/>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16D973D1-D37D-4547-81D7-EA32F5C9A80B}"/>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60CBE871-C2B5-429F-B830-D3DD7C1766AF}"/>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DCC34DD1-DA65-4608-B6DC-05864370B611}"/>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020517F6-EFFC-4316-8F08-E41CA8F63EA0}"/>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7280D250-230C-4D6C-ADEB-085D7822A949}"/>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D98B07E4-C039-4AFF-929F-4B9438C91733}"/>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2F8D8812-CE8E-4D66-9379-BDA3F2E19A82}"/>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4D929AF0-75F2-4E7F-BFA1-9B9619544D33}"/>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F92925B6-2DFA-4F96-8D16-D7E3044ADFBB}"/>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71D01FD4-A357-491C-8209-8D1274E5D1B8}"/>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314B9008-F22A-4ED7-BBE1-89E8697EBF77}"/>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3B82B3AE-0133-4064-B5EA-92813751842F}"/>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89264FB9-DDDE-41A5-B9D3-1834DD6FC642}"/>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F2DB6BE4-8735-4657-AFFD-184BE2951B1C}"/>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721C8EAC-D50E-4661-BB1B-150CC9B79D8C}"/>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3A944117-A273-420A-AC5B-3B552D541832}"/>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7ECFC264-F60F-43D5-9D86-1C60DAA65157}"/>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4880FE52-1B9A-4AF1-BC8D-F22858133E4B}"/>
            </a:ext>
          </a:extLst>
        </xdr:cNvPr>
        <xdr:cNvCxnSpPr/>
      </xdr:nvCxnSpPr>
      <xdr:spPr>
        <a:xfrm flipV="1">
          <a:off x="14703424" y="5815965"/>
          <a:ext cx="0" cy="1481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BE80B0A7-B70D-4676-8E88-55C626F757F5}"/>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8F5A8E56-CC22-4322-AA64-0A02978E01A1}"/>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CCC1DE71-2A9C-48AA-8763-FD3572DF3A7A}"/>
            </a:ext>
          </a:extLst>
        </xdr:cNvPr>
        <xdr:cNvSpPr txBox="1"/>
      </xdr:nvSpPr>
      <xdr:spPr>
        <a:xfrm>
          <a:off x="14742160" y="55873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011F31F3-AEF7-4674-828A-01C604AAE7CD}"/>
            </a:ext>
          </a:extLst>
        </xdr:cNvPr>
        <xdr:cNvCxnSpPr/>
      </xdr:nvCxnSpPr>
      <xdr:spPr>
        <a:xfrm>
          <a:off x="14611350" y="58159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ADBA9F94-BB9D-42F3-BAE2-6E7F599657DD}"/>
            </a:ext>
          </a:extLst>
        </xdr:cNvPr>
        <xdr:cNvSpPr txBox="1"/>
      </xdr:nvSpPr>
      <xdr:spPr>
        <a:xfrm>
          <a:off x="14742160" y="65330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42C4ADCF-6AF6-44E8-B9D8-613D6E6B7F17}"/>
            </a:ext>
          </a:extLst>
        </xdr:cNvPr>
        <xdr:cNvSpPr/>
      </xdr:nvSpPr>
      <xdr:spPr>
        <a:xfrm>
          <a:off x="14649450" y="65603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2141DAEC-03D9-4EAD-86C1-EC79A65B6D6F}"/>
            </a:ext>
          </a:extLst>
        </xdr:cNvPr>
        <xdr:cNvSpPr/>
      </xdr:nvSpPr>
      <xdr:spPr>
        <a:xfrm>
          <a:off x="13887450" y="656880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33FAE693-A7AD-4025-A874-5DB365020DB6}"/>
            </a:ext>
          </a:extLst>
        </xdr:cNvPr>
        <xdr:cNvSpPr/>
      </xdr:nvSpPr>
      <xdr:spPr>
        <a:xfrm>
          <a:off x="13089890" y="653505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AD34A3AC-A558-4F0D-8B95-24EC18C897AB}"/>
            </a:ext>
          </a:extLst>
        </xdr:cNvPr>
        <xdr:cNvSpPr/>
      </xdr:nvSpPr>
      <xdr:spPr>
        <a:xfrm>
          <a:off x="12303760" y="65228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DACD35C7-4C4A-4BA4-91EE-763877A3EF6A}"/>
            </a:ext>
          </a:extLst>
        </xdr:cNvPr>
        <xdr:cNvSpPr/>
      </xdr:nvSpPr>
      <xdr:spPr>
        <a:xfrm>
          <a:off x="11487150" y="656880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06A75DC-E1D4-4CE3-98A0-FA76E78948AC}"/>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C10C052-CB03-48A2-8137-3929B9B254B9}"/>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FCFDBBB-83B8-4191-9065-AE3AC0612D86}"/>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2D9D153-A03E-4244-9788-B1620EB3D08A}"/>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EF2D17F5-141F-49D2-887A-64C8336776A8}"/>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151130</xdr:rowOff>
    </xdr:from>
    <xdr:to>
      <xdr:col>85</xdr:col>
      <xdr:colOff>177800</xdr:colOff>
      <xdr:row>37</xdr:row>
      <xdr:rowOff>81280</xdr:rowOff>
    </xdr:to>
    <xdr:sp macro="" textlink="">
      <xdr:nvSpPr>
        <xdr:cNvPr id="433" name="楕円 432">
          <a:extLst>
            <a:ext uri="{FF2B5EF4-FFF2-40B4-BE49-F238E27FC236}">
              <a16:creationId xmlns:a16="http://schemas.microsoft.com/office/drawing/2014/main" id="{164DAC20-EA3A-447D-9A78-CF3B2C1E3EFE}"/>
            </a:ext>
          </a:extLst>
        </xdr:cNvPr>
        <xdr:cNvSpPr/>
      </xdr:nvSpPr>
      <xdr:spPr>
        <a:xfrm>
          <a:off x="14649450" y="63233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2557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295C7BB0-F314-46F0-BEC0-56F17C48E949}"/>
            </a:ext>
          </a:extLst>
        </xdr:cNvPr>
        <xdr:cNvSpPr txBox="1"/>
      </xdr:nvSpPr>
      <xdr:spPr>
        <a:xfrm>
          <a:off x="14742160"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142966</xdr:rowOff>
    </xdr:from>
    <xdr:to>
      <xdr:col>81</xdr:col>
      <xdr:colOff>101600</xdr:colOff>
      <xdr:row>38</xdr:row>
      <xdr:rowOff>73116</xdr:rowOff>
    </xdr:to>
    <xdr:sp macro="" textlink="">
      <xdr:nvSpPr>
        <xdr:cNvPr id="435" name="楕円 434">
          <a:extLst>
            <a:ext uri="{FF2B5EF4-FFF2-40B4-BE49-F238E27FC236}">
              <a16:creationId xmlns:a16="http://schemas.microsoft.com/office/drawing/2014/main" id="{4EE0465F-9FC7-476E-B122-89435F40D04C}"/>
            </a:ext>
          </a:extLst>
        </xdr:cNvPr>
        <xdr:cNvSpPr/>
      </xdr:nvSpPr>
      <xdr:spPr>
        <a:xfrm>
          <a:off x="13887450" y="64847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30480</xdr:rowOff>
    </xdr:from>
    <xdr:to>
      <xdr:col>85</xdr:col>
      <xdr:colOff>127000</xdr:colOff>
      <xdr:row>38</xdr:row>
      <xdr:rowOff>22316</xdr:rowOff>
    </xdr:to>
    <xdr:cxnSp macro="">
      <xdr:nvCxnSpPr>
        <xdr:cNvPr id="436" name="直線コネクタ 435">
          <a:extLst>
            <a:ext uri="{FF2B5EF4-FFF2-40B4-BE49-F238E27FC236}">
              <a16:creationId xmlns:a16="http://schemas.microsoft.com/office/drawing/2014/main" id="{4CD3EA28-DBD0-47CA-89BB-61B3255AD287}"/>
            </a:ext>
          </a:extLst>
        </xdr:cNvPr>
        <xdr:cNvCxnSpPr/>
      </xdr:nvCxnSpPr>
      <xdr:spPr>
        <a:xfrm flipV="1">
          <a:off x="13942060" y="6372225"/>
          <a:ext cx="762000" cy="16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105410</xdr:rowOff>
    </xdr:from>
    <xdr:to>
      <xdr:col>76</xdr:col>
      <xdr:colOff>165100</xdr:colOff>
      <xdr:row>38</xdr:row>
      <xdr:rowOff>35560</xdr:rowOff>
    </xdr:to>
    <xdr:sp macro="" textlink="">
      <xdr:nvSpPr>
        <xdr:cNvPr id="437" name="楕円 436">
          <a:extLst>
            <a:ext uri="{FF2B5EF4-FFF2-40B4-BE49-F238E27FC236}">
              <a16:creationId xmlns:a16="http://schemas.microsoft.com/office/drawing/2014/main" id="{878BA0FB-DAE2-4E21-9288-4A945634A5ED}"/>
            </a:ext>
          </a:extLst>
        </xdr:cNvPr>
        <xdr:cNvSpPr/>
      </xdr:nvSpPr>
      <xdr:spPr>
        <a:xfrm>
          <a:off x="13089890" y="64471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156210</xdr:rowOff>
    </xdr:from>
    <xdr:to>
      <xdr:col>81</xdr:col>
      <xdr:colOff>50800</xdr:colOff>
      <xdr:row>38</xdr:row>
      <xdr:rowOff>22316</xdr:rowOff>
    </xdr:to>
    <xdr:cxnSp macro="">
      <xdr:nvCxnSpPr>
        <xdr:cNvPr id="438" name="直線コネクタ 437">
          <a:extLst>
            <a:ext uri="{FF2B5EF4-FFF2-40B4-BE49-F238E27FC236}">
              <a16:creationId xmlns:a16="http://schemas.microsoft.com/office/drawing/2014/main" id="{091221CC-CBAA-4275-83B7-42292A5C5D7F}"/>
            </a:ext>
          </a:extLst>
        </xdr:cNvPr>
        <xdr:cNvCxnSpPr/>
      </xdr:nvCxnSpPr>
      <xdr:spPr>
        <a:xfrm>
          <a:off x="13144500" y="6501765"/>
          <a:ext cx="797560" cy="3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66222</xdr:rowOff>
    </xdr:from>
    <xdr:to>
      <xdr:col>72</xdr:col>
      <xdr:colOff>38100</xdr:colOff>
      <xdr:row>37</xdr:row>
      <xdr:rowOff>167822</xdr:rowOff>
    </xdr:to>
    <xdr:sp macro="" textlink="">
      <xdr:nvSpPr>
        <xdr:cNvPr id="439" name="楕円 438">
          <a:extLst>
            <a:ext uri="{FF2B5EF4-FFF2-40B4-BE49-F238E27FC236}">
              <a16:creationId xmlns:a16="http://schemas.microsoft.com/office/drawing/2014/main" id="{1F8D796E-96DC-43B4-A86C-E3A8F4EC7A15}"/>
            </a:ext>
          </a:extLst>
        </xdr:cNvPr>
        <xdr:cNvSpPr/>
      </xdr:nvSpPr>
      <xdr:spPr>
        <a:xfrm>
          <a:off x="12303760" y="640796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117022</xdr:rowOff>
    </xdr:from>
    <xdr:to>
      <xdr:col>76</xdr:col>
      <xdr:colOff>114300</xdr:colOff>
      <xdr:row>37</xdr:row>
      <xdr:rowOff>156210</xdr:rowOff>
    </xdr:to>
    <xdr:cxnSp macro="">
      <xdr:nvCxnSpPr>
        <xdr:cNvPr id="440" name="直線コネクタ 439">
          <a:extLst>
            <a:ext uri="{FF2B5EF4-FFF2-40B4-BE49-F238E27FC236}">
              <a16:creationId xmlns:a16="http://schemas.microsoft.com/office/drawing/2014/main" id="{7A693EAB-5E84-4CDF-8FDE-64567471030A}"/>
            </a:ext>
          </a:extLst>
        </xdr:cNvPr>
        <xdr:cNvCxnSpPr/>
      </xdr:nvCxnSpPr>
      <xdr:spPr>
        <a:xfrm>
          <a:off x="12346940" y="6460672"/>
          <a:ext cx="797560" cy="4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30299</xdr:rowOff>
    </xdr:from>
    <xdr:to>
      <xdr:col>67</xdr:col>
      <xdr:colOff>101600</xdr:colOff>
      <xdr:row>37</xdr:row>
      <xdr:rowOff>131899</xdr:rowOff>
    </xdr:to>
    <xdr:sp macro="" textlink="">
      <xdr:nvSpPr>
        <xdr:cNvPr id="441" name="楕円 440">
          <a:extLst>
            <a:ext uri="{FF2B5EF4-FFF2-40B4-BE49-F238E27FC236}">
              <a16:creationId xmlns:a16="http://schemas.microsoft.com/office/drawing/2014/main" id="{E314B519-95E2-49E0-99CA-0CC1C4F039C5}"/>
            </a:ext>
          </a:extLst>
        </xdr:cNvPr>
        <xdr:cNvSpPr/>
      </xdr:nvSpPr>
      <xdr:spPr>
        <a:xfrm>
          <a:off x="11487150" y="637204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81099</xdr:rowOff>
    </xdr:from>
    <xdr:to>
      <xdr:col>71</xdr:col>
      <xdr:colOff>177800</xdr:colOff>
      <xdr:row>37</xdr:row>
      <xdr:rowOff>117022</xdr:rowOff>
    </xdr:to>
    <xdr:cxnSp macro="">
      <xdr:nvCxnSpPr>
        <xdr:cNvPr id="442" name="直線コネクタ 441">
          <a:extLst>
            <a:ext uri="{FF2B5EF4-FFF2-40B4-BE49-F238E27FC236}">
              <a16:creationId xmlns:a16="http://schemas.microsoft.com/office/drawing/2014/main" id="{AB3DEDE2-EC28-4DD2-89AB-7C5F48CB5DBE}"/>
            </a:ext>
          </a:extLst>
        </xdr:cNvPr>
        <xdr:cNvCxnSpPr/>
      </xdr:nvCxnSpPr>
      <xdr:spPr>
        <a:xfrm>
          <a:off x="11541760" y="6426654"/>
          <a:ext cx="805180" cy="3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6A9ABB94-BEC2-41F9-9105-B9BD3C2193E5}"/>
            </a:ext>
          </a:extLst>
        </xdr:cNvPr>
        <xdr:cNvSpPr txBox="1"/>
      </xdr:nvSpPr>
      <xdr:spPr>
        <a:xfrm>
          <a:off x="13738234" y="665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7ED87298-395D-4F01-BAB1-4F6BDF63842A}"/>
            </a:ext>
          </a:extLst>
        </xdr:cNvPr>
        <xdr:cNvSpPr txBox="1"/>
      </xdr:nvSpPr>
      <xdr:spPr>
        <a:xfrm>
          <a:off x="1295718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97544340-E244-4FEE-A10B-534CFCAD33A1}"/>
            </a:ext>
          </a:extLst>
        </xdr:cNvPr>
        <xdr:cNvSpPr txBox="1"/>
      </xdr:nvSpPr>
      <xdr:spPr>
        <a:xfrm>
          <a:off x="12171054" y="6609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A04C86ED-1355-4C94-BC3F-061A993BC9EB}"/>
            </a:ext>
          </a:extLst>
        </xdr:cNvPr>
        <xdr:cNvSpPr txBox="1"/>
      </xdr:nvSpPr>
      <xdr:spPr>
        <a:xfrm>
          <a:off x="11354444" y="665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89643</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63BD4573-1116-46E8-8AE3-E9395F6673BC}"/>
            </a:ext>
          </a:extLst>
        </xdr:cNvPr>
        <xdr:cNvSpPr txBox="1"/>
      </xdr:nvSpPr>
      <xdr:spPr>
        <a:xfrm>
          <a:off x="13738234" y="626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DAF62ED1-9A5A-46F7-819F-A3D1C53C4301}"/>
            </a:ext>
          </a:extLst>
        </xdr:cNvPr>
        <xdr:cNvSpPr txBox="1"/>
      </xdr:nvSpPr>
      <xdr:spPr>
        <a:xfrm>
          <a:off x="12957184"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12899</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9B7232FD-B8D9-45FA-A9C1-78774C5D9B45}"/>
            </a:ext>
          </a:extLst>
        </xdr:cNvPr>
        <xdr:cNvSpPr txBox="1"/>
      </xdr:nvSpPr>
      <xdr:spPr>
        <a:xfrm>
          <a:off x="12171054" y="618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148426</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455A6BA0-4017-43CE-8C79-13E0C3B196F2}"/>
            </a:ext>
          </a:extLst>
        </xdr:cNvPr>
        <xdr:cNvSpPr txBox="1"/>
      </xdr:nvSpPr>
      <xdr:spPr>
        <a:xfrm>
          <a:off x="11354444" y="6147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A9F40066-BF57-4E22-9FD4-41BCDB3CAC9A}"/>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EB1A5425-1EC5-4CB5-9FFA-5538D7AA8D27}"/>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4C9E7F20-0F5D-410D-92C8-0980234F4F2A}"/>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AD1A95CD-24ED-4E91-98A9-6D4614BF33BF}"/>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A8C20B90-53C5-46D8-878C-1B2EE7346D3C}"/>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A60D6417-5E82-4765-895F-84FA4C64149A}"/>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B526073C-C491-48E6-98EF-198FDDCAE719}"/>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809599EF-1A60-4EF7-BF72-1739AAFCA87E}"/>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44B1BC60-BFB0-41DD-9B17-4588CB2B61D6}"/>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C7411205-0914-4E7B-8759-F94F74F9535B}"/>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83B11494-0E12-4E1E-88F0-D8BD56BE6085}"/>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CA0369BE-60B0-4CBA-887F-B097C2093793}"/>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C331DF4B-6EB7-429E-8430-406DC2D77DB5}"/>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EA476B51-F04E-4D36-A6DD-2EFCB814035A}"/>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984E3BF-123E-4057-8D29-292AF42EC941}"/>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9EF019E0-E900-45C5-89CF-5D66EC769221}"/>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8C516251-DBBE-4BAE-81A6-E8C3A4ADE2FF}"/>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8987286C-8ACE-4AD7-9573-AF6D0FEC876B}"/>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370F7E2-7BA7-4A96-8092-34B0F339EC16}"/>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AC79C99A-8694-4BA5-BF0F-0AB38CA10742}"/>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7C021CB4-E44E-4910-829B-F90E5119CDFE}"/>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0E651067-85B7-4D3F-80A2-466A4FFE87FD}"/>
            </a:ext>
          </a:extLst>
        </xdr:cNvPr>
        <xdr:cNvCxnSpPr/>
      </xdr:nvCxnSpPr>
      <xdr:spPr>
        <a:xfrm flipV="1">
          <a:off x="19947254" y="5725287"/>
          <a:ext cx="0" cy="1421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8FE93FCF-7D95-496C-975C-DE425353524D}"/>
            </a:ext>
          </a:extLst>
        </xdr:cNvPr>
        <xdr:cNvSpPr txBox="1"/>
      </xdr:nvSpPr>
      <xdr:spPr>
        <a:xfrm>
          <a:off x="19985990" y="715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EBB5E54B-8284-4DE0-8F89-C3A0B99688AA}"/>
            </a:ext>
          </a:extLst>
        </xdr:cNvPr>
        <xdr:cNvCxnSpPr/>
      </xdr:nvCxnSpPr>
      <xdr:spPr>
        <a:xfrm>
          <a:off x="19885660" y="7146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DA748DF0-8FDB-4570-AFA9-98511B349183}"/>
            </a:ext>
          </a:extLst>
        </xdr:cNvPr>
        <xdr:cNvSpPr txBox="1"/>
      </xdr:nvSpPr>
      <xdr:spPr>
        <a:xfrm>
          <a:off x="19985990" y="550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F0F6F1FF-168D-42A9-8EB0-B52FBE1D52E5}"/>
            </a:ext>
          </a:extLst>
        </xdr:cNvPr>
        <xdr:cNvCxnSpPr/>
      </xdr:nvCxnSpPr>
      <xdr:spPr>
        <a:xfrm>
          <a:off x="19885660" y="57252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7B010A0A-4786-4A7F-B007-D1264426FE97}"/>
            </a:ext>
          </a:extLst>
        </xdr:cNvPr>
        <xdr:cNvSpPr txBox="1"/>
      </xdr:nvSpPr>
      <xdr:spPr>
        <a:xfrm>
          <a:off x="19985990" y="66419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95D689C1-8C2A-456A-9CDD-DD7915C6C910}"/>
            </a:ext>
          </a:extLst>
        </xdr:cNvPr>
        <xdr:cNvSpPr/>
      </xdr:nvSpPr>
      <xdr:spPr>
        <a:xfrm>
          <a:off x="19904710" y="66597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A56B5C5B-61F9-42EE-B4E8-9740C37BE06F}"/>
            </a:ext>
          </a:extLst>
        </xdr:cNvPr>
        <xdr:cNvSpPr/>
      </xdr:nvSpPr>
      <xdr:spPr>
        <a:xfrm>
          <a:off x="19161760" y="66639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60E859D0-6648-4BD9-BF8F-49DF5E0B00E9}"/>
            </a:ext>
          </a:extLst>
        </xdr:cNvPr>
        <xdr:cNvSpPr/>
      </xdr:nvSpPr>
      <xdr:spPr>
        <a:xfrm>
          <a:off x="18345150" y="66772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EC6BDF49-4A2A-4DF4-9D23-5C4B56A22AE3}"/>
            </a:ext>
          </a:extLst>
        </xdr:cNvPr>
        <xdr:cNvSpPr/>
      </xdr:nvSpPr>
      <xdr:spPr>
        <a:xfrm>
          <a:off x="17547590" y="667080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8FEB2BBC-D37F-462F-9907-87F885C3BE53}"/>
            </a:ext>
          </a:extLst>
        </xdr:cNvPr>
        <xdr:cNvSpPr/>
      </xdr:nvSpPr>
      <xdr:spPr>
        <a:xfrm>
          <a:off x="16761460" y="668832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7A35637-2CAF-46B1-911B-B54DF1419226}"/>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13B6611F-0D16-4723-80EE-D960E6ACC92A}"/>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402BEB6-5A2B-4B32-81BF-709A707EC8F6}"/>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770A9C1-9A2D-48F2-A7EF-00C75075AAA4}"/>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DAA877C-02B6-474D-A635-E5147FC70F1B}"/>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164846</xdr:rowOff>
    </xdr:from>
    <xdr:to>
      <xdr:col>116</xdr:col>
      <xdr:colOff>114300</xdr:colOff>
      <xdr:row>37</xdr:row>
      <xdr:rowOff>94996</xdr:rowOff>
    </xdr:to>
    <xdr:sp macro="" textlink="">
      <xdr:nvSpPr>
        <xdr:cNvPr id="488" name="楕円 487">
          <a:extLst>
            <a:ext uri="{FF2B5EF4-FFF2-40B4-BE49-F238E27FC236}">
              <a16:creationId xmlns:a16="http://schemas.microsoft.com/office/drawing/2014/main" id="{0BADCC86-C068-4AF2-B65C-629EA40A51C9}"/>
            </a:ext>
          </a:extLst>
        </xdr:cNvPr>
        <xdr:cNvSpPr/>
      </xdr:nvSpPr>
      <xdr:spPr>
        <a:xfrm>
          <a:off x="19904710" y="634085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16273</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85AD5D73-FBAD-4925-890D-928CFCF2113C}"/>
            </a:ext>
          </a:extLst>
        </xdr:cNvPr>
        <xdr:cNvSpPr txBox="1"/>
      </xdr:nvSpPr>
      <xdr:spPr>
        <a:xfrm>
          <a:off x="19985990" y="619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43688</xdr:rowOff>
    </xdr:from>
    <xdr:to>
      <xdr:col>112</xdr:col>
      <xdr:colOff>38100</xdr:colOff>
      <xdr:row>38</xdr:row>
      <xdr:rowOff>145288</xdr:rowOff>
    </xdr:to>
    <xdr:sp macro="" textlink="">
      <xdr:nvSpPr>
        <xdr:cNvPr id="490" name="楕円 489">
          <a:extLst>
            <a:ext uri="{FF2B5EF4-FFF2-40B4-BE49-F238E27FC236}">
              <a16:creationId xmlns:a16="http://schemas.microsoft.com/office/drawing/2014/main" id="{64E5BA10-2E91-46F4-ADDB-39BCDF93EDAA}"/>
            </a:ext>
          </a:extLst>
        </xdr:cNvPr>
        <xdr:cNvSpPr/>
      </xdr:nvSpPr>
      <xdr:spPr>
        <a:xfrm>
          <a:off x="19161760" y="65606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44196</xdr:rowOff>
    </xdr:from>
    <xdr:to>
      <xdr:col>116</xdr:col>
      <xdr:colOff>63500</xdr:colOff>
      <xdr:row>38</xdr:row>
      <xdr:rowOff>94488</xdr:rowOff>
    </xdr:to>
    <xdr:cxnSp macro="">
      <xdr:nvCxnSpPr>
        <xdr:cNvPr id="491" name="直線コネクタ 490">
          <a:extLst>
            <a:ext uri="{FF2B5EF4-FFF2-40B4-BE49-F238E27FC236}">
              <a16:creationId xmlns:a16="http://schemas.microsoft.com/office/drawing/2014/main" id="{EBE07890-10E6-4043-AC5E-288082CC7A25}"/>
            </a:ext>
          </a:extLst>
        </xdr:cNvPr>
        <xdr:cNvCxnSpPr/>
      </xdr:nvCxnSpPr>
      <xdr:spPr>
        <a:xfrm flipV="1">
          <a:off x="19204940" y="6389751"/>
          <a:ext cx="742950" cy="223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45974</xdr:rowOff>
    </xdr:from>
    <xdr:to>
      <xdr:col>107</xdr:col>
      <xdr:colOff>101600</xdr:colOff>
      <xdr:row>38</xdr:row>
      <xdr:rowOff>147574</xdr:rowOff>
    </xdr:to>
    <xdr:sp macro="" textlink="">
      <xdr:nvSpPr>
        <xdr:cNvPr id="492" name="楕円 491">
          <a:extLst>
            <a:ext uri="{FF2B5EF4-FFF2-40B4-BE49-F238E27FC236}">
              <a16:creationId xmlns:a16="http://schemas.microsoft.com/office/drawing/2014/main" id="{F7D7B1DA-F746-4E86-B2B5-AA6D45BF54A0}"/>
            </a:ext>
          </a:extLst>
        </xdr:cNvPr>
        <xdr:cNvSpPr/>
      </xdr:nvSpPr>
      <xdr:spPr>
        <a:xfrm>
          <a:off x="18345150" y="656297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94488</xdr:rowOff>
    </xdr:from>
    <xdr:to>
      <xdr:col>111</xdr:col>
      <xdr:colOff>177800</xdr:colOff>
      <xdr:row>38</xdr:row>
      <xdr:rowOff>96774</xdr:rowOff>
    </xdr:to>
    <xdr:cxnSp macro="">
      <xdr:nvCxnSpPr>
        <xdr:cNvPr id="493" name="直線コネクタ 492">
          <a:extLst>
            <a:ext uri="{FF2B5EF4-FFF2-40B4-BE49-F238E27FC236}">
              <a16:creationId xmlns:a16="http://schemas.microsoft.com/office/drawing/2014/main" id="{2E9F3EB6-8C11-470B-B52A-F12458043B67}"/>
            </a:ext>
          </a:extLst>
        </xdr:cNvPr>
        <xdr:cNvCxnSpPr/>
      </xdr:nvCxnSpPr>
      <xdr:spPr>
        <a:xfrm flipV="1">
          <a:off x="18399760" y="661339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52832</xdr:rowOff>
    </xdr:from>
    <xdr:to>
      <xdr:col>102</xdr:col>
      <xdr:colOff>165100</xdr:colOff>
      <xdr:row>38</xdr:row>
      <xdr:rowOff>154432</xdr:rowOff>
    </xdr:to>
    <xdr:sp macro="" textlink="">
      <xdr:nvSpPr>
        <xdr:cNvPr id="494" name="楕円 493">
          <a:extLst>
            <a:ext uri="{FF2B5EF4-FFF2-40B4-BE49-F238E27FC236}">
              <a16:creationId xmlns:a16="http://schemas.microsoft.com/office/drawing/2014/main" id="{E81B2E02-BAE2-4085-82DB-4395C048D084}"/>
            </a:ext>
          </a:extLst>
        </xdr:cNvPr>
        <xdr:cNvSpPr/>
      </xdr:nvSpPr>
      <xdr:spPr>
        <a:xfrm>
          <a:off x="17547590" y="657174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96774</xdr:rowOff>
    </xdr:from>
    <xdr:to>
      <xdr:col>107</xdr:col>
      <xdr:colOff>50800</xdr:colOff>
      <xdr:row>38</xdr:row>
      <xdr:rowOff>103632</xdr:rowOff>
    </xdr:to>
    <xdr:cxnSp macro="">
      <xdr:nvCxnSpPr>
        <xdr:cNvPr id="495" name="直線コネクタ 494">
          <a:extLst>
            <a:ext uri="{FF2B5EF4-FFF2-40B4-BE49-F238E27FC236}">
              <a16:creationId xmlns:a16="http://schemas.microsoft.com/office/drawing/2014/main" id="{6BF8DEC5-B65A-4AA1-8ED4-B1167856D3F4}"/>
            </a:ext>
          </a:extLst>
        </xdr:cNvPr>
        <xdr:cNvCxnSpPr/>
      </xdr:nvCxnSpPr>
      <xdr:spPr>
        <a:xfrm flipV="1">
          <a:off x="17602200" y="6608064"/>
          <a:ext cx="79756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137414</xdr:rowOff>
    </xdr:from>
    <xdr:to>
      <xdr:col>98</xdr:col>
      <xdr:colOff>38100</xdr:colOff>
      <xdr:row>38</xdr:row>
      <xdr:rowOff>67564</xdr:rowOff>
    </xdr:to>
    <xdr:sp macro="" textlink="">
      <xdr:nvSpPr>
        <xdr:cNvPr id="496" name="楕円 495">
          <a:extLst>
            <a:ext uri="{FF2B5EF4-FFF2-40B4-BE49-F238E27FC236}">
              <a16:creationId xmlns:a16="http://schemas.microsoft.com/office/drawing/2014/main" id="{20BE13F9-DEE4-49F2-A57A-B51E3F505F5B}"/>
            </a:ext>
          </a:extLst>
        </xdr:cNvPr>
        <xdr:cNvSpPr/>
      </xdr:nvSpPr>
      <xdr:spPr>
        <a:xfrm>
          <a:off x="16761460" y="647725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16764</xdr:rowOff>
    </xdr:from>
    <xdr:to>
      <xdr:col>102</xdr:col>
      <xdr:colOff>114300</xdr:colOff>
      <xdr:row>38</xdr:row>
      <xdr:rowOff>103632</xdr:rowOff>
    </xdr:to>
    <xdr:cxnSp macro="">
      <xdr:nvCxnSpPr>
        <xdr:cNvPr id="497" name="直線コネクタ 496">
          <a:extLst>
            <a:ext uri="{FF2B5EF4-FFF2-40B4-BE49-F238E27FC236}">
              <a16:creationId xmlns:a16="http://schemas.microsoft.com/office/drawing/2014/main" id="{579727C9-6EBF-4E83-8CDC-1A8A43A5798C}"/>
            </a:ext>
          </a:extLst>
        </xdr:cNvPr>
        <xdr:cNvCxnSpPr/>
      </xdr:nvCxnSpPr>
      <xdr:spPr>
        <a:xfrm>
          <a:off x="16804640" y="6535674"/>
          <a:ext cx="797560" cy="8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22D72F31-3713-44FC-9327-A8DBA9F6DCA7}"/>
            </a:ext>
          </a:extLst>
        </xdr:cNvPr>
        <xdr:cNvSpPr txBox="1"/>
      </xdr:nvSpPr>
      <xdr:spPr>
        <a:xfrm>
          <a:off x="18982132" y="675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CF62F55E-0697-4A07-BC04-51589F3DD2B5}"/>
            </a:ext>
          </a:extLst>
        </xdr:cNvPr>
        <xdr:cNvSpPr txBox="1"/>
      </xdr:nvSpPr>
      <xdr:spPr>
        <a:xfrm>
          <a:off x="18182032" y="67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B400E413-EA0F-4C86-A973-0CBCCAAD75CD}"/>
            </a:ext>
          </a:extLst>
        </xdr:cNvPr>
        <xdr:cNvSpPr txBox="1"/>
      </xdr:nvSpPr>
      <xdr:spPr>
        <a:xfrm>
          <a:off x="17384472"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5F2FF410-C72A-460A-BD72-0DE677199467}"/>
            </a:ext>
          </a:extLst>
        </xdr:cNvPr>
        <xdr:cNvSpPr txBox="1"/>
      </xdr:nvSpPr>
      <xdr:spPr>
        <a:xfrm>
          <a:off x="16588817" y="678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161815</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8D6FE2E1-1842-42BD-BBBC-0668DDBD92AE}"/>
            </a:ext>
          </a:extLst>
        </xdr:cNvPr>
        <xdr:cNvSpPr txBox="1"/>
      </xdr:nvSpPr>
      <xdr:spPr>
        <a:xfrm>
          <a:off x="18982132" y="6335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164101</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DF689502-B827-4194-B766-42EC79A92014}"/>
            </a:ext>
          </a:extLst>
        </xdr:cNvPr>
        <xdr:cNvSpPr txBox="1"/>
      </xdr:nvSpPr>
      <xdr:spPr>
        <a:xfrm>
          <a:off x="18182032" y="634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170959</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D8B8B5B3-2F52-4451-86D4-B2A7CAB488B5}"/>
            </a:ext>
          </a:extLst>
        </xdr:cNvPr>
        <xdr:cNvSpPr txBox="1"/>
      </xdr:nvSpPr>
      <xdr:spPr>
        <a:xfrm>
          <a:off x="17384472" y="6346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84091</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2995B369-97FC-4699-B732-F7400C49826B}"/>
            </a:ext>
          </a:extLst>
        </xdr:cNvPr>
        <xdr:cNvSpPr txBox="1"/>
      </xdr:nvSpPr>
      <xdr:spPr>
        <a:xfrm>
          <a:off x="16588817" y="625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6C6B569B-F1FC-4747-AAA8-BC50D2F6216E}"/>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B001B762-620C-4E7D-A898-53777D8F7305}"/>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8AC30795-04B2-4CEA-884F-6AEDCA283231}"/>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73F626C6-4AC3-4E38-8F19-5C24B723A1C0}"/>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300BA02D-9485-48F3-8F14-0F54B131E88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9DB7B6B3-1013-4481-BB40-E96277CA0F71}"/>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1FAFD2D0-50B2-4D12-AE58-83789EDE303E}"/>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F34B381D-3E9D-4E9C-A962-61A093FBD1A2}"/>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51601892-14CB-44EA-84FB-0AD04FEFE299}"/>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87F99E0C-7B5A-48D0-BD5F-335F496918B2}"/>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546035E5-3F1B-406A-8C25-B9BA4E434AD7}"/>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1E5BBFF3-C119-400D-B87C-B58F3A3BB083}"/>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D0C458A4-5B3F-43DF-9CE1-7A20BEA4543D}"/>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23728C49-F833-4593-B5F4-2B09FD11EB08}"/>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582D9DE3-65CF-463E-A099-F83B52E4C56F}"/>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E76808AF-F247-434B-B94B-A75AF142E7CF}"/>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20CE95A2-4CA6-4C9C-8BE1-F72FA906ACC2}"/>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521137E3-9557-455D-B3F1-D7EDF9CD6BC8}"/>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D71D4BAD-0437-4FD5-9A6E-124CC278CE35}"/>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2771E2FF-0433-436B-AB73-D8D9FF0D7A1F}"/>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9580D011-94EE-405A-BE24-BB250823AB74}"/>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934F846-C147-49F2-BBB8-8D71FAD6E769}"/>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67D1B69D-358C-47BD-AFC3-D90236AAD81B}"/>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5FD5069B-A8CB-48A4-B383-4D6E2222125E}"/>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F828B610-DFE5-48F6-9230-702A7FB43921}"/>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7173AF6-B339-45DA-A700-7B3E530F491F}"/>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FDF82C34-046F-4BD2-B3B1-22C67AA8CDE8}"/>
            </a:ext>
          </a:extLst>
        </xdr:cNvPr>
        <xdr:cNvCxnSpPr/>
      </xdr:nvCxnSpPr>
      <xdr:spPr>
        <a:xfrm flipV="1">
          <a:off x="14703424" y="9503228"/>
          <a:ext cx="0" cy="152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AB07F4C5-4820-45C2-82F6-8C159505935F}"/>
            </a:ext>
          </a:extLst>
        </xdr:cNvPr>
        <xdr:cNvSpPr txBox="1"/>
      </xdr:nvSpPr>
      <xdr:spPr>
        <a:xfrm>
          <a:off x="14742160" y="1102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B81BE370-AF4F-4018-A705-3E0B76B5BCA4}"/>
            </a:ext>
          </a:extLst>
        </xdr:cNvPr>
        <xdr:cNvCxnSpPr/>
      </xdr:nvCxnSpPr>
      <xdr:spPr>
        <a:xfrm>
          <a:off x="14611350" y="11023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A78E93F1-C82D-48BB-BE85-7CED432859BD}"/>
            </a:ext>
          </a:extLst>
        </xdr:cNvPr>
        <xdr:cNvSpPr txBox="1"/>
      </xdr:nvSpPr>
      <xdr:spPr>
        <a:xfrm>
          <a:off x="14742160" y="9274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D927A761-32FD-4B44-A7B1-328B5613F30B}"/>
            </a:ext>
          </a:extLst>
        </xdr:cNvPr>
        <xdr:cNvCxnSpPr/>
      </xdr:nvCxnSpPr>
      <xdr:spPr>
        <a:xfrm>
          <a:off x="14611350" y="95032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BB60873D-3E0C-40BF-AFF9-569C046340C3}"/>
            </a:ext>
          </a:extLst>
        </xdr:cNvPr>
        <xdr:cNvSpPr txBox="1"/>
      </xdr:nvSpPr>
      <xdr:spPr>
        <a:xfrm>
          <a:off x="14742160" y="10088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652C2E41-D1CE-4302-8DD7-E16254BEF277}"/>
            </a:ext>
          </a:extLst>
        </xdr:cNvPr>
        <xdr:cNvSpPr/>
      </xdr:nvSpPr>
      <xdr:spPr>
        <a:xfrm>
          <a:off x="14649450" y="102413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CF5F6861-B60C-4D6E-B38C-5FC4CD4CAA8D}"/>
            </a:ext>
          </a:extLst>
        </xdr:cNvPr>
        <xdr:cNvSpPr/>
      </xdr:nvSpPr>
      <xdr:spPr>
        <a:xfrm>
          <a:off x="13887450" y="101989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D8414E17-92EF-47BA-BD28-8C2BDBF7E945}"/>
            </a:ext>
          </a:extLst>
        </xdr:cNvPr>
        <xdr:cNvSpPr/>
      </xdr:nvSpPr>
      <xdr:spPr>
        <a:xfrm>
          <a:off x="13089890" y="1017034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B455E352-0AD0-4D92-BF23-0B696621A481}"/>
            </a:ext>
          </a:extLst>
        </xdr:cNvPr>
        <xdr:cNvSpPr/>
      </xdr:nvSpPr>
      <xdr:spPr>
        <a:xfrm>
          <a:off x="12303760" y="1013441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5FFEF8EA-2DB0-44D8-9F22-6DDFF00BB214}"/>
            </a:ext>
          </a:extLst>
        </xdr:cNvPr>
        <xdr:cNvSpPr/>
      </xdr:nvSpPr>
      <xdr:spPr>
        <a:xfrm>
          <a:off x="11487150" y="10137684"/>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976096B9-BD82-47AD-ADC4-BDE0DADCA2FD}"/>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C2BB4C75-DFA6-4EF2-817F-872D9AE1D438}"/>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DA4DF66-6573-4831-8B05-CAFFFE58DA83}"/>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B2FFD14-C634-4FC1-BEC7-2DE4D524DAED}"/>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BE032B19-789E-49CD-913D-A82C9F8E39DC}"/>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105954</xdr:rowOff>
    </xdr:from>
    <xdr:to>
      <xdr:col>85</xdr:col>
      <xdr:colOff>177800</xdr:colOff>
      <xdr:row>61</xdr:row>
      <xdr:rowOff>36104</xdr:rowOff>
    </xdr:to>
    <xdr:sp macro="" textlink="">
      <xdr:nvSpPr>
        <xdr:cNvPr id="548" name="楕円 547">
          <a:extLst>
            <a:ext uri="{FF2B5EF4-FFF2-40B4-BE49-F238E27FC236}">
              <a16:creationId xmlns:a16="http://schemas.microsoft.com/office/drawing/2014/main" id="{1CA53804-7080-4B30-9C56-3512E7F7AA4A}"/>
            </a:ext>
          </a:extLst>
        </xdr:cNvPr>
        <xdr:cNvSpPr/>
      </xdr:nvSpPr>
      <xdr:spPr>
        <a:xfrm>
          <a:off x="14649450" y="1039104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84381</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96BC325-A7BF-421A-92C0-6324E3A6248A}"/>
            </a:ext>
          </a:extLst>
        </xdr:cNvPr>
        <xdr:cNvSpPr txBox="1"/>
      </xdr:nvSpPr>
      <xdr:spPr>
        <a:xfrm>
          <a:off x="14742160" y="10373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50437</xdr:rowOff>
    </xdr:from>
    <xdr:to>
      <xdr:col>81</xdr:col>
      <xdr:colOff>101600</xdr:colOff>
      <xdr:row>60</xdr:row>
      <xdr:rowOff>152037</xdr:rowOff>
    </xdr:to>
    <xdr:sp macro="" textlink="">
      <xdr:nvSpPr>
        <xdr:cNvPr id="550" name="楕円 549">
          <a:extLst>
            <a:ext uri="{FF2B5EF4-FFF2-40B4-BE49-F238E27FC236}">
              <a16:creationId xmlns:a16="http://schemas.microsoft.com/office/drawing/2014/main" id="{2A2D2988-E1BC-4D90-B0C1-AD22F29535F7}"/>
            </a:ext>
          </a:extLst>
        </xdr:cNvPr>
        <xdr:cNvSpPr/>
      </xdr:nvSpPr>
      <xdr:spPr>
        <a:xfrm>
          <a:off x="13887450" y="1034124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101237</xdr:rowOff>
    </xdr:from>
    <xdr:to>
      <xdr:col>85</xdr:col>
      <xdr:colOff>127000</xdr:colOff>
      <xdr:row>60</xdr:row>
      <xdr:rowOff>156754</xdr:rowOff>
    </xdr:to>
    <xdr:cxnSp macro="">
      <xdr:nvCxnSpPr>
        <xdr:cNvPr id="551" name="直線コネクタ 550">
          <a:extLst>
            <a:ext uri="{FF2B5EF4-FFF2-40B4-BE49-F238E27FC236}">
              <a16:creationId xmlns:a16="http://schemas.microsoft.com/office/drawing/2014/main" id="{A1503D6F-BE49-4E78-AD88-A73F62ABE6AB}"/>
            </a:ext>
          </a:extLst>
        </xdr:cNvPr>
        <xdr:cNvCxnSpPr/>
      </xdr:nvCxnSpPr>
      <xdr:spPr>
        <a:xfrm>
          <a:off x="13942060" y="10384427"/>
          <a:ext cx="762000" cy="6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163104</xdr:rowOff>
    </xdr:from>
    <xdr:to>
      <xdr:col>76</xdr:col>
      <xdr:colOff>165100</xdr:colOff>
      <xdr:row>60</xdr:row>
      <xdr:rowOff>93254</xdr:rowOff>
    </xdr:to>
    <xdr:sp macro="" textlink="">
      <xdr:nvSpPr>
        <xdr:cNvPr id="552" name="楕円 551">
          <a:extLst>
            <a:ext uri="{FF2B5EF4-FFF2-40B4-BE49-F238E27FC236}">
              <a16:creationId xmlns:a16="http://schemas.microsoft.com/office/drawing/2014/main" id="{D8FF1E5C-28E4-46C4-8DF9-66171F166FE8}"/>
            </a:ext>
          </a:extLst>
        </xdr:cNvPr>
        <xdr:cNvSpPr/>
      </xdr:nvSpPr>
      <xdr:spPr>
        <a:xfrm>
          <a:off x="13089890" y="1028055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42454</xdr:rowOff>
    </xdr:from>
    <xdr:to>
      <xdr:col>81</xdr:col>
      <xdr:colOff>50800</xdr:colOff>
      <xdr:row>60</xdr:row>
      <xdr:rowOff>101237</xdr:rowOff>
    </xdr:to>
    <xdr:cxnSp macro="">
      <xdr:nvCxnSpPr>
        <xdr:cNvPr id="553" name="直線コネクタ 552">
          <a:extLst>
            <a:ext uri="{FF2B5EF4-FFF2-40B4-BE49-F238E27FC236}">
              <a16:creationId xmlns:a16="http://schemas.microsoft.com/office/drawing/2014/main" id="{3829059F-74E8-4A6C-BDA9-39DE1BCF7AE8}"/>
            </a:ext>
          </a:extLst>
        </xdr:cNvPr>
        <xdr:cNvCxnSpPr/>
      </xdr:nvCxnSpPr>
      <xdr:spPr>
        <a:xfrm>
          <a:off x="13144500" y="10331359"/>
          <a:ext cx="797560" cy="53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110853</xdr:rowOff>
    </xdr:from>
    <xdr:to>
      <xdr:col>72</xdr:col>
      <xdr:colOff>38100</xdr:colOff>
      <xdr:row>60</xdr:row>
      <xdr:rowOff>41003</xdr:rowOff>
    </xdr:to>
    <xdr:sp macro="" textlink="">
      <xdr:nvSpPr>
        <xdr:cNvPr id="554" name="楕円 553">
          <a:extLst>
            <a:ext uri="{FF2B5EF4-FFF2-40B4-BE49-F238E27FC236}">
              <a16:creationId xmlns:a16="http://schemas.microsoft.com/office/drawing/2014/main" id="{6D178E57-1E4E-4A4B-8186-25B44CC6D59C}"/>
            </a:ext>
          </a:extLst>
        </xdr:cNvPr>
        <xdr:cNvSpPr/>
      </xdr:nvSpPr>
      <xdr:spPr>
        <a:xfrm>
          <a:off x="12303760" y="102264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161653</xdr:rowOff>
    </xdr:from>
    <xdr:to>
      <xdr:col>76</xdr:col>
      <xdr:colOff>114300</xdr:colOff>
      <xdr:row>60</xdr:row>
      <xdr:rowOff>42454</xdr:rowOff>
    </xdr:to>
    <xdr:cxnSp macro="">
      <xdr:nvCxnSpPr>
        <xdr:cNvPr id="555" name="直線コネクタ 554">
          <a:extLst>
            <a:ext uri="{FF2B5EF4-FFF2-40B4-BE49-F238E27FC236}">
              <a16:creationId xmlns:a16="http://schemas.microsoft.com/office/drawing/2014/main" id="{71F2D427-CF4E-4B46-8DDD-781E25E02459}"/>
            </a:ext>
          </a:extLst>
        </xdr:cNvPr>
        <xdr:cNvCxnSpPr/>
      </xdr:nvCxnSpPr>
      <xdr:spPr>
        <a:xfrm>
          <a:off x="12346940" y="10279108"/>
          <a:ext cx="79756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45538</xdr:rowOff>
    </xdr:from>
    <xdr:to>
      <xdr:col>67</xdr:col>
      <xdr:colOff>101600</xdr:colOff>
      <xdr:row>59</xdr:row>
      <xdr:rowOff>147138</xdr:rowOff>
    </xdr:to>
    <xdr:sp macro="" textlink="">
      <xdr:nvSpPr>
        <xdr:cNvPr id="556" name="楕円 555">
          <a:extLst>
            <a:ext uri="{FF2B5EF4-FFF2-40B4-BE49-F238E27FC236}">
              <a16:creationId xmlns:a16="http://schemas.microsoft.com/office/drawing/2014/main" id="{363763B6-C9CC-4701-9553-1BC4FEDD00B4}"/>
            </a:ext>
          </a:extLst>
        </xdr:cNvPr>
        <xdr:cNvSpPr/>
      </xdr:nvSpPr>
      <xdr:spPr>
        <a:xfrm>
          <a:off x="11487150" y="1016299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96338</xdr:rowOff>
    </xdr:from>
    <xdr:to>
      <xdr:col>71</xdr:col>
      <xdr:colOff>177800</xdr:colOff>
      <xdr:row>59</xdr:row>
      <xdr:rowOff>161653</xdr:rowOff>
    </xdr:to>
    <xdr:cxnSp macro="">
      <xdr:nvCxnSpPr>
        <xdr:cNvPr id="557" name="直線コネクタ 556">
          <a:extLst>
            <a:ext uri="{FF2B5EF4-FFF2-40B4-BE49-F238E27FC236}">
              <a16:creationId xmlns:a16="http://schemas.microsoft.com/office/drawing/2014/main" id="{6C55DC73-7CAD-49DF-854A-144966B0F954}"/>
            </a:ext>
          </a:extLst>
        </xdr:cNvPr>
        <xdr:cNvCxnSpPr/>
      </xdr:nvCxnSpPr>
      <xdr:spPr>
        <a:xfrm>
          <a:off x="11541760" y="10208078"/>
          <a:ext cx="805180" cy="7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2C9FB318-00D9-4101-8D61-90B7B88611B7}"/>
            </a:ext>
          </a:extLst>
        </xdr:cNvPr>
        <xdr:cNvSpPr txBox="1"/>
      </xdr:nvSpPr>
      <xdr:spPr>
        <a:xfrm>
          <a:off x="13738234" y="9970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7EB8CE2C-35A6-4126-9C0A-C0F6F0110F73}"/>
            </a:ext>
          </a:extLst>
        </xdr:cNvPr>
        <xdr:cNvSpPr txBox="1"/>
      </xdr:nvSpPr>
      <xdr:spPr>
        <a:xfrm>
          <a:off x="12957184" y="995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F7A17216-A596-4EB9-8883-9C92CE470E1D}"/>
            </a:ext>
          </a:extLst>
        </xdr:cNvPr>
        <xdr:cNvSpPr txBox="1"/>
      </xdr:nvSpPr>
      <xdr:spPr>
        <a:xfrm>
          <a:off x="12171054" y="990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a:extLst>
            <a:ext uri="{FF2B5EF4-FFF2-40B4-BE49-F238E27FC236}">
              <a16:creationId xmlns:a16="http://schemas.microsoft.com/office/drawing/2014/main" id="{E5A772FB-6530-4C15-85D6-57509B8FEE67}"/>
            </a:ext>
          </a:extLst>
        </xdr:cNvPr>
        <xdr:cNvSpPr txBox="1"/>
      </xdr:nvSpPr>
      <xdr:spPr>
        <a:xfrm>
          <a:off x="11354444" y="9914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143164</xdr:rowOff>
    </xdr:from>
    <xdr:ext cx="405111" cy="259045"/>
    <xdr:sp macro="" textlink="">
      <xdr:nvSpPr>
        <xdr:cNvPr id="562" name="n_1mainValue【学校施設】&#10;有形固定資産減価償却率">
          <a:extLst>
            <a:ext uri="{FF2B5EF4-FFF2-40B4-BE49-F238E27FC236}">
              <a16:creationId xmlns:a16="http://schemas.microsoft.com/office/drawing/2014/main" id="{EF17073B-DAD7-4C74-B714-3B7A8CD7F856}"/>
            </a:ext>
          </a:extLst>
        </xdr:cNvPr>
        <xdr:cNvSpPr txBox="1"/>
      </xdr:nvSpPr>
      <xdr:spPr>
        <a:xfrm>
          <a:off x="13738234" y="10428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84381</xdr:rowOff>
    </xdr:from>
    <xdr:ext cx="405111" cy="259045"/>
    <xdr:sp macro="" textlink="">
      <xdr:nvSpPr>
        <xdr:cNvPr id="563" name="n_2mainValue【学校施設】&#10;有形固定資産減価償却率">
          <a:extLst>
            <a:ext uri="{FF2B5EF4-FFF2-40B4-BE49-F238E27FC236}">
              <a16:creationId xmlns:a16="http://schemas.microsoft.com/office/drawing/2014/main" id="{D93F04BE-B5EF-46E8-BD35-52A7E47605B1}"/>
            </a:ext>
          </a:extLst>
        </xdr:cNvPr>
        <xdr:cNvSpPr txBox="1"/>
      </xdr:nvSpPr>
      <xdr:spPr>
        <a:xfrm>
          <a:off x="12957184" y="10373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32130</xdr:rowOff>
    </xdr:from>
    <xdr:ext cx="405111" cy="259045"/>
    <xdr:sp macro="" textlink="">
      <xdr:nvSpPr>
        <xdr:cNvPr id="564" name="n_3mainValue【学校施設】&#10;有形固定資産減価償却率">
          <a:extLst>
            <a:ext uri="{FF2B5EF4-FFF2-40B4-BE49-F238E27FC236}">
              <a16:creationId xmlns:a16="http://schemas.microsoft.com/office/drawing/2014/main" id="{A62289B6-86BE-4C80-B9C1-99D76ED4E587}"/>
            </a:ext>
          </a:extLst>
        </xdr:cNvPr>
        <xdr:cNvSpPr txBox="1"/>
      </xdr:nvSpPr>
      <xdr:spPr>
        <a:xfrm>
          <a:off x="12171054" y="10317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138265</xdr:rowOff>
    </xdr:from>
    <xdr:ext cx="405111" cy="259045"/>
    <xdr:sp macro="" textlink="">
      <xdr:nvSpPr>
        <xdr:cNvPr id="565" name="n_4mainValue【学校施設】&#10;有形固定資産減価償却率">
          <a:extLst>
            <a:ext uri="{FF2B5EF4-FFF2-40B4-BE49-F238E27FC236}">
              <a16:creationId xmlns:a16="http://schemas.microsoft.com/office/drawing/2014/main" id="{4E6F7E20-4A96-4ECA-A5AB-0E304F1CE5B2}"/>
            </a:ext>
          </a:extLst>
        </xdr:cNvPr>
        <xdr:cNvSpPr txBox="1"/>
      </xdr:nvSpPr>
      <xdr:spPr>
        <a:xfrm>
          <a:off x="11354444" y="10250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74D35CCB-F0CC-4A57-A9B9-B35DC384CDE8}"/>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4AE6BEB6-D07A-4DC8-80B1-39214DF234EA}"/>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84AB7197-B640-4889-9461-D43512EB30F1}"/>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8364A4E3-14E8-4F9C-AC56-47B849382971}"/>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58FDF1BE-7AC4-4230-B136-8CF94AD03FBD}"/>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E7E38B23-840E-4F31-86F7-12E2EFBB492D}"/>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B9027A62-4EC6-483A-91C9-4D137947B5F4}"/>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10B343E3-1B9E-49C1-B4C3-1542AA29E8FC}"/>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84E09D9D-1EE7-417B-90A3-C4955072961E}"/>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1D5E7B99-4D85-4AFC-86D7-E12E8A5BDB03}"/>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45E70741-16B5-43AD-BB30-E278AD361624}"/>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2A9D042C-79E0-49C4-B7D6-FCD84B88D1DE}"/>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996A1C8F-7955-4B53-8C31-B563977E7FE2}"/>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814CE07B-E453-4218-A89B-BE05365BBE36}"/>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00A2485F-06CF-41D6-9749-0C8864B5A6E3}"/>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FB454D26-07D9-40E6-9569-D56F1DBCD39C}"/>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0444D457-F930-4413-8054-74724DC020D2}"/>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CE12D5CD-0391-47FA-90DE-65EFC501C3C4}"/>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560245F2-D487-435E-B2C0-75B06434479C}"/>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93F74C70-1B76-487B-B50C-6FC3EF7A517B}"/>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ABD5EC42-5913-4608-8790-EFB397FC3F5F}"/>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A923A146-B0A8-4501-BA5C-602A511C8D3E}"/>
            </a:ext>
          </a:extLst>
        </xdr:cNvPr>
        <xdr:cNvSpPr txBox="1"/>
      </xdr:nvSpPr>
      <xdr:spPr>
        <a:xfrm>
          <a:off x="15985051" y="900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DECDE0FC-5699-4A33-A854-CA6D8458A066}"/>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81EC8D78-0B5A-4B4F-8244-2919A23ADC65}"/>
            </a:ext>
          </a:extLst>
        </xdr:cNvPr>
        <xdr:cNvCxnSpPr/>
      </xdr:nvCxnSpPr>
      <xdr:spPr>
        <a:xfrm flipV="1">
          <a:off x="19947254" y="9543859"/>
          <a:ext cx="0" cy="1270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CAB2EA0E-395C-4E3D-848A-5430C5CE4CAF}"/>
            </a:ext>
          </a:extLst>
        </xdr:cNvPr>
        <xdr:cNvSpPr txBox="1"/>
      </xdr:nvSpPr>
      <xdr:spPr>
        <a:xfrm>
          <a:off x="19985990" y="10819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6A1EBC6E-1AA5-4320-A144-FC02C2CF0ABA}"/>
            </a:ext>
          </a:extLst>
        </xdr:cNvPr>
        <xdr:cNvCxnSpPr/>
      </xdr:nvCxnSpPr>
      <xdr:spPr>
        <a:xfrm>
          <a:off x="19885660" y="108141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258ABE85-976C-40DA-B353-E39A191ED2D4}"/>
            </a:ext>
          </a:extLst>
        </xdr:cNvPr>
        <xdr:cNvSpPr txBox="1"/>
      </xdr:nvSpPr>
      <xdr:spPr>
        <a:xfrm>
          <a:off x="19985990" y="931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88FEDFF9-EF5C-4D14-B03C-B41EF10BD80F}"/>
            </a:ext>
          </a:extLst>
        </xdr:cNvPr>
        <xdr:cNvCxnSpPr/>
      </xdr:nvCxnSpPr>
      <xdr:spPr>
        <a:xfrm>
          <a:off x="19885660" y="95438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B3C9BA6A-EE39-41A1-856E-282E9018C044}"/>
            </a:ext>
          </a:extLst>
        </xdr:cNvPr>
        <xdr:cNvSpPr txBox="1"/>
      </xdr:nvSpPr>
      <xdr:spPr>
        <a:xfrm>
          <a:off x="19985990" y="10521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5DAD79F0-C576-4810-9BBC-9AAAABB15C13}"/>
            </a:ext>
          </a:extLst>
        </xdr:cNvPr>
        <xdr:cNvSpPr/>
      </xdr:nvSpPr>
      <xdr:spPr>
        <a:xfrm>
          <a:off x="19904710" y="105469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5BF6561F-D68B-43E7-992B-A75DEAB76B5D}"/>
            </a:ext>
          </a:extLst>
        </xdr:cNvPr>
        <xdr:cNvSpPr/>
      </xdr:nvSpPr>
      <xdr:spPr>
        <a:xfrm>
          <a:off x="19161760" y="1055395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307DC08E-C5F2-48F1-93AC-9413B2BE82E8}"/>
            </a:ext>
          </a:extLst>
        </xdr:cNvPr>
        <xdr:cNvSpPr/>
      </xdr:nvSpPr>
      <xdr:spPr>
        <a:xfrm>
          <a:off x="18345150" y="1055376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295FFEB5-D02B-4345-B5E2-C3C92F349ABF}"/>
            </a:ext>
          </a:extLst>
        </xdr:cNvPr>
        <xdr:cNvSpPr/>
      </xdr:nvSpPr>
      <xdr:spPr>
        <a:xfrm>
          <a:off x="17547590" y="105543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A3DC2962-AE69-49FA-9BB8-48BF1765BA94}"/>
            </a:ext>
          </a:extLst>
        </xdr:cNvPr>
        <xdr:cNvSpPr/>
      </xdr:nvSpPr>
      <xdr:spPr>
        <a:xfrm>
          <a:off x="16761460" y="1055395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1DC7595-CA57-47BF-8874-601200CBEDA2}"/>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482C7A7-9AD6-4610-8EEA-5B7A7C9A4D99}"/>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9B999D2-10AA-442F-A1A6-853694B5E0AE}"/>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1359AA8-FED1-4595-BF6E-EC40D9E4CD98}"/>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657290A4-1C87-4378-917E-038E962F1694}"/>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3302</xdr:rowOff>
    </xdr:from>
    <xdr:to>
      <xdr:col>116</xdr:col>
      <xdr:colOff>114300</xdr:colOff>
      <xdr:row>61</xdr:row>
      <xdr:rowOff>104902</xdr:rowOff>
    </xdr:to>
    <xdr:sp macro="" textlink="">
      <xdr:nvSpPr>
        <xdr:cNvPr id="605" name="楕円 604">
          <a:extLst>
            <a:ext uri="{FF2B5EF4-FFF2-40B4-BE49-F238E27FC236}">
              <a16:creationId xmlns:a16="http://schemas.microsoft.com/office/drawing/2014/main" id="{B6B8A811-BA08-4CD4-906E-C6A2010EE866}"/>
            </a:ext>
          </a:extLst>
        </xdr:cNvPr>
        <xdr:cNvSpPr/>
      </xdr:nvSpPr>
      <xdr:spPr>
        <a:xfrm>
          <a:off x="19904710" y="1046175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26179</xdr:rowOff>
    </xdr:from>
    <xdr:ext cx="469744" cy="259045"/>
    <xdr:sp macro="" textlink="">
      <xdr:nvSpPr>
        <xdr:cNvPr id="606" name="【学校施設】&#10;一人当たり面積該当値テキスト">
          <a:extLst>
            <a:ext uri="{FF2B5EF4-FFF2-40B4-BE49-F238E27FC236}">
              <a16:creationId xmlns:a16="http://schemas.microsoft.com/office/drawing/2014/main" id="{35D1D96C-2AC1-43B7-987B-C61FDAA8845A}"/>
            </a:ext>
          </a:extLst>
        </xdr:cNvPr>
        <xdr:cNvSpPr txBox="1"/>
      </xdr:nvSpPr>
      <xdr:spPr>
        <a:xfrm>
          <a:off x="19985990" y="1030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14351</xdr:rowOff>
    </xdr:from>
    <xdr:to>
      <xdr:col>112</xdr:col>
      <xdr:colOff>38100</xdr:colOff>
      <xdr:row>61</xdr:row>
      <xdr:rowOff>115951</xdr:rowOff>
    </xdr:to>
    <xdr:sp macro="" textlink="">
      <xdr:nvSpPr>
        <xdr:cNvPr id="607" name="楕円 606">
          <a:extLst>
            <a:ext uri="{FF2B5EF4-FFF2-40B4-BE49-F238E27FC236}">
              <a16:creationId xmlns:a16="http://schemas.microsoft.com/office/drawing/2014/main" id="{81BA5FCD-C711-4B74-A371-A3F67E3EC940}"/>
            </a:ext>
          </a:extLst>
        </xdr:cNvPr>
        <xdr:cNvSpPr/>
      </xdr:nvSpPr>
      <xdr:spPr>
        <a:xfrm>
          <a:off x="19161760" y="104766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54102</xdr:rowOff>
    </xdr:from>
    <xdr:to>
      <xdr:col>116</xdr:col>
      <xdr:colOff>63500</xdr:colOff>
      <xdr:row>61</xdr:row>
      <xdr:rowOff>65151</xdr:rowOff>
    </xdr:to>
    <xdr:cxnSp macro="">
      <xdr:nvCxnSpPr>
        <xdr:cNvPr id="608" name="直線コネクタ 607">
          <a:extLst>
            <a:ext uri="{FF2B5EF4-FFF2-40B4-BE49-F238E27FC236}">
              <a16:creationId xmlns:a16="http://schemas.microsoft.com/office/drawing/2014/main" id="{CAC3BC1F-151B-4999-AE9D-D1DB2339FFC4}"/>
            </a:ext>
          </a:extLst>
        </xdr:cNvPr>
        <xdr:cNvCxnSpPr/>
      </xdr:nvCxnSpPr>
      <xdr:spPr>
        <a:xfrm flipV="1">
          <a:off x="19204940" y="10516362"/>
          <a:ext cx="74295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18161</xdr:rowOff>
    </xdr:from>
    <xdr:to>
      <xdr:col>107</xdr:col>
      <xdr:colOff>101600</xdr:colOff>
      <xdr:row>61</xdr:row>
      <xdr:rowOff>119761</xdr:rowOff>
    </xdr:to>
    <xdr:sp macro="" textlink="">
      <xdr:nvSpPr>
        <xdr:cNvPr id="609" name="楕円 608">
          <a:extLst>
            <a:ext uri="{FF2B5EF4-FFF2-40B4-BE49-F238E27FC236}">
              <a16:creationId xmlns:a16="http://schemas.microsoft.com/office/drawing/2014/main" id="{47E72F68-186C-498B-B888-4FC570C74C54}"/>
            </a:ext>
          </a:extLst>
        </xdr:cNvPr>
        <xdr:cNvSpPr/>
      </xdr:nvSpPr>
      <xdr:spPr>
        <a:xfrm>
          <a:off x="18345150" y="1048042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65151</xdr:rowOff>
    </xdr:from>
    <xdr:to>
      <xdr:col>111</xdr:col>
      <xdr:colOff>177800</xdr:colOff>
      <xdr:row>61</xdr:row>
      <xdr:rowOff>68961</xdr:rowOff>
    </xdr:to>
    <xdr:cxnSp macro="">
      <xdr:nvCxnSpPr>
        <xdr:cNvPr id="610" name="直線コネクタ 609">
          <a:extLst>
            <a:ext uri="{FF2B5EF4-FFF2-40B4-BE49-F238E27FC236}">
              <a16:creationId xmlns:a16="http://schemas.microsoft.com/office/drawing/2014/main" id="{F6081E36-F4D4-4711-AFD4-0DF27E00CF5D}"/>
            </a:ext>
          </a:extLst>
        </xdr:cNvPr>
        <xdr:cNvCxnSpPr/>
      </xdr:nvCxnSpPr>
      <xdr:spPr>
        <a:xfrm flipV="1">
          <a:off x="18399760" y="10521696"/>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32068</xdr:rowOff>
    </xdr:from>
    <xdr:to>
      <xdr:col>102</xdr:col>
      <xdr:colOff>165100</xdr:colOff>
      <xdr:row>61</xdr:row>
      <xdr:rowOff>133668</xdr:rowOff>
    </xdr:to>
    <xdr:sp macro="" textlink="">
      <xdr:nvSpPr>
        <xdr:cNvPr id="611" name="楕円 610">
          <a:extLst>
            <a:ext uri="{FF2B5EF4-FFF2-40B4-BE49-F238E27FC236}">
              <a16:creationId xmlns:a16="http://schemas.microsoft.com/office/drawing/2014/main" id="{130272C0-1CBF-4D57-BBE5-23B4CCBC3936}"/>
            </a:ext>
          </a:extLst>
        </xdr:cNvPr>
        <xdr:cNvSpPr/>
      </xdr:nvSpPr>
      <xdr:spPr>
        <a:xfrm>
          <a:off x="17547590" y="1048861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68961</xdr:rowOff>
    </xdr:from>
    <xdr:to>
      <xdr:col>107</xdr:col>
      <xdr:colOff>50800</xdr:colOff>
      <xdr:row>61</xdr:row>
      <xdr:rowOff>82868</xdr:rowOff>
    </xdr:to>
    <xdr:cxnSp macro="">
      <xdr:nvCxnSpPr>
        <xdr:cNvPr id="612" name="直線コネクタ 611">
          <a:extLst>
            <a:ext uri="{FF2B5EF4-FFF2-40B4-BE49-F238E27FC236}">
              <a16:creationId xmlns:a16="http://schemas.microsoft.com/office/drawing/2014/main" id="{C5115634-F9D3-49DD-A2EA-5A21C7769C01}"/>
            </a:ext>
          </a:extLst>
        </xdr:cNvPr>
        <xdr:cNvCxnSpPr/>
      </xdr:nvCxnSpPr>
      <xdr:spPr>
        <a:xfrm flipV="1">
          <a:off x="17602200" y="10525506"/>
          <a:ext cx="797560" cy="17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28829</xdr:rowOff>
    </xdr:from>
    <xdr:to>
      <xdr:col>98</xdr:col>
      <xdr:colOff>38100</xdr:colOff>
      <xdr:row>61</xdr:row>
      <xdr:rowOff>130429</xdr:rowOff>
    </xdr:to>
    <xdr:sp macro="" textlink="">
      <xdr:nvSpPr>
        <xdr:cNvPr id="613" name="楕円 612">
          <a:extLst>
            <a:ext uri="{FF2B5EF4-FFF2-40B4-BE49-F238E27FC236}">
              <a16:creationId xmlns:a16="http://schemas.microsoft.com/office/drawing/2014/main" id="{0EE769F3-4408-45F4-B5FD-76A0E3E8ADB0}"/>
            </a:ext>
          </a:extLst>
        </xdr:cNvPr>
        <xdr:cNvSpPr/>
      </xdr:nvSpPr>
      <xdr:spPr>
        <a:xfrm>
          <a:off x="16761460" y="1048537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79629</xdr:rowOff>
    </xdr:from>
    <xdr:to>
      <xdr:col>102</xdr:col>
      <xdr:colOff>114300</xdr:colOff>
      <xdr:row>61</xdr:row>
      <xdr:rowOff>82868</xdr:rowOff>
    </xdr:to>
    <xdr:cxnSp macro="">
      <xdr:nvCxnSpPr>
        <xdr:cNvPr id="614" name="直線コネクタ 613">
          <a:extLst>
            <a:ext uri="{FF2B5EF4-FFF2-40B4-BE49-F238E27FC236}">
              <a16:creationId xmlns:a16="http://schemas.microsoft.com/office/drawing/2014/main" id="{2E20FBBC-5F6F-4A18-8FB9-57E918A9BB98}"/>
            </a:ext>
          </a:extLst>
        </xdr:cNvPr>
        <xdr:cNvCxnSpPr/>
      </xdr:nvCxnSpPr>
      <xdr:spPr>
        <a:xfrm>
          <a:off x="16804640" y="10538079"/>
          <a:ext cx="79756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592DB9B1-A03B-4767-A5A4-5668C9E5D37D}"/>
            </a:ext>
          </a:extLst>
        </xdr:cNvPr>
        <xdr:cNvSpPr txBox="1"/>
      </xdr:nvSpPr>
      <xdr:spPr>
        <a:xfrm>
          <a:off x="18982132" y="1064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a:extLst>
            <a:ext uri="{FF2B5EF4-FFF2-40B4-BE49-F238E27FC236}">
              <a16:creationId xmlns:a16="http://schemas.microsoft.com/office/drawing/2014/main" id="{CCF4B7A0-3706-4A36-A2AB-F2771D03656B}"/>
            </a:ext>
          </a:extLst>
        </xdr:cNvPr>
        <xdr:cNvSpPr txBox="1"/>
      </xdr:nvSpPr>
      <xdr:spPr>
        <a:xfrm>
          <a:off x="18182032" y="10646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a:extLst>
            <a:ext uri="{FF2B5EF4-FFF2-40B4-BE49-F238E27FC236}">
              <a16:creationId xmlns:a16="http://schemas.microsoft.com/office/drawing/2014/main" id="{98778D20-12D7-4DF2-9018-38A9DCB7CDE1}"/>
            </a:ext>
          </a:extLst>
        </xdr:cNvPr>
        <xdr:cNvSpPr txBox="1"/>
      </xdr:nvSpPr>
      <xdr:spPr>
        <a:xfrm>
          <a:off x="17384472" y="10647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618" name="n_4aveValue【学校施設】&#10;一人当たり面積">
          <a:extLst>
            <a:ext uri="{FF2B5EF4-FFF2-40B4-BE49-F238E27FC236}">
              <a16:creationId xmlns:a16="http://schemas.microsoft.com/office/drawing/2014/main" id="{4FDE6157-4BE4-41F8-B0CC-AE28BC13F046}"/>
            </a:ext>
          </a:extLst>
        </xdr:cNvPr>
        <xdr:cNvSpPr txBox="1"/>
      </xdr:nvSpPr>
      <xdr:spPr>
        <a:xfrm>
          <a:off x="16588817" y="1064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132478</xdr:rowOff>
    </xdr:from>
    <xdr:ext cx="469744" cy="259045"/>
    <xdr:sp macro="" textlink="">
      <xdr:nvSpPr>
        <xdr:cNvPr id="619" name="n_1mainValue【学校施設】&#10;一人当たり面積">
          <a:extLst>
            <a:ext uri="{FF2B5EF4-FFF2-40B4-BE49-F238E27FC236}">
              <a16:creationId xmlns:a16="http://schemas.microsoft.com/office/drawing/2014/main" id="{B7705EE4-2D30-4526-987C-F5FA2BAA2009}"/>
            </a:ext>
          </a:extLst>
        </xdr:cNvPr>
        <xdr:cNvSpPr txBox="1"/>
      </xdr:nvSpPr>
      <xdr:spPr>
        <a:xfrm>
          <a:off x="18982132" y="1025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136288</xdr:rowOff>
    </xdr:from>
    <xdr:ext cx="469744" cy="259045"/>
    <xdr:sp macro="" textlink="">
      <xdr:nvSpPr>
        <xdr:cNvPr id="620" name="n_2mainValue【学校施設】&#10;一人当たり面積">
          <a:extLst>
            <a:ext uri="{FF2B5EF4-FFF2-40B4-BE49-F238E27FC236}">
              <a16:creationId xmlns:a16="http://schemas.microsoft.com/office/drawing/2014/main" id="{5694CA4F-38FD-4870-AFF9-9EFF4C99EEA8}"/>
            </a:ext>
          </a:extLst>
        </xdr:cNvPr>
        <xdr:cNvSpPr txBox="1"/>
      </xdr:nvSpPr>
      <xdr:spPr>
        <a:xfrm>
          <a:off x="18182032" y="1024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150195</xdr:rowOff>
    </xdr:from>
    <xdr:ext cx="469744" cy="259045"/>
    <xdr:sp macro="" textlink="">
      <xdr:nvSpPr>
        <xdr:cNvPr id="621" name="n_3mainValue【学校施設】&#10;一人当たり面積">
          <a:extLst>
            <a:ext uri="{FF2B5EF4-FFF2-40B4-BE49-F238E27FC236}">
              <a16:creationId xmlns:a16="http://schemas.microsoft.com/office/drawing/2014/main" id="{3047C165-1DB5-4EFE-919B-D98002A40C64}"/>
            </a:ext>
          </a:extLst>
        </xdr:cNvPr>
        <xdr:cNvSpPr txBox="1"/>
      </xdr:nvSpPr>
      <xdr:spPr>
        <a:xfrm>
          <a:off x="17384472" y="10265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146956</xdr:rowOff>
    </xdr:from>
    <xdr:ext cx="469744" cy="259045"/>
    <xdr:sp macro="" textlink="">
      <xdr:nvSpPr>
        <xdr:cNvPr id="622" name="n_4mainValue【学校施設】&#10;一人当たり面積">
          <a:extLst>
            <a:ext uri="{FF2B5EF4-FFF2-40B4-BE49-F238E27FC236}">
              <a16:creationId xmlns:a16="http://schemas.microsoft.com/office/drawing/2014/main" id="{A65D9ED3-08A5-4E5D-AA9A-D2853A90A74F}"/>
            </a:ext>
          </a:extLst>
        </xdr:cNvPr>
        <xdr:cNvSpPr txBox="1"/>
      </xdr:nvSpPr>
      <xdr:spPr>
        <a:xfrm>
          <a:off x="16588817" y="1026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CB88AB1F-4375-40CC-80AA-C7D438C548F3}"/>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6AA0F1BD-AF0B-42E9-875D-A8ABC1F8C999}"/>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C4261D66-82A6-4027-8A55-08E99D9C42E6}"/>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511E3368-EC50-4682-96A8-F205D1F4C381}"/>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EC0BC1F2-1863-4F90-AAEA-8D8171FE9258}"/>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32DF17F8-02E9-4514-B0F4-09D2970551F2}"/>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EE260BE9-64B1-45BC-9AB3-4B5EE64BE2F8}"/>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FBCDCDFB-DE27-4339-A37E-83C09F12B2D1}"/>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35B9317A-D5D2-4687-9737-69E4358D6C13}"/>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2FC9C897-596E-4922-A3B7-E9AAEDD90F68}"/>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817E7DF9-6B86-4554-833F-BA59B2074105}"/>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8B9E051E-602C-462F-B166-54C9FA0AADEB}"/>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5A48CBF5-93B7-4A12-959A-A0A177CB72A4}"/>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6A7B856F-C92A-45D4-A25B-5E41D17EAE01}"/>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9EB07EED-6F6C-484E-9DBC-2E07AF32E6A2}"/>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90542685-7258-46DE-8DEA-34B2A6E17F22}"/>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5808791C-8C60-493F-89B9-18759C2AE5AF}"/>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2011863E-E0AC-4042-8FDA-8892D78DB181}"/>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B438557C-1780-43B1-9C4E-23B01A8C2106}"/>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41F519D2-9C91-4C9E-ADF6-9314A27A265A}"/>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16855637-FCEB-497D-956A-3630E9125124}"/>
            </a:ext>
          </a:extLst>
        </xdr:cNvPr>
        <xdr:cNvSpPr txBox="1"/>
      </xdr:nvSpPr>
      <xdr:spPr>
        <a:xfrm>
          <a:off x="10905006" y="1319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11D082A4-3766-4D2E-B70C-5AA878429B39}"/>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7E431EA6-88B9-479A-8E1A-A2ADA237B1A2}"/>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BA6AADE2-59FD-4DF7-8DF0-E046EBE328E7}"/>
            </a:ext>
          </a:extLst>
        </xdr:cNvPr>
        <xdr:cNvCxnSpPr/>
      </xdr:nvCxnSpPr>
      <xdr:spPr>
        <a:xfrm flipV="1">
          <a:off x="14703424" y="13331190"/>
          <a:ext cx="0" cy="1271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F7CD0F7B-294B-4BA9-A916-7A12AC7034F5}"/>
            </a:ext>
          </a:extLst>
        </xdr:cNvPr>
        <xdr:cNvSpPr txBox="1"/>
      </xdr:nvSpPr>
      <xdr:spPr>
        <a:xfrm>
          <a:off x="1474216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280BA59B-327E-4DD9-93D3-AE25C072990A}"/>
            </a:ext>
          </a:extLst>
        </xdr:cNvPr>
        <xdr:cNvCxnSpPr/>
      </xdr:nvCxnSpPr>
      <xdr:spPr>
        <a:xfrm>
          <a:off x="14611350" y="1460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B2BC6105-4F79-4459-960E-F4E70F87F600}"/>
            </a:ext>
          </a:extLst>
        </xdr:cNvPr>
        <xdr:cNvSpPr txBox="1"/>
      </xdr:nvSpPr>
      <xdr:spPr>
        <a:xfrm>
          <a:off x="14742160" y="1311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FBB0CE30-AC71-4D2A-BA75-6BA09D645BC5}"/>
            </a:ext>
          </a:extLst>
        </xdr:cNvPr>
        <xdr:cNvCxnSpPr/>
      </xdr:nvCxnSpPr>
      <xdr:spPr>
        <a:xfrm>
          <a:off x="14611350" y="1333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a:extLst>
            <a:ext uri="{FF2B5EF4-FFF2-40B4-BE49-F238E27FC236}">
              <a16:creationId xmlns:a16="http://schemas.microsoft.com/office/drawing/2014/main" id="{1DBE902B-6B91-43B5-8989-242E6FC9880C}"/>
            </a:ext>
          </a:extLst>
        </xdr:cNvPr>
        <xdr:cNvSpPr txBox="1"/>
      </xdr:nvSpPr>
      <xdr:spPr>
        <a:xfrm>
          <a:off x="14742160" y="1384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DF829DD0-809B-4AB8-B01A-3BE0B78C2D17}"/>
            </a:ext>
          </a:extLst>
        </xdr:cNvPr>
        <xdr:cNvSpPr/>
      </xdr:nvSpPr>
      <xdr:spPr>
        <a:xfrm>
          <a:off x="14649450" y="139852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9BFD60DC-642D-4D38-BF72-59A1F5FDB7A8}"/>
            </a:ext>
          </a:extLst>
        </xdr:cNvPr>
        <xdr:cNvSpPr/>
      </xdr:nvSpPr>
      <xdr:spPr>
        <a:xfrm>
          <a:off x="13887450" y="1403731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B1D27439-4D22-4270-B047-9A4DCC47DD8D}"/>
            </a:ext>
          </a:extLst>
        </xdr:cNvPr>
        <xdr:cNvSpPr/>
      </xdr:nvSpPr>
      <xdr:spPr>
        <a:xfrm>
          <a:off x="13089890" y="1403985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0561C64A-5142-4D87-BECC-49845B081E58}"/>
            </a:ext>
          </a:extLst>
        </xdr:cNvPr>
        <xdr:cNvSpPr/>
      </xdr:nvSpPr>
      <xdr:spPr>
        <a:xfrm>
          <a:off x="12303760" y="1403032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91EDE2DE-500C-4C24-B6E3-C1BB5FF74CB4}"/>
            </a:ext>
          </a:extLst>
        </xdr:cNvPr>
        <xdr:cNvSpPr/>
      </xdr:nvSpPr>
      <xdr:spPr>
        <a:xfrm>
          <a:off x="11487150" y="139852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D222BB79-A944-4326-B782-166B4158CAEE}"/>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7D4E9EFD-107C-4569-8748-E2A7F0E9744F}"/>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8D653882-76E2-4EBA-9426-3E8C06D69EB8}"/>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6443EB92-65EB-4EDA-B222-D46261ECE084}"/>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76426E7-0AD4-4C1D-AD56-E8F4BE3EB27C}"/>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152400</xdr:rowOff>
    </xdr:from>
    <xdr:to>
      <xdr:col>85</xdr:col>
      <xdr:colOff>177800</xdr:colOff>
      <xdr:row>85</xdr:row>
      <xdr:rowOff>82550</xdr:rowOff>
    </xdr:to>
    <xdr:sp macro="" textlink="">
      <xdr:nvSpPr>
        <xdr:cNvPr id="662" name="楕円 661">
          <a:extLst>
            <a:ext uri="{FF2B5EF4-FFF2-40B4-BE49-F238E27FC236}">
              <a16:creationId xmlns:a16="http://schemas.microsoft.com/office/drawing/2014/main" id="{1E4D1835-2A46-4EE0-936C-15F48A39E32E}"/>
            </a:ext>
          </a:extLst>
        </xdr:cNvPr>
        <xdr:cNvSpPr/>
      </xdr:nvSpPr>
      <xdr:spPr>
        <a:xfrm>
          <a:off x="14649450" y="145542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67327</xdr:rowOff>
    </xdr:from>
    <xdr:ext cx="469744" cy="259045"/>
    <xdr:sp macro="" textlink="">
      <xdr:nvSpPr>
        <xdr:cNvPr id="663" name="【児童館】&#10;有形固定資産減価償却率該当値テキスト">
          <a:extLst>
            <a:ext uri="{FF2B5EF4-FFF2-40B4-BE49-F238E27FC236}">
              <a16:creationId xmlns:a16="http://schemas.microsoft.com/office/drawing/2014/main" id="{55E22233-FB1F-475D-91F4-D6304365A20A}"/>
            </a:ext>
          </a:extLst>
        </xdr:cNvPr>
        <xdr:cNvSpPr txBox="1"/>
      </xdr:nvSpPr>
      <xdr:spPr>
        <a:xfrm>
          <a:off x="14742160" y="1446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139700</xdr:rowOff>
    </xdr:from>
    <xdr:to>
      <xdr:col>81</xdr:col>
      <xdr:colOff>101600</xdr:colOff>
      <xdr:row>85</xdr:row>
      <xdr:rowOff>69850</xdr:rowOff>
    </xdr:to>
    <xdr:sp macro="" textlink="">
      <xdr:nvSpPr>
        <xdr:cNvPr id="664" name="楕円 663">
          <a:extLst>
            <a:ext uri="{FF2B5EF4-FFF2-40B4-BE49-F238E27FC236}">
              <a16:creationId xmlns:a16="http://schemas.microsoft.com/office/drawing/2014/main" id="{5F61029F-E7B5-47C2-88F1-013F03BB5A16}"/>
            </a:ext>
          </a:extLst>
        </xdr:cNvPr>
        <xdr:cNvSpPr/>
      </xdr:nvSpPr>
      <xdr:spPr>
        <a:xfrm>
          <a:off x="13887450" y="145376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19050</xdr:rowOff>
    </xdr:from>
    <xdr:to>
      <xdr:col>85</xdr:col>
      <xdr:colOff>127000</xdr:colOff>
      <xdr:row>85</xdr:row>
      <xdr:rowOff>31750</xdr:rowOff>
    </xdr:to>
    <xdr:cxnSp macro="">
      <xdr:nvCxnSpPr>
        <xdr:cNvPr id="665" name="直線コネクタ 664">
          <a:extLst>
            <a:ext uri="{FF2B5EF4-FFF2-40B4-BE49-F238E27FC236}">
              <a16:creationId xmlns:a16="http://schemas.microsoft.com/office/drawing/2014/main" id="{9D413266-3BBD-4DBA-A4F9-CD76697692E2}"/>
            </a:ext>
          </a:extLst>
        </xdr:cNvPr>
        <xdr:cNvCxnSpPr/>
      </xdr:nvCxnSpPr>
      <xdr:spPr>
        <a:xfrm>
          <a:off x="13942060" y="14588490"/>
          <a:ext cx="76200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111761</xdr:rowOff>
    </xdr:from>
    <xdr:to>
      <xdr:col>76</xdr:col>
      <xdr:colOff>165100</xdr:colOff>
      <xdr:row>85</xdr:row>
      <xdr:rowOff>41911</xdr:rowOff>
    </xdr:to>
    <xdr:sp macro="" textlink="">
      <xdr:nvSpPr>
        <xdr:cNvPr id="666" name="楕円 665">
          <a:extLst>
            <a:ext uri="{FF2B5EF4-FFF2-40B4-BE49-F238E27FC236}">
              <a16:creationId xmlns:a16="http://schemas.microsoft.com/office/drawing/2014/main" id="{9F9A7FD6-7C10-4BEB-94A7-F58FE695DFE3}"/>
            </a:ext>
          </a:extLst>
        </xdr:cNvPr>
        <xdr:cNvSpPr/>
      </xdr:nvSpPr>
      <xdr:spPr>
        <a:xfrm>
          <a:off x="13089890" y="1451356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162561</xdr:rowOff>
    </xdr:from>
    <xdr:to>
      <xdr:col>81</xdr:col>
      <xdr:colOff>50800</xdr:colOff>
      <xdr:row>85</xdr:row>
      <xdr:rowOff>19050</xdr:rowOff>
    </xdr:to>
    <xdr:cxnSp macro="">
      <xdr:nvCxnSpPr>
        <xdr:cNvPr id="667" name="直線コネクタ 666">
          <a:extLst>
            <a:ext uri="{FF2B5EF4-FFF2-40B4-BE49-F238E27FC236}">
              <a16:creationId xmlns:a16="http://schemas.microsoft.com/office/drawing/2014/main" id="{36E691CA-B1F3-4065-9410-E0D1C2E2F11E}"/>
            </a:ext>
          </a:extLst>
        </xdr:cNvPr>
        <xdr:cNvCxnSpPr/>
      </xdr:nvCxnSpPr>
      <xdr:spPr>
        <a:xfrm>
          <a:off x="13144500" y="14566266"/>
          <a:ext cx="797560" cy="22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83820</xdr:rowOff>
    </xdr:from>
    <xdr:to>
      <xdr:col>72</xdr:col>
      <xdr:colOff>38100</xdr:colOff>
      <xdr:row>85</xdr:row>
      <xdr:rowOff>13970</xdr:rowOff>
    </xdr:to>
    <xdr:sp macro="" textlink="">
      <xdr:nvSpPr>
        <xdr:cNvPr id="668" name="楕円 667">
          <a:extLst>
            <a:ext uri="{FF2B5EF4-FFF2-40B4-BE49-F238E27FC236}">
              <a16:creationId xmlns:a16="http://schemas.microsoft.com/office/drawing/2014/main" id="{99A28863-B735-4CED-A363-536700AA02CE}"/>
            </a:ext>
          </a:extLst>
        </xdr:cNvPr>
        <xdr:cNvSpPr/>
      </xdr:nvSpPr>
      <xdr:spPr>
        <a:xfrm>
          <a:off x="12303760" y="1448752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134620</xdr:rowOff>
    </xdr:from>
    <xdr:to>
      <xdr:col>76</xdr:col>
      <xdr:colOff>114300</xdr:colOff>
      <xdr:row>84</xdr:row>
      <xdr:rowOff>162561</xdr:rowOff>
    </xdr:to>
    <xdr:cxnSp macro="">
      <xdr:nvCxnSpPr>
        <xdr:cNvPr id="669" name="直線コネクタ 668">
          <a:extLst>
            <a:ext uri="{FF2B5EF4-FFF2-40B4-BE49-F238E27FC236}">
              <a16:creationId xmlns:a16="http://schemas.microsoft.com/office/drawing/2014/main" id="{51FEB3EF-049E-4F47-BC3E-0303D103CBD4}"/>
            </a:ext>
          </a:extLst>
        </xdr:cNvPr>
        <xdr:cNvCxnSpPr/>
      </xdr:nvCxnSpPr>
      <xdr:spPr>
        <a:xfrm>
          <a:off x="12346940" y="14532610"/>
          <a:ext cx="797560" cy="33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55880</xdr:rowOff>
    </xdr:from>
    <xdr:to>
      <xdr:col>67</xdr:col>
      <xdr:colOff>101600</xdr:colOff>
      <xdr:row>84</xdr:row>
      <xdr:rowOff>157480</xdr:rowOff>
    </xdr:to>
    <xdr:sp macro="" textlink="">
      <xdr:nvSpPr>
        <xdr:cNvPr id="670" name="楕円 669">
          <a:extLst>
            <a:ext uri="{FF2B5EF4-FFF2-40B4-BE49-F238E27FC236}">
              <a16:creationId xmlns:a16="http://schemas.microsoft.com/office/drawing/2014/main" id="{BCFEFD8D-5EB9-41A4-91CB-1CFDE5D04145}"/>
            </a:ext>
          </a:extLst>
        </xdr:cNvPr>
        <xdr:cNvSpPr/>
      </xdr:nvSpPr>
      <xdr:spPr>
        <a:xfrm>
          <a:off x="11487150" y="144614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106680</xdr:rowOff>
    </xdr:from>
    <xdr:to>
      <xdr:col>71</xdr:col>
      <xdr:colOff>177800</xdr:colOff>
      <xdr:row>84</xdr:row>
      <xdr:rowOff>134620</xdr:rowOff>
    </xdr:to>
    <xdr:cxnSp macro="">
      <xdr:nvCxnSpPr>
        <xdr:cNvPr id="671" name="直線コネクタ 670">
          <a:extLst>
            <a:ext uri="{FF2B5EF4-FFF2-40B4-BE49-F238E27FC236}">
              <a16:creationId xmlns:a16="http://schemas.microsoft.com/office/drawing/2014/main" id="{9DD0EF84-3A5F-4913-9587-059DBB33BE05}"/>
            </a:ext>
          </a:extLst>
        </xdr:cNvPr>
        <xdr:cNvCxnSpPr/>
      </xdr:nvCxnSpPr>
      <xdr:spPr>
        <a:xfrm>
          <a:off x="11541760" y="14506575"/>
          <a:ext cx="80518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72" name="n_1aveValue【児童館】&#10;有形固定資産減価償却率">
          <a:extLst>
            <a:ext uri="{FF2B5EF4-FFF2-40B4-BE49-F238E27FC236}">
              <a16:creationId xmlns:a16="http://schemas.microsoft.com/office/drawing/2014/main" id="{D34A419D-9F40-40AA-B4FB-1BA938245C46}"/>
            </a:ext>
          </a:extLst>
        </xdr:cNvPr>
        <xdr:cNvSpPr txBox="1"/>
      </xdr:nvSpPr>
      <xdr:spPr>
        <a:xfrm>
          <a:off x="13738234" y="13808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73" name="n_2aveValue【児童館】&#10;有形固定資産減価償却率">
          <a:extLst>
            <a:ext uri="{FF2B5EF4-FFF2-40B4-BE49-F238E27FC236}">
              <a16:creationId xmlns:a16="http://schemas.microsoft.com/office/drawing/2014/main" id="{91BD1D8C-93F0-45D0-A115-1244C464A7A3}"/>
            </a:ext>
          </a:extLst>
        </xdr:cNvPr>
        <xdr:cNvSpPr txBox="1"/>
      </xdr:nvSpPr>
      <xdr:spPr>
        <a:xfrm>
          <a:off x="12957184" y="13811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74" name="n_3aveValue【児童館】&#10;有形固定資産減価償却率">
          <a:extLst>
            <a:ext uri="{FF2B5EF4-FFF2-40B4-BE49-F238E27FC236}">
              <a16:creationId xmlns:a16="http://schemas.microsoft.com/office/drawing/2014/main" id="{06FB587E-DD39-4CCD-9040-0BD1CD10710F}"/>
            </a:ext>
          </a:extLst>
        </xdr:cNvPr>
        <xdr:cNvSpPr txBox="1"/>
      </xdr:nvSpPr>
      <xdr:spPr>
        <a:xfrm>
          <a:off x="12171054" y="13811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5" name="n_4aveValue【児童館】&#10;有形固定資産減価償却率">
          <a:extLst>
            <a:ext uri="{FF2B5EF4-FFF2-40B4-BE49-F238E27FC236}">
              <a16:creationId xmlns:a16="http://schemas.microsoft.com/office/drawing/2014/main" id="{832981F1-1320-4345-8CFC-58F5924583F8}"/>
            </a:ext>
          </a:extLst>
        </xdr:cNvPr>
        <xdr:cNvSpPr txBox="1"/>
      </xdr:nvSpPr>
      <xdr:spPr>
        <a:xfrm>
          <a:off x="113544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60977</xdr:rowOff>
    </xdr:from>
    <xdr:ext cx="405111" cy="259045"/>
    <xdr:sp macro="" textlink="">
      <xdr:nvSpPr>
        <xdr:cNvPr id="676" name="n_1mainValue【児童館】&#10;有形固定資産減価償却率">
          <a:extLst>
            <a:ext uri="{FF2B5EF4-FFF2-40B4-BE49-F238E27FC236}">
              <a16:creationId xmlns:a16="http://schemas.microsoft.com/office/drawing/2014/main" id="{AED064B3-5CB4-44FB-9605-380BBF16FC32}"/>
            </a:ext>
          </a:extLst>
        </xdr:cNvPr>
        <xdr:cNvSpPr txBox="1"/>
      </xdr:nvSpPr>
      <xdr:spPr>
        <a:xfrm>
          <a:off x="13738234" y="1463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33038</xdr:rowOff>
    </xdr:from>
    <xdr:ext cx="405111" cy="259045"/>
    <xdr:sp macro="" textlink="">
      <xdr:nvSpPr>
        <xdr:cNvPr id="677" name="n_2mainValue【児童館】&#10;有形固定資産減価償却率">
          <a:extLst>
            <a:ext uri="{FF2B5EF4-FFF2-40B4-BE49-F238E27FC236}">
              <a16:creationId xmlns:a16="http://schemas.microsoft.com/office/drawing/2014/main" id="{32E25353-1EB7-4B3A-95E9-C83126952FD8}"/>
            </a:ext>
          </a:extLst>
        </xdr:cNvPr>
        <xdr:cNvSpPr txBox="1"/>
      </xdr:nvSpPr>
      <xdr:spPr>
        <a:xfrm>
          <a:off x="12957184" y="14604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5097</xdr:rowOff>
    </xdr:from>
    <xdr:ext cx="405111" cy="259045"/>
    <xdr:sp macro="" textlink="">
      <xdr:nvSpPr>
        <xdr:cNvPr id="678" name="n_3mainValue【児童館】&#10;有形固定資産減価償却率">
          <a:extLst>
            <a:ext uri="{FF2B5EF4-FFF2-40B4-BE49-F238E27FC236}">
              <a16:creationId xmlns:a16="http://schemas.microsoft.com/office/drawing/2014/main" id="{94C4116B-BDC0-479E-A56B-E68752219B5C}"/>
            </a:ext>
          </a:extLst>
        </xdr:cNvPr>
        <xdr:cNvSpPr txBox="1"/>
      </xdr:nvSpPr>
      <xdr:spPr>
        <a:xfrm>
          <a:off x="12171054" y="1458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148607</xdr:rowOff>
    </xdr:from>
    <xdr:ext cx="405111" cy="259045"/>
    <xdr:sp macro="" textlink="">
      <xdr:nvSpPr>
        <xdr:cNvPr id="679" name="n_4mainValue【児童館】&#10;有形固定資産減価償却率">
          <a:extLst>
            <a:ext uri="{FF2B5EF4-FFF2-40B4-BE49-F238E27FC236}">
              <a16:creationId xmlns:a16="http://schemas.microsoft.com/office/drawing/2014/main" id="{C0766547-21F9-4960-BA35-15324EE8A3CF}"/>
            </a:ext>
          </a:extLst>
        </xdr:cNvPr>
        <xdr:cNvSpPr txBox="1"/>
      </xdr:nvSpPr>
      <xdr:spPr>
        <a:xfrm>
          <a:off x="11354444" y="1455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E3B53FA6-5005-4E49-A368-BA079EDC3E1D}"/>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AAE7FEBB-903A-4A10-9C83-7A800ECD5FDF}"/>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D40ACD7C-699C-4F1B-8662-0B3C41CEE783}"/>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8604622B-F846-4A1E-859C-3578171F8526}"/>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AE1B5EB5-DEA2-4078-8471-C2F4222F506C}"/>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77474236-8488-47AC-A80F-30D329305F52}"/>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855F083B-7371-4DEF-AED3-F0DBA98F6F18}"/>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D0FBD935-48AC-4E23-BB1A-CB4F4A112ACC}"/>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C71BE2AD-7811-43F2-B23E-0DDA1B42BFD5}"/>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49C7845-1BD1-4987-980B-A1F71DAE193F}"/>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49E11058-32A2-41BA-9781-436116035F38}"/>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D2E3C54A-6F70-44BD-8A5A-B79372F8CC38}"/>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C60D9959-B4EC-457E-A151-2C3AC56BDD47}"/>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59C2FA3E-D393-4841-92E5-652BDFAABF54}"/>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9E120358-E76D-4AE1-850D-97C1CEB8D3FD}"/>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5344E2DA-DEE1-40E4-9EB4-8CEDA4985E33}"/>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4CBEC3CE-C831-4B80-9F8B-BF114AC6ACED}"/>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BC60F284-A664-407F-85CE-8239CCEABF70}"/>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97BDB960-AD0C-4C47-AE13-2711948072E3}"/>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5A24BC0D-266C-423C-9CA1-8DC98D13C6C9}"/>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66C9CBEA-7653-4CBB-B70B-EC9C0399105F}"/>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B48B0F1A-7CEF-428C-9F2D-618690459BD8}"/>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2C001BA9-0583-4DFF-BE7C-D446DC1EFEE4}"/>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9B81E2A6-DF24-4046-9117-FA5F9255BA79}"/>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FDECE86B-37DE-4DAF-89EB-1B79A4EFEAAA}"/>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3582FD1D-94FC-4B1D-9656-09D342129A1B}"/>
            </a:ext>
          </a:extLst>
        </xdr:cNvPr>
        <xdr:cNvCxnSpPr/>
      </xdr:nvCxnSpPr>
      <xdr:spPr>
        <a:xfrm flipV="1">
          <a:off x="19947254" y="13393239"/>
          <a:ext cx="0" cy="149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A5C1E859-6D80-48E5-A569-DD331D148E14}"/>
            </a:ext>
          </a:extLst>
        </xdr:cNvPr>
        <xdr:cNvSpPr txBox="1"/>
      </xdr:nvSpPr>
      <xdr:spPr>
        <a:xfrm>
          <a:off x="1998599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7D84DFAE-8334-43DA-BDB5-5C1B203AEF4E}"/>
            </a:ext>
          </a:extLst>
        </xdr:cNvPr>
        <xdr:cNvCxnSpPr/>
      </xdr:nvCxnSpPr>
      <xdr:spPr>
        <a:xfrm>
          <a:off x="19885660" y="148897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A0D59D86-55C3-4DDC-9521-D2576D94627E}"/>
            </a:ext>
          </a:extLst>
        </xdr:cNvPr>
        <xdr:cNvSpPr txBox="1"/>
      </xdr:nvSpPr>
      <xdr:spPr>
        <a:xfrm>
          <a:off x="19985990" y="13160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006C713C-EB00-4457-8BF8-9026210E6409}"/>
            </a:ext>
          </a:extLst>
        </xdr:cNvPr>
        <xdr:cNvCxnSpPr/>
      </xdr:nvCxnSpPr>
      <xdr:spPr>
        <a:xfrm>
          <a:off x="19885660" y="13393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710" name="【児童館】&#10;一人当たり面積平均値テキスト">
          <a:extLst>
            <a:ext uri="{FF2B5EF4-FFF2-40B4-BE49-F238E27FC236}">
              <a16:creationId xmlns:a16="http://schemas.microsoft.com/office/drawing/2014/main" id="{8E831CA3-E781-4F7E-89CD-BF069BA44A73}"/>
            </a:ext>
          </a:extLst>
        </xdr:cNvPr>
        <xdr:cNvSpPr txBox="1"/>
      </xdr:nvSpPr>
      <xdr:spPr>
        <a:xfrm>
          <a:off x="19985990" y="143746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D64192C9-790F-4BE7-B8F3-F0E351B54A38}"/>
            </a:ext>
          </a:extLst>
        </xdr:cNvPr>
        <xdr:cNvSpPr/>
      </xdr:nvSpPr>
      <xdr:spPr>
        <a:xfrm>
          <a:off x="19904710" y="1452707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779E90B1-AF9B-4264-921F-BF48D22840D5}"/>
            </a:ext>
          </a:extLst>
        </xdr:cNvPr>
        <xdr:cNvSpPr/>
      </xdr:nvSpPr>
      <xdr:spPr>
        <a:xfrm>
          <a:off x="19161760" y="144995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621907D5-0771-4ED8-89E0-3873C6D9B93C}"/>
            </a:ext>
          </a:extLst>
        </xdr:cNvPr>
        <xdr:cNvSpPr/>
      </xdr:nvSpPr>
      <xdr:spPr>
        <a:xfrm>
          <a:off x="18345150" y="145322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2E0E320B-3E24-4B8D-81B4-831EC1F68AF2}"/>
            </a:ext>
          </a:extLst>
        </xdr:cNvPr>
        <xdr:cNvSpPr/>
      </xdr:nvSpPr>
      <xdr:spPr>
        <a:xfrm>
          <a:off x="17547590" y="1454503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a:extLst>
            <a:ext uri="{FF2B5EF4-FFF2-40B4-BE49-F238E27FC236}">
              <a16:creationId xmlns:a16="http://schemas.microsoft.com/office/drawing/2014/main" id="{D1E3D580-A749-4F5F-9B75-F63533906498}"/>
            </a:ext>
          </a:extLst>
        </xdr:cNvPr>
        <xdr:cNvSpPr/>
      </xdr:nvSpPr>
      <xdr:spPr>
        <a:xfrm>
          <a:off x="16761460" y="1452707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9789BA56-42D1-4768-8B81-93A769F3DE68}"/>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32CEC837-C213-4A8F-8EE0-6309A5599641}"/>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49C15403-B898-423A-98E6-5A959067A2EC}"/>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824B699-E174-476C-AFD2-DDEC33311B76}"/>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5B86AE84-3C00-433A-928A-66FB5023803B}"/>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63500</xdr:rowOff>
    </xdr:from>
    <xdr:to>
      <xdr:col>116</xdr:col>
      <xdr:colOff>114300</xdr:colOff>
      <xdr:row>86</xdr:row>
      <xdr:rowOff>165100</xdr:rowOff>
    </xdr:to>
    <xdr:sp macro="" textlink="">
      <xdr:nvSpPr>
        <xdr:cNvPr id="721" name="楕円 720">
          <a:extLst>
            <a:ext uri="{FF2B5EF4-FFF2-40B4-BE49-F238E27FC236}">
              <a16:creationId xmlns:a16="http://schemas.microsoft.com/office/drawing/2014/main" id="{FAB831C4-DE0C-4333-B432-D25BD8B0D420}"/>
            </a:ext>
          </a:extLst>
        </xdr:cNvPr>
        <xdr:cNvSpPr/>
      </xdr:nvSpPr>
      <xdr:spPr>
        <a:xfrm>
          <a:off x="19904710" y="148043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149877</xdr:rowOff>
    </xdr:from>
    <xdr:ext cx="469744" cy="259045"/>
    <xdr:sp macro="" textlink="">
      <xdr:nvSpPr>
        <xdr:cNvPr id="722" name="【児童館】&#10;一人当たり面積該当値テキスト">
          <a:extLst>
            <a:ext uri="{FF2B5EF4-FFF2-40B4-BE49-F238E27FC236}">
              <a16:creationId xmlns:a16="http://schemas.microsoft.com/office/drawing/2014/main" id="{46D9A8BD-873F-41E6-B588-BB937582CA4E}"/>
            </a:ext>
          </a:extLst>
        </xdr:cNvPr>
        <xdr:cNvSpPr txBox="1"/>
      </xdr:nvSpPr>
      <xdr:spPr>
        <a:xfrm>
          <a:off x="1998599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63500</xdr:rowOff>
    </xdr:from>
    <xdr:to>
      <xdr:col>112</xdr:col>
      <xdr:colOff>38100</xdr:colOff>
      <xdr:row>86</xdr:row>
      <xdr:rowOff>165100</xdr:rowOff>
    </xdr:to>
    <xdr:sp macro="" textlink="">
      <xdr:nvSpPr>
        <xdr:cNvPr id="723" name="楕円 722">
          <a:extLst>
            <a:ext uri="{FF2B5EF4-FFF2-40B4-BE49-F238E27FC236}">
              <a16:creationId xmlns:a16="http://schemas.microsoft.com/office/drawing/2014/main" id="{391F5A52-1FFC-4012-990B-E8296C53450D}"/>
            </a:ext>
          </a:extLst>
        </xdr:cNvPr>
        <xdr:cNvSpPr/>
      </xdr:nvSpPr>
      <xdr:spPr>
        <a:xfrm>
          <a:off x="19161760" y="148043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114300</xdr:rowOff>
    </xdr:from>
    <xdr:to>
      <xdr:col>116</xdr:col>
      <xdr:colOff>63500</xdr:colOff>
      <xdr:row>86</xdr:row>
      <xdr:rowOff>114300</xdr:rowOff>
    </xdr:to>
    <xdr:cxnSp macro="">
      <xdr:nvCxnSpPr>
        <xdr:cNvPr id="724" name="直線コネクタ 723">
          <a:extLst>
            <a:ext uri="{FF2B5EF4-FFF2-40B4-BE49-F238E27FC236}">
              <a16:creationId xmlns:a16="http://schemas.microsoft.com/office/drawing/2014/main" id="{EAD7D929-B4DB-4440-8326-6833223BB093}"/>
            </a:ext>
          </a:extLst>
        </xdr:cNvPr>
        <xdr:cNvCxnSpPr/>
      </xdr:nvCxnSpPr>
      <xdr:spPr>
        <a:xfrm>
          <a:off x="19204940" y="148590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63500</xdr:rowOff>
    </xdr:from>
    <xdr:to>
      <xdr:col>107</xdr:col>
      <xdr:colOff>101600</xdr:colOff>
      <xdr:row>86</xdr:row>
      <xdr:rowOff>165100</xdr:rowOff>
    </xdr:to>
    <xdr:sp macro="" textlink="">
      <xdr:nvSpPr>
        <xdr:cNvPr id="725" name="楕円 724">
          <a:extLst>
            <a:ext uri="{FF2B5EF4-FFF2-40B4-BE49-F238E27FC236}">
              <a16:creationId xmlns:a16="http://schemas.microsoft.com/office/drawing/2014/main" id="{96E32313-4A38-4B55-A0FD-F56489E88070}"/>
            </a:ext>
          </a:extLst>
        </xdr:cNvPr>
        <xdr:cNvSpPr/>
      </xdr:nvSpPr>
      <xdr:spPr>
        <a:xfrm>
          <a:off x="18345150" y="148043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114300</xdr:rowOff>
    </xdr:from>
    <xdr:to>
      <xdr:col>111</xdr:col>
      <xdr:colOff>177800</xdr:colOff>
      <xdr:row>86</xdr:row>
      <xdr:rowOff>114300</xdr:rowOff>
    </xdr:to>
    <xdr:cxnSp macro="">
      <xdr:nvCxnSpPr>
        <xdr:cNvPr id="726" name="直線コネクタ 725">
          <a:extLst>
            <a:ext uri="{FF2B5EF4-FFF2-40B4-BE49-F238E27FC236}">
              <a16:creationId xmlns:a16="http://schemas.microsoft.com/office/drawing/2014/main" id="{30183A86-8DC5-40C1-AEB6-271844BF2BF3}"/>
            </a:ext>
          </a:extLst>
        </xdr:cNvPr>
        <xdr:cNvCxnSpPr/>
      </xdr:nvCxnSpPr>
      <xdr:spPr>
        <a:xfrm>
          <a:off x="18399760" y="148590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63500</xdr:rowOff>
    </xdr:from>
    <xdr:to>
      <xdr:col>102</xdr:col>
      <xdr:colOff>165100</xdr:colOff>
      <xdr:row>86</xdr:row>
      <xdr:rowOff>165100</xdr:rowOff>
    </xdr:to>
    <xdr:sp macro="" textlink="">
      <xdr:nvSpPr>
        <xdr:cNvPr id="727" name="楕円 726">
          <a:extLst>
            <a:ext uri="{FF2B5EF4-FFF2-40B4-BE49-F238E27FC236}">
              <a16:creationId xmlns:a16="http://schemas.microsoft.com/office/drawing/2014/main" id="{CB6F673E-9BDB-4FB3-B8BB-740883AD53DF}"/>
            </a:ext>
          </a:extLst>
        </xdr:cNvPr>
        <xdr:cNvSpPr/>
      </xdr:nvSpPr>
      <xdr:spPr>
        <a:xfrm>
          <a:off x="17547590" y="148043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114300</xdr:rowOff>
    </xdr:from>
    <xdr:to>
      <xdr:col>107</xdr:col>
      <xdr:colOff>50800</xdr:colOff>
      <xdr:row>86</xdr:row>
      <xdr:rowOff>114300</xdr:rowOff>
    </xdr:to>
    <xdr:cxnSp macro="">
      <xdr:nvCxnSpPr>
        <xdr:cNvPr id="728" name="直線コネクタ 727">
          <a:extLst>
            <a:ext uri="{FF2B5EF4-FFF2-40B4-BE49-F238E27FC236}">
              <a16:creationId xmlns:a16="http://schemas.microsoft.com/office/drawing/2014/main" id="{6CB05216-9910-415F-9D1C-EF8894B6CF6E}"/>
            </a:ext>
          </a:extLst>
        </xdr:cNvPr>
        <xdr:cNvCxnSpPr/>
      </xdr:nvCxnSpPr>
      <xdr:spPr>
        <a:xfrm>
          <a:off x="17602200" y="148590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63500</xdr:rowOff>
    </xdr:from>
    <xdr:to>
      <xdr:col>98</xdr:col>
      <xdr:colOff>38100</xdr:colOff>
      <xdr:row>86</xdr:row>
      <xdr:rowOff>165100</xdr:rowOff>
    </xdr:to>
    <xdr:sp macro="" textlink="">
      <xdr:nvSpPr>
        <xdr:cNvPr id="729" name="楕円 728">
          <a:extLst>
            <a:ext uri="{FF2B5EF4-FFF2-40B4-BE49-F238E27FC236}">
              <a16:creationId xmlns:a16="http://schemas.microsoft.com/office/drawing/2014/main" id="{7FB966BA-AD33-4AFE-9B87-A6605003AC07}"/>
            </a:ext>
          </a:extLst>
        </xdr:cNvPr>
        <xdr:cNvSpPr/>
      </xdr:nvSpPr>
      <xdr:spPr>
        <a:xfrm>
          <a:off x="16761460" y="148043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114300</xdr:rowOff>
    </xdr:from>
    <xdr:to>
      <xdr:col>102</xdr:col>
      <xdr:colOff>114300</xdr:colOff>
      <xdr:row>86</xdr:row>
      <xdr:rowOff>114300</xdr:rowOff>
    </xdr:to>
    <xdr:cxnSp macro="">
      <xdr:nvCxnSpPr>
        <xdr:cNvPr id="730" name="直線コネクタ 729">
          <a:extLst>
            <a:ext uri="{FF2B5EF4-FFF2-40B4-BE49-F238E27FC236}">
              <a16:creationId xmlns:a16="http://schemas.microsoft.com/office/drawing/2014/main" id="{6F61BA2D-63F0-4FAC-A62B-EFDF36973CED}"/>
            </a:ext>
          </a:extLst>
        </xdr:cNvPr>
        <xdr:cNvCxnSpPr/>
      </xdr:nvCxnSpPr>
      <xdr:spPr>
        <a:xfrm>
          <a:off x="16804640" y="148590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31" name="n_1aveValue【児童館】&#10;一人当たり面積">
          <a:extLst>
            <a:ext uri="{FF2B5EF4-FFF2-40B4-BE49-F238E27FC236}">
              <a16:creationId xmlns:a16="http://schemas.microsoft.com/office/drawing/2014/main" id="{0BD22E2D-9872-41AD-8ADA-56F52E10C31D}"/>
            </a:ext>
          </a:extLst>
        </xdr:cNvPr>
        <xdr:cNvSpPr txBox="1"/>
      </xdr:nvSpPr>
      <xdr:spPr>
        <a:xfrm>
          <a:off x="18982132" y="1428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32" name="n_2aveValue【児童館】&#10;一人当たり面積">
          <a:extLst>
            <a:ext uri="{FF2B5EF4-FFF2-40B4-BE49-F238E27FC236}">
              <a16:creationId xmlns:a16="http://schemas.microsoft.com/office/drawing/2014/main" id="{5D095898-D83F-4686-97FB-7F9EE1550DF6}"/>
            </a:ext>
          </a:extLst>
        </xdr:cNvPr>
        <xdr:cNvSpPr txBox="1"/>
      </xdr:nvSpPr>
      <xdr:spPr>
        <a:xfrm>
          <a:off x="18182032" y="1431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733" name="n_3aveValue【児童館】&#10;一人当たり面積">
          <a:extLst>
            <a:ext uri="{FF2B5EF4-FFF2-40B4-BE49-F238E27FC236}">
              <a16:creationId xmlns:a16="http://schemas.microsoft.com/office/drawing/2014/main" id="{BAC16ED3-0EE8-4291-8FF5-BCF5EEF416B1}"/>
            </a:ext>
          </a:extLst>
        </xdr:cNvPr>
        <xdr:cNvSpPr txBox="1"/>
      </xdr:nvSpPr>
      <xdr:spPr>
        <a:xfrm>
          <a:off x="17384472" y="14325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34" name="n_4aveValue【児童館】&#10;一人当たり面積">
          <a:extLst>
            <a:ext uri="{FF2B5EF4-FFF2-40B4-BE49-F238E27FC236}">
              <a16:creationId xmlns:a16="http://schemas.microsoft.com/office/drawing/2014/main" id="{3C14A3A5-1C41-4263-AE12-54D71D4CE6B5}"/>
            </a:ext>
          </a:extLst>
        </xdr:cNvPr>
        <xdr:cNvSpPr txBox="1"/>
      </xdr:nvSpPr>
      <xdr:spPr>
        <a:xfrm>
          <a:off x="16588817" y="14298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156227</xdr:rowOff>
    </xdr:from>
    <xdr:ext cx="469744" cy="259045"/>
    <xdr:sp macro="" textlink="">
      <xdr:nvSpPr>
        <xdr:cNvPr id="735" name="n_1mainValue【児童館】&#10;一人当たり面積">
          <a:extLst>
            <a:ext uri="{FF2B5EF4-FFF2-40B4-BE49-F238E27FC236}">
              <a16:creationId xmlns:a16="http://schemas.microsoft.com/office/drawing/2014/main" id="{DA8EF894-271F-425D-98E4-BDEE24A0C929}"/>
            </a:ext>
          </a:extLst>
        </xdr:cNvPr>
        <xdr:cNvSpPr txBox="1"/>
      </xdr:nvSpPr>
      <xdr:spPr>
        <a:xfrm>
          <a:off x="18982132" y="1490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156227</xdr:rowOff>
    </xdr:from>
    <xdr:ext cx="469744" cy="259045"/>
    <xdr:sp macro="" textlink="">
      <xdr:nvSpPr>
        <xdr:cNvPr id="736" name="n_2mainValue【児童館】&#10;一人当たり面積">
          <a:extLst>
            <a:ext uri="{FF2B5EF4-FFF2-40B4-BE49-F238E27FC236}">
              <a16:creationId xmlns:a16="http://schemas.microsoft.com/office/drawing/2014/main" id="{216D21AE-223C-4C06-8C02-496FB2F17D6E}"/>
            </a:ext>
          </a:extLst>
        </xdr:cNvPr>
        <xdr:cNvSpPr txBox="1"/>
      </xdr:nvSpPr>
      <xdr:spPr>
        <a:xfrm>
          <a:off x="18182032" y="1490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156227</xdr:rowOff>
    </xdr:from>
    <xdr:ext cx="469744" cy="259045"/>
    <xdr:sp macro="" textlink="">
      <xdr:nvSpPr>
        <xdr:cNvPr id="737" name="n_3mainValue【児童館】&#10;一人当たり面積">
          <a:extLst>
            <a:ext uri="{FF2B5EF4-FFF2-40B4-BE49-F238E27FC236}">
              <a16:creationId xmlns:a16="http://schemas.microsoft.com/office/drawing/2014/main" id="{3E3B9D6F-A3FD-45D2-B0E3-2503E00B79F9}"/>
            </a:ext>
          </a:extLst>
        </xdr:cNvPr>
        <xdr:cNvSpPr txBox="1"/>
      </xdr:nvSpPr>
      <xdr:spPr>
        <a:xfrm>
          <a:off x="17384472" y="1490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156227</xdr:rowOff>
    </xdr:from>
    <xdr:ext cx="469744" cy="259045"/>
    <xdr:sp macro="" textlink="">
      <xdr:nvSpPr>
        <xdr:cNvPr id="738" name="n_4mainValue【児童館】&#10;一人当たり面積">
          <a:extLst>
            <a:ext uri="{FF2B5EF4-FFF2-40B4-BE49-F238E27FC236}">
              <a16:creationId xmlns:a16="http://schemas.microsoft.com/office/drawing/2014/main" id="{58456DD7-8088-4315-A030-4FE5C2AB647C}"/>
            </a:ext>
          </a:extLst>
        </xdr:cNvPr>
        <xdr:cNvSpPr txBox="1"/>
      </xdr:nvSpPr>
      <xdr:spPr>
        <a:xfrm>
          <a:off x="16588817" y="1490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922C67E9-7E95-4032-936A-CF2CC15FB1DC}"/>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82645656-A3B7-46DE-AE48-CC992FBE8E60}"/>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1970BBB0-9E29-42B3-A8F1-BA59FC36F78C}"/>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49C08CF5-3ED5-47A0-A05B-6BBFCA9A8BDE}"/>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F5D4DDA8-6B63-414B-819F-72BDDB6CF8EA}"/>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9E49C26-91B4-4881-879D-B0BD0E4C8B01}"/>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6B065030-C9EA-456B-9858-B7322CF02ACD}"/>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35C7603D-493B-42B9-8123-7B5C50E41B43}"/>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D6C76ECF-A333-470D-A12D-20DF658A755E}"/>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709C34C7-0B84-4CC7-93F7-5472050FD59F}"/>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461A2C69-2ECF-4916-84FC-811B6AB29B8D}"/>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CDB78BCD-6015-4CF5-A12C-7E0ED0CCF9E6}"/>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3D13841F-B39C-46C5-B41C-DCA75F8A9835}"/>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CBFBD06B-82A9-40DC-86A5-82FB89CA037E}"/>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736171C0-D724-4DF2-8A5D-F694F9019E4A}"/>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C46D7D48-F55F-43DA-967D-AC4DDBC18A44}"/>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13F6A103-BAA0-4F48-89A9-54E1E239CD6E}"/>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1D141993-7FD8-4821-83CC-11E83C49612C}"/>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C9160461-BA6F-467C-815E-C9A1300EB017}"/>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F2ECD347-91FA-4542-8796-A4074C272627}"/>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977ABCE0-F54C-4B8B-97F1-5D3FED6D625B}"/>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5F11F496-42CA-4404-A1CD-518ABC392152}"/>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6226C578-536C-43D4-83C7-A7F10F127E93}"/>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D355975C-2DAD-4AAC-B252-9DDA59AD31B7}"/>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2379C14D-5B2C-4F6F-B993-5325CD40F59A}"/>
            </a:ext>
          </a:extLst>
        </xdr:cNvPr>
        <xdr:cNvCxnSpPr/>
      </xdr:nvCxnSpPr>
      <xdr:spPr>
        <a:xfrm flipV="1">
          <a:off x="14703424" y="1707642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AA07BE8C-EACD-41D9-82CB-8E87A1605B44}"/>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B9869B6B-CE20-4034-8E97-BA7C1663AD2C}"/>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a:extLst>
            <a:ext uri="{FF2B5EF4-FFF2-40B4-BE49-F238E27FC236}">
              <a16:creationId xmlns:a16="http://schemas.microsoft.com/office/drawing/2014/main" id="{C59EC190-4134-496D-BB18-8308408CD07B}"/>
            </a:ext>
          </a:extLst>
        </xdr:cNvPr>
        <xdr:cNvSpPr txBox="1"/>
      </xdr:nvSpPr>
      <xdr:spPr>
        <a:xfrm>
          <a:off x="14742160" y="1685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97FB3EFE-0150-4653-929E-45BEFB887D18}"/>
            </a:ext>
          </a:extLst>
        </xdr:cNvPr>
        <xdr:cNvCxnSpPr/>
      </xdr:nvCxnSpPr>
      <xdr:spPr>
        <a:xfrm>
          <a:off x="14611350" y="1707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8" name="【公民館】&#10;有形固定資産減価償却率平均値テキスト">
          <a:extLst>
            <a:ext uri="{FF2B5EF4-FFF2-40B4-BE49-F238E27FC236}">
              <a16:creationId xmlns:a16="http://schemas.microsoft.com/office/drawing/2014/main" id="{C8A27B6D-83AC-42A6-9931-FD563EEB06EC}"/>
            </a:ext>
          </a:extLst>
        </xdr:cNvPr>
        <xdr:cNvSpPr txBox="1"/>
      </xdr:nvSpPr>
      <xdr:spPr>
        <a:xfrm>
          <a:off x="14742160" y="177952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9DD4E06E-749C-49D2-A409-B6E56F984EC2}"/>
            </a:ext>
          </a:extLst>
        </xdr:cNvPr>
        <xdr:cNvSpPr/>
      </xdr:nvSpPr>
      <xdr:spPr>
        <a:xfrm>
          <a:off x="14649450" y="179476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a:extLst>
            <a:ext uri="{FF2B5EF4-FFF2-40B4-BE49-F238E27FC236}">
              <a16:creationId xmlns:a16="http://schemas.microsoft.com/office/drawing/2014/main" id="{5C61E858-AB7C-4DAB-803A-A776C35FECCB}"/>
            </a:ext>
          </a:extLst>
        </xdr:cNvPr>
        <xdr:cNvSpPr/>
      </xdr:nvSpPr>
      <xdr:spPr>
        <a:xfrm>
          <a:off x="13887450" y="179609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DDC13E7B-117B-450E-A0F0-7074D364CDDA}"/>
            </a:ext>
          </a:extLst>
        </xdr:cNvPr>
        <xdr:cNvSpPr/>
      </xdr:nvSpPr>
      <xdr:spPr>
        <a:xfrm>
          <a:off x="13089890" y="179381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D182318F-3677-4D24-8878-87D09CE69ABB}"/>
            </a:ext>
          </a:extLst>
        </xdr:cNvPr>
        <xdr:cNvSpPr/>
      </xdr:nvSpPr>
      <xdr:spPr>
        <a:xfrm>
          <a:off x="12303760" y="179247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3" name="フローチャート: 判断 772">
          <a:extLst>
            <a:ext uri="{FF2B5EF4-FFF2-40B4-BE49-F238E27FC236}">
              <a16:creationId xmlns:a16="http://schemas.microsoft.com/office/drawing/2014/main" id="{9C0143CD-E86C-4B41-8B47-6CBF647054F3}"/>
            </a:ext>
          </a:extLst>
        </xdr:cNvPr>
        <xdr:cNvSpPr/>
      </xdr:nvSpPr>
      <xdr:spPr>
        <a:xfrm>
          <a:off x="11487150" y="179533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18D4E18E-B10F-4BAE-A8BC-B0FEB4856DBB}"/>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F87A5501-0446-416B-B840-83A44FA75EBC}"/>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D36EF93B-4A89-483E-9B4C-E986D100BB25}"/>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17533982-6A6D-4C17-ADCD-50184619816A}"/>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D44B827F-32F7-4A5B-B38D-B636C9548467}"/>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160655</xdr:rowOff>
    </xdr:from>
    <xdr:to>
      <xdr:col>85</xdr:col>
      <xdr:colOff>177800</xdr:colOff>
      <xdr:row>108</xdr:row>
      <xdr:rowOff>90805</xdr:rowOff>
    </xdr:to>
    <xdr:sp macro="" textlink="">
      <xdr:nvSpPr>
        <xdr:cNvPr id="779" name="楕円 778">
          <a:extLst>
            <a:ext uri="{FF2B5EF4-FFF2-40B4-BE49-F238E27FC236}">
              <a16:creationId xmlns:a16="http://schemas.microsoft.com/office/drawing/2014/main" id="{60F62405-5E7A-48DC-8BCB-734A9AB29B0B}"/>
            </a:ext>
          </a:extLst>
        </xdr:cNvPr>
        <xdr:cNvSpPr/>
      </xdr:nvSpPr>
      <xdr:spPr>
        <a:xfrm>
          <a:off x="14649450" y="185077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75582</xdr:rowOff>
    </xdr:from>
    <xdr:ext cx="405111" cy="259045"/>
    <xdr:sp macro="" textlink="">
      <xdr:nvSpPr>
        <xdr:cNvPr id="780" name="【公民館】&#10;有形固定資産減価償却率該当値テキスト">
          <a:extLst>
            <a:ext uri="{FF2B5EF4-FFF2-40B4-BE49-F238E27FC236}">
              <a16:creationId xmlns:a16="http://schemas.microsoft.com/office/drawing/2014/main" id="{C44DDB3F-9637-49E1-BE53-8CB0EA101B13}"/>
            </a:ext>
          </a:extLst>
        </xdr:cNvPr>
        <xdr:cNvSpPr txBox="1"/>
      </xdr:nvSpPr>
      <xdr:spPr>
        <a:xfrm>
          <a:off x="14742160" y="1842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132080</xdr:rowOff>
    </xdr:from>
    <xdr:to>
      <xdr:col>81</xdr:col>
      <xdr:colOff>101600</xdr:colOff>
      <xdr:row>108</xdr:row>
      <xdr:rowOff>62230</xdr:rowOff>
    </xdr:to>
    <xdr:sp macro="" textlink="">
      <xdr:nvSpPr>
        <xdr:cNvPr id="781" name="楕円 780">
          <a:extLst>
            <a:ext uri="{FF2B5EF4-FFF2-40B4-BE49-F238E27FC236}">
              <a16:creationId xmlns:a16="http://schemas.microsoft.com/office/drawing/2014/main" id="{CA940E75-9527-4B27-BD1F-3179E04FC85E}"/>
            </a:ext>
          </a:extLst>
        </xdr:cNvPr>
        <xdr:cNvSpPr/>
      </xdr:nvSpPr>
      <xdr:spPr>
        <a:xfrm>
          <a:off x="13887450" y="184810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11430</xdr:rowOff>
    </xdr:from>
    <xdr:to>
      <xdr:col>85</xdr:col>
      <xdr:colOff>127000</xdr:colOff>
      <xdr:row>108</xdr:row>
      <xdr:rowOff>40005</xdr:rowOff>
    </xdr:to>
    <xdr:cxnSp macro="">
      <xdr:nvCxnSpPr>
        <xdr:cNvPr id="782" name="直線コネクタ 781">
          <a:extLst>
            <a:ext uri="{FF2B5EF4-FFF2-40B4-BE49-F238E27FC236}">
              <a16:creationId xmlns:a16="http://schemas.microsoft.com/office/drawing/2014/main" id="{66A28F04-9042-4B8F-A4D5-2E6D6A33D144}"/>
            </a:ext>
          </a:extLst>
        </xdr:cNvPr>
        <xdr:cNvCxnSpPr/>
      </xdr:nvCxnSpPr>
      <xdr:spPr>
        <a:xfrm>
          <a:off x="13942060" y="18531840"/>
          <a:ext cx="762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97789</xdr:rowOff>
    </xdr:from>
    <xdr:to>
      <xdr:col>76</xdr:col>
      <xdr:colOff>165100</xdr:colOff>
      <xdr:row>108</xdr:row>
      <xdr:rowOff>27939</xdr:rowOff>
    </xdr:to>
    <xdr:sp macro="" textlink="">
      <xdr:nvSpPr>
        <xdr:cNvPr id="783" name="楕円 782">
          <a:extLst>
            <a:ext uri="{FF2B5EF4-FFF2-40B4-BE49-F238E27FC236}">
              <a16:creationId xmlns:a16="http://schemas.microsoft.com/office/drawing/2014/main" id="{EE0FC7F4-AF2D-4080-8F0D-082B8F53A768}"/>
            </a:ext>
          </a:extLst>
        </xdr:cNvPr>
        <xdr:cNvSpPr/>
      </xdr:nvSpPr>
      <xdr:spPr>
        <a:xfrm>
          <a:off x="13089890" y="184391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148589</xdr:rowOff>
    </xdr:from>
    <xdr:to>
      <xdr:col>81</xdr:col>
      <xdr:colOff>50800</xdr:colOff>
      <xdr:row>108</xdr:row>
      <xdr:rowOff>11430</xdr:rowOff>
    </xdr:to>
    <xdr:cxnSp macro="">
      <xdr:nvCxnSpPr>
        <xdr:cNvPr id="784" name="直線コネクタ 783">
          <a:extLst>
            <a:ext uri="{FF2B5EF4-FFF2-40B4-BE49-F238E27FC236}">
              <a16:creationId xmlns:a16="http://schemas.microsoft.com/office/drawing/2014/main" id="{669DD7F3-BF3A-4143-A3B7-F1ADE819AF25}"/>
            </a:ext>
          </a:extLst>
        </xdr:cNvPr>
        <xdr:cNvCxnSpPr/>
      </xdr:nvCxnSpPr>
      <xdr:spPr>
        <a:xfrm>
          <a:off x="13144500" y="18491834"/>
          <a:ext cx="79756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69214</xdr:rowOff>
    </xdr:from>
    <xdr:to>
      <xdr:col>72</xdr:col>
      <xdr:colOff>38100</xdr:colOff>
      <xdr:row>107</xdr:row>
      <xdr:rowOff>170814</xdr:rowOff>
    </xdr:to>
    <xdr:sp macro="" textlink="">
      <xdr:nvSpPr>
        <xdr:cNvPr id="785" name="楕円 784">
          <a:extLst>
            <a:ext uri="{FF2B5EF4-FFF2-40B4-BE49-F238E27FC236}">
              <a16:creationId xmlns:a16="http://schemas.microsoft.com/office/drawing/2014/main" id="{46C32380-E6BA-43FA-BBA2-A346B540EBAB}"/>
            </a:ext>
          </a:extLst>
        </xdr:cNvPr>
        <xdr:cNvSpPr/>
      </xdr:nvSpPr>
      <xdr:spPr>
        <a:xfrm>
          <a:off x="12303760" y="1841245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120014</xdr:rowOff>
    </xdr:from>
    <xdr:to>
      <xdr:col>76</xdr:col>
      <xdr:colOff>114300</xdr:colOff>
      <xdr:row>107</xdr:row>
      <xdr:rowOff>148589</xdr:rowOff>
    </xdr:to>
    <xdr:cxnSp macro="">
      <xdr:nvCxnSpPr>
        <xdr:cNvPr id="786" name="直線コネクタ 785">
          <a:extLst>
            <a:ext uri="{FF2B5EF4-FFF2-40B4-BE49-F238E27FC236}">
              <a16:creationId xmlns:a16="http://schemas.microsoft.com/office/drawing/2014/main" id="{C9A4764D-9286-4979-9984-B8BF24090D22}"/>
            </a:ext>
          </a:extLst>
        </xdr:cNvPr>
        <xdr:cNvCxnSpPr/>
      </xdr:nvCxnSpPr>
      <xdr:spPr>
        <a:xfrm>
          <a:off x="12346940" y="18467069"/>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27305</xdr:rowOff>
    </xdr:from>
    <xdr:to>
      <xdr:col>67</xdr:col>
      <xdr:colOff>101600</xdr:colOff>
      <xdr:row>107</xdr:row>
      <xdr:rowOff>128905</xdr:rowOff>
    </xdr:to>
    <xdr:sp macro="" textlink="">
      <xdr:nvSpPr>
        <xdr:cNvPr id="787" name="楕円 786">
          <a:extLst>
            <a:ext uri="{FF2B5EF4-FFF2-40B4-BE49-F238E27FC236}">
              <a16:creationId xmlns:a16="http://schemas.microsoft.com/office/drawing/2014/main" id="{822CB102-E356-4A47-8BBF-0741C9D3A0EF}"/>
            </a:ext>
          </a:extLst>
        </xdr:cNvPr>
        <xdr:cNvSpPr/>
      </xdr:nvSpPr>
      <xdr:spPr>
        <a:xfrm>
          <a:off x="11487150" y="1837055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78105</xdr:rowOff>
    </xdr:from>
    <xdr:to>
      <xdr:col>71</xdr:col>
      <xdr:colOff>177800</xdr:colOff>
      <xdr:row>107</xdr:row>
      <xdr:rowOff>120014</xdr:rowOff>
    </xdr:to>
    <xdr:cxnSp macro="">
      <xdr:nvCxnSpPr>
        <xdr:cNvPr id="788" name="直線コネクタ 787">
          <a:extLst>
            <a:ext uri="{FF2B5EF4-FFF2-40B4-BE49-F238E27FC236}">
              <a16:creationId xmlns:a16="http://schemas.microsoft.com/office/drawing/2014/main" id="{3F69B8AA-5AFC-481D-80E3-368DBD4B2BB5}"/>
            </a:ext>
          </a:extLst>
        </xdr:cNvPr>
        <xdr:cNvCxnSpPr/>
      </xdr:nvCxnSpPr>
      <xdr:spPr>
        <a:xfrm>
          <a:off x="11541760" y="18423255"/>
          <a:ext cx="80518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9" name="n_1aveValue【公民館】&#10;有形固定資産減価償却率">
          <a:extLst>
            <a:ext uri="{FF2B5EF4-FFF2-40B4-BE49-F238E27FC236}">
              <a16:creationId xmlns:a16="http://schemas.microsoft.com/office/drawing/2014/main" id="{B577E4B2-3967-4DB3-90DF-F3390EF8CA1A}"/>
            </a:ext>
          </a:extLst>
        </xdr:cNvPr>
        <xdr:cNvSpPr txBox="1"/>
      </xdr:nvSpPr>
      <xdr:spPr>
        <a:xfrm>
          <a:off x="1373823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90" name="n_2aveValue【公民館】&#10;有形固定資産減価償却率">
          <a:extLst>
            <a:ext uri="{FF2B5EF4-FFF2-40B4-BE49-F238E27FC236}">
              <a16:creationId xmlns:a16="http://schemas.microsoft.com/office/drawing/2014/main" id="{30AAC256-D82C-4670-A660-765686F4DF50}"/>
            </a:ext>
          </a:extLst>
        </xdr:cNvPr>
        <xdr:cNvSpPr txBox="1"/>
      </xdr:nvSpPr>
      <xdr:spPr>
        <a:xfrm>
          <a:off x="12957184" y="1771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91" name="n_3aveValue【公民館】&#10;有形固定資産減価償却率">
          <a:extLst>
            <a:ext uri="{FF2B5EF4-FFF2-40B4-BE49-F238E27FC236}">
              <a16:creationId xmlns:a16="http://schemas.microsoft.com/office/drawing/2014/main" id="{B73CE8FA-026D-4FDB-9B11-871485543F88}"/>
            </a:ext>
          </a:extLst>
        </xdr:cNvPr>
        <xdr:cNvSpPr txBox="1"/>
      </xdr:nvSpPr>
      <xdr:spPr>
        <a:xfrm>
          <a:off x="1217105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2" name="n_4aveValue【公民館】&#10;有形固定資産減価償却率">
          <a:extLst>
            <a:ext uri="{FF2B5EF4-FFF2-40B4-BE49-F238E27FC236}">
              <a16:creationId xmlns:a16="http://schemas.microsoft.com/office/drawing/2014/main" id="{945DFE3B-83A4-4055-BD05-84BF838A7057}"/>
            </a:ext>
          </a:extLst>
        </xdr:cNvPr>
        <xdr:cNvSpPr txBox="1"/>
      </xdr:nvSpPr>
      <xdr:spPr>
        <a:xfrm>
          <a:off x="11354444" y="1772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53357</xdr:rowOff>
    </xdr:from>
    <xdr:ext cx="405111" cy="259045"/>
    <xdr:sp macro="" textlink="">
      <xdr:nvSpPr>
        <xdr:cNvPr id="793" name="n_1mainValue【公民館】&#10;有形固定資産減価償却率">
          <a:extLst>
            <a:ext uri="{FF2B5EF4-FFF2-40B4-BE49-F238E27FC236}">
              <a16:creationId xmlns:a16="http://schemas.microsoft.com/office/drawing/2014/main" id="{4477E925-3215-4355-803C-B80BE5216542}"/>
            </a:ext>
          </a:extLst>
        </xdr:cNvPr>
        <xdr:cNvSpPr txBox="1"/>
      </xdr:nvSpPr>
      <xdr:spPr>
        <a:xfrm>
          <a:off x="13738234" y="185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19066</xdr:rowOff>
    </xdr:from>
    <xdr:ext cx="405111" cy="259045"/>
    <xdr:sp macro="" textlink="">
      <xdr:nvSpPr>
        <xdr:cNvPr id="794" name="n_2mainValue【公民館】&#10;有形固定資産減価償却率">
          <a:extLst>
            <a:ext uri="{FF2B5EF4-FFF2-40B4-BE49-F238E27FC236}">
              <a16:creationId xmlns:a16="http://schemas.microsoft.com/office/drawing/2014/main" id="{C0ECB066-B137-44B4-81AA-6EE51D047143}"/>
            </a:ext>
          </a:extLst>
        </xdr:cNvPr>
        <xdr:cNvSpPr txBox="1"/>
      </xdr:nvSpPr>
      <xdr:spPr>
        <a:xfrm>
          <a:off x="12957184" y="18531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161941</xdr:rowOff>
    </xdr:from>
    <xdr:ext cx="405111" cy="259045"/>
    <xdr:sp macro="" textlink="">
      <xdr:nvSpPr>
        <xdr:cNvPr id="795" name="n_3mainValue【公民館】&#10;有形固定資産減価償却率">
          <a:extLst>
            <a:ext uri="{FF2B5EF4-FFF2-40B4-BE49-F238E27FC236}">
              <a16:creationId xmlns:a16="http://schemas.microsoft.com/office/drawing/2014/main" id="{43227D9F-A9F3-44DA-B57B-B81A10BE57E2}"/>
            </a:ext>
          </a:extLst>
        </xdr:cNvPr>
        <xdr:cNvSpPr txBox="1"/>
      </xdr:nvSpPr>
      <xdr:spPr>
        <a:xfrm>
          <a:off x="12171054" y="18508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120032</xdr:rowOff>
    </xdr:from>
    <xdr:ext cx="405111" cy="259045"/>
    <xdr:sp macro="" textlink="">
      <xdr:nvSpPr>
        <xdr:cNvPr id="796" name="n_4mainValue【公民館】&#10;有形固定資産減価償却率">
          <a:extLst>
            <a:ext uri="{FF2B5EF4-FFF2-40B4-BE49-F238E27FC236}">
              <a16:creationId xmlns:a16="http://schemas.microsoft.com/office/drawing/2014/main" id="{7EBBF2B5-C196-4D62-A444-5D1AF956244E}"/>
            </a:ext>
          </a:extLst>
        </xdr:cNvPr>
        <xdr:cNvSpPr txBox="1"/>
      </xdr:nvSpPr>
      <xdr:spPr>
        <a:xfrm>
          <a:off x="11354444" y="1846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2F3CE8ED-1408-45AA-98DD-BB204BEE48F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408D2D80-6055-46AF-A1D7-62C1AEE99C13}"/>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B45DBEE0-227F-4E5A-99E6-C3E59B1EEFAF}"/>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BFCEF006-7513-4CA2-91BC-DE09B70244E6}"/>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47A82801-7156-4524-8824-42374D6A6C72}"/>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3A7E9705-6800-46E5-8E3A-A2DEEBA81FD8}"/>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CD0D098C-0A49-4F32-AF84-2C86228D155C}"/>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CB15D272-68DB-4AC7-8D13-8510411F2BB1}"/>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8A6DB31C-DE26-4464-821E-C31AF5783201}"/>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10C2B0F9-7B21-4294-9F63-F015DA19316D}"/>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1F294134-01F1-4F98-B7EB-6D40EB1FBB44}"/>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6EC0E0E9-D9B1-4FA2-828A-131F0699581B}"/>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E44DDFDE-B373-4730-83BB-F8E0EDB86556}"/>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84BC66F3-8B26-4A24-9655-EA169D51E15C}"/>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E4C36323-C0E6-4519-B2BE-A4E67FBBC0CD}"/>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4F8FEAB2-5525-46B4-BB67-47A5B216EBD1}"/>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0EA15696-054D-4E5E-B65B-54D19AB4C2F8}"/>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1A8329DB-52AC-4DA6-B056-421757BCD3ED}"/>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2A88E4B6-F5FF-4A20-AA50-3138AD8BF602}"/>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A4BE9DB3-D23C-4EA3-8880-E08EABD7C77C}"/>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9F322B20-01FD-4FE3-82B4-363FF4C7AD13}"/>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03C1116A-CEED-485F-B420-7CD50EC13676}"/>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D9D68A1A-7E46-4440-9F29-914BD01B3129}"/>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CF361A48-D085-4B16-BAEC-F1E340A2D234}"/>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FE2C8E7B-9436-40D0-939D-D67BB1AA8045}"/>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D0E404AE-03C4-4C6A-A858-3EF45A283FDC}"/>
            </a:ext>
          </a:extLst>
        </xdr:cNvPr>
        <xdr:cNvCxnSpPr/>
      </xdr:nvCxnSpPr>
      <xdr:spPr>
        <a:xfrm flipV="1">
          <a:off x="19947254" y="17250319"/>
          <a:ext cx="0" cy="1452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a:extLst>
            <a:ext uri="{FF2B5EF4-FFF2-40B4-BE49-F238E27FC236}">
              <a16:creationId xmlns:a16="http://schemas.microsoft.com/office/drawing/2014/main" id="{2CD9C956-1066-4479-9F3E-C8FB07B285A4}"/>
            </a:ext>
          </a:extLst>
        </xdr:cNvPr>
        <xdr:cNvSpPr txBox="1"/>
      </xdr:nvSpPr>
      <xdr:spPr>
        <a:xfrm>
          <a:off x="19985990" y="1870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C71E8B2B-8DC7-4DD1-88BF-29BD299EFA61}"/>
            </a:ext>
          </a:extLst>
        </xdr:cNvPr>
        <xdr:cNvCxnSpPr/>
      </xdr:nvCxnSpPr>
      <xdr:spPr>
        <a:xfrm>
          <a:off x="19885660" y="18703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a:extLst>
            <a:ext uri="{FF2B5EF4-FFF2-40B4-BE49-F238E27FC236}">
              <a16:creationId xmlns:a16="http://schemas.microsoft.com/office/drawing/2014/main" id="{F00CC968-A052-496A-86E1-47125621E592}"/>
            </a:ext>
          </a:extLst>
        </xdr:cNvPr>
        <xdr:cNvSpPr txBox="1"/>
      </xdr:nvSpPr>
      <xdr:spPr>
        <a:xfrm>
          <a:off x="19985990" y="17031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31AF68D4-9F71-46F1-BDFD-E37E77B7DAEE}"/>
            </a:ext>
          </a:extLst>
        </xdr:cNvPr>
        <xdr:cNvCxnSpPr/>
      </xdr:nvCxnSpPr>
      <xdr:spPr>
        <a:xfrm>
          <a:off x="19885660" y="172503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827" name="【公民館】&#10;一人当たり面積平均値テキスト">
          <a:extLst>
            <a:ext uri="{FF2B5EF4-FFF2-40B4-BE49-F238E27FC236}">
              <a16:creationId xmlns:a16="http://schemas.microsoft.com/office/drawing/2014/main" id="{DFBA9304-0C19-4EA4-9FF4-D4B54827DE55}"/>
            </a:ext>
          </a:extLst>
        </xdr:cNvPr>
        <xdr:cNvSpPr txBox="1"/>
      </xdr:nvSpPr>
      <xdr:spPr>
        <a:xfrm>
          <a:off x="19985990" y="183054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a:extLst>
            <a:ext uri="{FF2B5EF4-FFF2-40B4-BE49-F238E27FC236}">
              <a16:creationId xmlns:a16="http://schemas.microsoft.com/office/drawing/2014/main" id="{9B5E3D99-8061-4701-B991-74DDA38001DD}"/>
            </a:ext>
          </a:extLst>
        </xdr:cNvPr>
        <xdr:cNvSpPr/>
      </xdr:nvSpPr>
      <xdr:spPr>
        <a:xfrm>
          <a:off x="19904710" y="1832319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a:extLst>
            <a:ext uri="{FF2B5EF4-FFF2-40B4-BE49-F238E27FC236}">
              <a16:creationId xmlns:a16="http://schemas.microsoft.com/office/drawing/2014/main" id="{6AE2D679-D2CC-46D7-A298-88CA93AD76AF}"/>
            </a:ext>
          </a:extLst>
        </xdr:cNvPr>
        <xdr:cNvSpPr/>
      </xdr:nvSpPr>
      <xdr:spPr>
        <a:xfrm>
          <a:off x="19161760" y="183297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a:extLst>
            <a:ext uri="{FF2B5EF4-FFF2-40B4-BE49-F238E27FC236}">
              <a16:creationId xmlns:a16="http://schemas.microsoft.com/office/drawing/2014/main" id="{9C81ADD7-68DD-4640-B47B-C6095284E1BC}"/>
            </a:ext>
          </a:extLst>
        </xdr:cNvPr>
        <xdr:cNvSpPr/>
      </xdr:nvSpPr>
      <xdr:spPr>
        <a:xfrm>
          <a:off x="18345150" y="1833653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a:extLst>
            <a:ext uri="{FF2B5EF4-FFF2-40B4-BE49-F238E27FC236}">
              <a16:creationId xmlns:a16="http://schemas.microsoft.com/office/drawing/2014/main" id="{9423C549-2567-405E-89ED-F1BC4B471911}"/>
            </a:ext>
          </a:extLst>
        </xdr:cNvPr>
        <xdr:cNvSpPr/>
      </xdr:nvSpPr>
      <xdr:spPr>
        <a:xfrm>
          <a:off x="17547590" y="1831476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2" name="フローチャート: 判断 831">
          <a:extLst>
            <a:ext uri="{FF2B5EF4-FFF2-40B4-BE49-F238E27FC236}">
              <a16:creationId xmlns:a16="http://schemas.microsoft.com/office/drawing/2014/main" id="{3B3306F1-F6C3-4862-9F30-564E03A95EEA}"/>
            </a:ext>
          </a:extLst>
        </xdr:cNvPr>
        <xdr:cNvSpPr/>
      </xdr:nvSpPr>
      <xdr:spPr>
        <a:xfrm>
          <a:off x="16761460" y="183231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6A165B3E-1ED2-4854-8094-E7D3FD3D8C9C}"/>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7AAE09AC-08C0-4148-8E14-102D163BB857}"/>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2AE4D316-5B38-434F-918C-DFF51824DE53}"/>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BBCD43FA-6402-48BF-85EB-ACEF88408AF5}"/>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B8FD81CF-441C-4EE2-BB47-01428C6DF6EB}"/>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80918</xdr:rowOff>
    </xdr:from>
    <xdr:to>
      <xdr:col>116</xdr:col>
      <xdr:colOff>114300</xdr:colOff>
      <xdr:row>107</xdr:row>
      <xdr:rowOff>11068</xdr:rowOff>
    </xdr:to>
    <xdr:sp macro="" textlink="">
      <xdr:nvSpPr>
        <xdr:cNvPr id="838" name="楕円 837">
          <a:extLst>
            <a:ext uri="{FF2B5EF4-FFF2-40B4-BE49-F238E27FC236}">
              <a16:creationId xmlns:a16="http://schemas.microsoft.com/office/drawing/2014/main" id="{B3313A8F-E5D0-4458-B3F8-3BBBD9315199}"/>
            </a:ext>
          </a:extLst>
        </xdr:cNvPr>
        <xdr:cNvSpPr/>
      </xdr:nvSpPr>
      <xdr:spPr>
        <a:xfrm>
          <a:off x="19904710" y="1825652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103795</xdr:rowOff>
    </xdr:from>
    <xdr:ext cx="469744" cy="259045"/>
    <xdr:sp macro="" textlink="">
      <xdr:nvSpPr>
        <xdr:cNvPr id="839" name="【公民館】&#10;一人当たり面積該当値テキスト">
          <a:extLst>
            <a:ext uri="{FF2B5EF4-FFF2-40B4-BE49-F238E27FC236}">
              <a16:creationId xmlns:a16="http://schemas.microsoft.com/office/drawing/2014/main" id="{F60BCB57-8DC2-4EE2-B791-63F1B3271944}"/>
            </a:ext>
          </a:extLst>
        </xdr:cNvPr>
        <xdr:cNvSpPr txBox="1"/>
      </xdr:nvSpPr>
      <xdr:spPr>
        <a:xfrm>
          <a:off x="19985990" y="18104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87449</xdr:rowOff>
    </xdr:from>
    <xdr:to>
      <xdr:col>112</xdr:col>
      <xdr:colOff>38100</xdr:colOff>
      <xdr:row>107</xdr:row>
      <xdr:rowOff>17599</xdr:rowOff>
    </xdr:to>
    <xdr:sp macro="" textlink="">
      <xdr:nvSpPr>
        <xdr:cNvPr id="840" name="楕円 839">
          <a:extLst>
            <a:ext uri="{FF2B5EF4-FFF2-40B4-BE49-F238E27FC236}">
              <a16:creationId xmlns:a16="http://schemas.microsoft.com/office/drawing/2014/main" id="{E84DC69C-C3DC-43D2-A3CA-5EC5D0007974}"/>
            </a:ext>
          </a:extLst>
        </xdr:cNvPr>
        <xdr:cNvSpPr/>
      </xdr:nvSpPr>
      <xdr:spPr>
        <a:xfrm>
          <a:off x="19161760" y="1826305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131718</xdr:rowOff>
    </xdr:from>
    <xdr:to>
      <xdr:col>116</xdr:col>
      <xdr:colOff>63500</xdr:colOff>
      <xdr:row>106</xdr:row>
      <xdr:rowOff>138249</xdr:rowOff>
    </xdr:to>
    <xdr:cxnSp macro="">
      <xdr:nvCxnSpPr>
        <xdr:cNvPr id="841" name="直線コネクタ 840">
          <a:extLst>
            <a:ext uri="{FF2B5EF4-FFF2-40B4-BE49-F238E27FC236}">
              <a16:creationId xmlns:a16="http://schemas.microsoft.com/office/drawing/2014/main" id="{0497D23D-1952-49C9-958B-85C11B46910D}"/>
            </a:ext>
          </a:extLst>
        </xdr:cNvPr>
        <xdr:cNvCxnSpPr/>
      </xdr:nvCxnSpPr>
      <xdr:spPr>
        <a:xfrm flipV="1">
          <a:off x="19204940" y="1830922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89081</xdr:rowOff>
    </xdr:from>
    <xdr:to>
      <xdr:col>107</xdr:col>
      <xdr:colOff>101600</xdr:colOff>
      <xdr:row>107</xdr:row>
      <xdr:rowOff>19231</xdr:rowOff>
    </xdr:to>
    <xdr:sp macro="" textlink="">
      <xdr:nvSpPr>
        <xdr:cNvPr id="842" name="楕円 841">
          <a:extLst>
            <a:ext uri="{FF2B5EF4-FFF2-40B4-BE49-F238E27FC236}">
              <a16:creationId xmlns:a16="http://schemas.microsoft.com/office/drawing/2014/main" id="{2EE4C522-E350-4699-BED0-A5865FAC9AB0}"/>
            </a:ext>
          </a:extLst>
        </xdr:cNvPr>
        <xdr:cNvSpPr/>
      </xdr:nvSpPr>
      <xdr:spPr>
        <a:xfrm>
          <a:off x="18345150" y="1826659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138249</xdr:rowOff>
    </xdr:from>
    <xdr:to>
      <xdr:col>111</xdr:col>
      <xdr:colOff>177800</xdr:colOff>
      <xdr:row>106</xdr:row>
      <xdr:rowOff>139881</xdr:rowOff>
    </xdr:to>
    <xdr:cxnSp macro="">
      <xdr:nvCxnSpPr>
        <xdr:cNvPr id="843" name="直線コネクタ 842">
          <a:extLst>
            <a:ext uri="{FF2B5EF4-FFF2-40B4-BE49-F238E27FC236}">
              <a16:creationId xmlns:a16="http://schemas.microsoft.com/office/drawing/2014/main" id="{D2670D8F-F306-4975-AA89-DBFB045F3E2B}"/>
            </a:ext>
          </a:extLst>
        </xdr:cNvPr>
        <xdr:cNvCxnSpPr/>
      </xdr:nvCxnSpPr>
      <xdr:spPr>
        <a:xfrm flipV="1">
          <a:off x="18399760" y="18308139"/>
          <a:ext cx="80518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93980</xdr:rowOff>
    </xdr:from>
    <xdr:to>
      <xdr:col>102</xdr:col>
      <xdr:colOff>165100</xdr:colOff>
      <xdr:row>107</xdr:row>
      <xdr:rowOff>24130</xdr:rowOff>
    </xdr:to>
    <xdr:sp macro="" textlink="">
      <xdr:nvSpPr>
        <xdr:cNvPr id="844" name="楕円 843">
          <a:extLst>
            <a:ext uri="{FF2B5EF4-FFF2-40B4-BE49-F238E27FC236}">
              <a16:creationId xmlns:a16="http://schemas.microsoft.com/office/drawing/2014/main" id="{55853D33-942E-45A6-AC97-B66CAD8DFD97}"/>
            </a:ext>
          </a:extLst>
        </xdr:cNvPr>
        <xdr:cNvSpPr/>
      </xdr:nvSpPr>
      <xdr:spPr>
        <a:xfrm>
          <a:off x="17547590" y="182714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139881</xdr:rowOff>
    </xdr:from>
    <xdr:to>
      <xdr:col>107</xdr:col>
      <xdr:colOff>50800</xdr:colOff>
      <xdr:row>106</xdr:row>
      <xdr:rowOff>144780</xdr:rowOff>
    </xdr:to>
    <xdr:cxnSp macro="">
      <xdr:nvCxnSpPr>
        <xdr:cNvPr id="845" name="直線コネクタ 844">
          <a:extLst>
            <a:ext uri="{FF2B5EF4-FFF2-40B4-BE49-F238E27FC236}">
              <a16:creationId xmlns:a16="http://schemas.microsoft.com/office/drawing/2014/main" id="{CAECD2F1-8C1B-461A-B6C3-1F5AE25FF0E4}"/>
            </a:ext>
          </a:extLst>
        </xdr:cNvPr>
        <xdr:cNvCxnSpPr/>
      </xdr:nvCxnSpPr>
      <xdr:spPr>
        <a:xfrm flipV="1">
          <a:off x="17602200" y="18309771"/>
          <a:ext cx="797560" cy="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98879</xdr:rowOff>
    </xdr:from>
    <xdr:to>
      <xdr:col>98</xdr:col>
      <xdr:colOff>38100</xdr:colOff>
      <xdr:row>107</xdr:row>
      <xdr:rowOff>29029</xdr:rowOff>
    </xdr:to>
    <xdr:sp macro="" textlink="">
      <xdr:nvSpPr>
        <xdr:cNvPr id="846" name="楕円 845">
          <a:extLst>
            <a:ext uri="{FF2B5EF4-FFF2-40B4-BE49-F238E27FC236}">
              <a16:creationId xmlns:a16="http://schemas.microsoft.com/office/drawing/2014/main" id="{296A794F-1DD6-4407-8D1E-007D434BA7A5}"/>
            </a:ext>
          </a:extLst>
        </xdr:cNvPr>
        <xdr:cNvSpPr/>
      </xdr:nvSpPr>
      <xdr:spPr>
        <a:xfrm>
          <a:off x="16761460" y="1826876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144780</xdr:rowOff>
    </xdr:from>
    <xdr:to>
      <xdr:col>102</xdr:col>
      <xdr:colOff>114300</xdr:colOff>
      <xdr:row>106</xdr:row>
      <xdr:rowOff>149679</xdr:rowOff>
    </xdr:to>
    <xdr:cxnSp macro="">
      <xdr:nvCxnSpPr>
        <xdr:cNvPr id="847" name="直線コネクタ 846">
          <a:extLst>
            <a:ext uri="{FF2B5EF4-FFF2-40B4-BE49-F238E27FC236}">
              <a16:creationId xmlns:a16="http://schemas.microsoft.com/office/drawing/2014/main" id="{4D8C78B9-2354-4828-9EFD-616CDA6F1E72}"/>
            </a:ext>
          </a:extLst>
        </xdr:cNvPr>
        <xdr:cNvCxnSpPr/>
      </xdr:nvCxnSpPr>
      <xdr:spPr>
        <a:xfrm flipV="1">
          <a:off x="16804640" y="18316575"/>
          <a:ext cx="797560" cy="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848" name="n_1aveValue【公民館】&#10;一人当たり面積">
          <a:extLst>
            <a:ext uri="{FF2B5EF4-FFF2-40B4-BE49-F238E27FC236}">
              <a16:creationId xmlns:a16="http://schemas.microsoft.com/office/drawing/2014/main" id="{6621335A-9FD7-4D42-9272-A2D6F0048166}"/>
            </a:ext>
          </a:extLst>
        </xdr:cNvPr>
        <xdr:cNvSpPr txBox="1"/>
      </xdr:nvSpPr>
      <xdr:spPr>
        <a:xfrm>
          <a:off x="18982132"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849" name="n_2aveValue【公民館】&#10;一人当たり面積">
          <a:extLst>
            <a:ext uri="{FF2B5EF4-FFF2-40B4-BE49-F238E27FC236}">
              <a16:creationId xmlns:a16="http://schemas.microsoft.com/office/drawing/2014/main" id="{D83D70C5-CB06-44EA-9CEA-274BDBDF9DC5}"/>
            </a:ext>
          </a:extLst>
        </xdr:cNvPr>
        <xdr:cNvSpPr txBox="1"/>
      </xdr:nvSpPr>
      <xdr:spPr>
        <a:xfrm>
          <a:off x="18182032" y="1842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850" name="n_3aveValue【公民館】&#10;一人当たり面積">
          <a:extLst>
            <a:ext uri="{FF2B5EF4-FFF2-40B4-BE49-F238E27FC236}">
              <a16:creationId xmlns:a16="http://schemas.microsoft.com/office/drawing/2014/main" id="{9CF92275-57FB-4020-AAE5-EF04449E9288}"/>
            </a:ext>
          </a:extLst>
        </xdr:cNvPr>
        <xdr:cNvSpPr txBox="1"/>
      </xdr:nvSpPr>
      <xdr:spPr>
        <a:xfrm>
          <a:off x="17384472" y="1840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851" name="n_4aveValue【公民館】&#10;一人当たり面積">
          <a:extLst>
            <a:ext uri="{FF2B5EF4-FFF2-40B4-BE49-F238E27FC236}">
              <a16:creationId xmlns:a16="http://schemas.microsoft.com/office/drawing/2014/main" id="{C0A71DF3-3FEF-4CC0-9532-819883DA6BC8}"/>
            </a:ext>
          </a:extLst>
        </xdr:cNvPr>
        <xdr:cNvSpPr txBox="1"/>
      </xdr:nvSpPr>
      <xdr:spPr>
        <a:xfrm>
          <a:off x="16588817" y="18414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34126</xdr:rowOff>
    </xdr:from>
    <xdr:ext cx="469744" cy="259045"/>
    <xdr:sp macro="" textlink="">
      <xdr:nvSpPr>
        <xdr:cNvPr id="852" name="n_1mainValue【公民館】&#10;一人当たり面積">
          <a:extLst>
            <a:ext uri="{FF2B5EF4-FFF2-40B4-BE49-F238E27FC236}">
              <a16:creationId xmlns:a16="http://schemas.microsoft.com/office/drawing/2014/main" id="{48F91CCE-7EEB-4D9E-ABBB-C72F6840FC9D}"/>
            </a:ext>
          </a:extLst>
        </xdr:cNvPr>
        <xdr:cNvSpPr txBox="1"/>
      </xdr:nvSpPr>
      <xdr:spPr>
        <a:xfrm>
          <a:off x="18982132" y="18034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35758</xdr:rowOff>
    </xdr:from>
    <xdr:ext cx="469744" cy="259045"/>
    <xdr:sp macro="" textlink="">
      <xdr:nvSpPr>
        <xdr:cNvPr id="853" name="n_2mainValue【公民館】&#10;一人当たり面積">
          <a:extLst>
            <a:ext uri="{FF2B5EF4-FFF2-40B4-BE49-F238E27FC236}">
              <a16:creationId xmlns:a16="http://schemas.microsoft.com/office/drawing/2014/main" id="{055B21EE-8B13-4624-A22C-0292A9B0AE0E}"/>
            </a:ext>
          </a:extLst>
        </xdr:cNvPr>
        <xdr:cNvSpPr txBox="1"/>
      </xdr:nvSpPr>
      <xdr:spPr>
        <a:xfrm>
          <a:off x="18182032" y="1803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40657</xdr:rowOff>
    </xdr:from>
    <xdr:ext cx="469744" cy="259045"/>
    <xdr:sp macro="" textlink="">
      <xdr:nvSpPr>
        <xdr:cNvPr id="854" name="n_3mainValue【公民館】&#10;一人当たり面積">
          <a:extLst>
            <a:ext uri="{FF2B5EF4-FFF2-40B4-BE49-F238E27FC236}">
              <a16:creationId xmlns:a16="http://schemas.microsoft.com/office/drawing/2014/main" id="{B158CFAD-E33B-42D4-891B-CCF6620192AC}"/>
            </a:ext>
          </a:extLst>
        </xdr:cNvPr>
        <xdr:cNvSpPr txBox="1"/>
      </xdr:nvSpPr>
      <xdr:spPr>
        <a:xfrm>
          <a:off x="17384472"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45556</xdr:rowOff>
    </xdr:from>
    <xdr:ext cx="469744" cy="259045"/>
    <xdr:sp macro="" textlink="">
      <xdr:nvSpPr>
        <xdr:cNvPr id="855" name="n_4mainValue【公民館】&#10;一人当たり面積">
          <a:extLst>
            <a:ext uri="{FF2B5EF4-FFF2-40B4-BE49-F238E27FC236}">
              <a16:creationId xmlns:a16="http://schemas.microsoft.com/office/drawing/2014/main" id="{F1DAA46F-56CB-4946-A79E-553D7079029D}"/>
            </a:ext>
          </a:extLst>
        </xdr:cNvPr>
        <xdr:cNvSpPr txBox="1"/>
      </xdr:nvSpPr>
      <xdr:spPr>
        <a:xfrm>
          <a:off x="16588817" y="18049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1F9325D6-89F2-4562-B719-633F67F6DDE6}"/>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02C2113F-7564-4CDC-9D62-F633939BEDCD}"/>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EEA274AD-CE30-4AC8-AD10-E467E120BD75}"/>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道路については、有形固定資産減価償却率が</a:t>
          </a:r>
          <a:r>
            <a:rPr lang="en-US" altLang="ja-JP" sz="1100" b="0" i="0">
              <a:solidFill>
                <a:schemeClr val="dk1"/>
              </a:solidFill>
              <a:effectLst/>
              <a:latin typeface="+mn-lt"/>
              <a:ea typeface="+mn-ea"/>
              <a:cs typeface="+mn-cs"/>
            </a:rPr>
            <a:t>37.2</a:t>
          </a:r>
          <a:r>
            <a:rPr lang="ja-JP" altLang="en-US" sz="1100" b="0" i="0">
              <a:solidFill>
                <a:schemeClr val="dk1"/>
              </a:solidFill>
              <a:effectLst/>
              <a:latin typeface="+mn-lt"/>
              <a:ea typeface="+mn-ea"/>
              <a:cs typeface="+mn-cs"/>
            </a:rPr>
            <a:t>％で、類似団体内平均</a:t>
          </a:r>
          <a:r>
            <a:rPr lang="en-US" altLang="ja-JP" sz="1100" b="0" i="0">
              <a:solidFill>
                <a:schemeClr val="dk1"/>
              </a:solidFill>
              <a:effectLst/>
              <a:latin typeface="+mn-lt"/>
              <a:ea typeface="+mn-ea"/>
              <a:cs typeface="+mn-cs"/>
            </a:rPr>
            <a:t>67.0</a:t>
          </a:r>
          <a:r>
            <a:rPr lang="ja-JP" altLang="en-US" sz="1100" b="0" i="0">
              <a:solidFill>
                <a:schemeClr val="dk1"/>
              </a:solidFill>
              <a:effectLst/>
              <a:latin typeface="+mn-lt"/>
              <a:ea typeface="+mn-ea"/>
              <a:cs typeface="+mn-cs"/>
            </a:rPr>
            <a:t>％を</a:t>
          </a:r>
          <a:r>
            <a:rPr lang="en-US" altLang="ja-JP" sz="1100" b="0" i="0">
              <a:solidFill>
                <a:schemeClr val="dk1"/>
              </a:solidFill>
              <a:effectLst/>
              <a:latin typeface="+mn-lt"/>
              <a:ea typeface="+mn-ea"/>
              <a:cs typeface="+mn-cs"/>
            </a:rPr>
            <a:t>29.8</a:t>
          </a:r>
          <a:r>
            <a:rPr lang="ja-JP" altLang="en-US" sz="1100" b="0" i="0">
              <a:solidFill>
                <a:schemeClr val="dk1"/>
              </a:solidFill>
              <a:effectLst/>
              <a:latin typeface="+mn-lt"/>
              <a:ea typeface="+mn-ea"/>
              <a:cs typeface="+mn-cs"/>
            </a:rPr>
            <a:t>ポイント下回っている一方、一人当たり延長は</a:t>
          </a:r>
          <a:r>
            <a:rPr lang="en-US" altLang="ja-JP" sz="1100" b="0" i="0">
              <a:solidFill>
                <a:schemeClr val="dk1"/>
              </a:solidFill>
              <a:effectLst/>
              <a:latin typeface="+mn-lt"/>
              <a:ea typeface="+mn-ea"/>
              <a:cs typeface="+mn-cs"/>
            </a:rPr>
            <a:t>21.398m</a:t>
          </a:r>
          <a:r>
            <a:rPr lang="ja-JP" altLang="en-US" sz="1100" b="0" i="0">
              <a:solidFill>
                <a:schemeClr val="dk1"/>
              </a:solidFill>
              <a:effectLst/>
              <a:latin typeface="+mn-lt"/>
              <a:ea typeface="+mn-ea"/>
              <a:cs typeface="+mn-cs"/>
            </a:rPr>
            <a:t>で、類似団体内平均</a:t>
          </a:r>
          <a:r>
            <a:rPr lang="en-US" altLang="ja-JP" sz="1100" b="0" i="0">
              <a:solidFill>
                <a:schemeClr val="dk1"/>
              </a:solidFill>
              <a:effectLst/>
              <a:latin typeface="+mn-lt"/>
              <a:ea typeface="+mn-ea"/>
              <a:cs typeface="+mn-cs"/>
            </a:rPr>
            <a:t>28.079m</a:t>
          </a:r>
          <a:r>
            <a:rPr lang="ja-JP" altLang="en-US" sz="1100" b="0" i="0">
              <a:solidFill>
                <a:schemeClr val="dk1"/>
              </a:solidFill>
              <a:effectLst/>
              <a:latin typeface="+mn-lt"/>
              <a:ea typeface="+mn-ea"/>
              <a:cs typeface="+mn-cs"/>
            </a:rPr>
            <a:t>を下回っている。減価償却率は令和</a:t>
          </a:r>
          <a:r>
            <a:rPr lang="en-US" altLang="ja-JP" sz="1100" b="0" i="0">
              <a:solidFill>
                <a:schemeClr val="dk1"/>
              </a:solidFill>
              <a:effectLst/>
              <a:latin typeface="+mn-lt"/>
              <a:ea typeface="+mn-ea"/>
              <a:cs typeface="+mn-cs"/>
            </a:rPr>
            <a:t>2</a:t>
          </a:r>
          <a:r>
            <a:rPr lang="ja-JP" altLang="en-US" sz="1100" b="0" i="0">
              <a:solidFill>
                <a:schemeClr val="dk1"/>
              </a:solidFill>
              <a:effectLst/>
              <a:latin typeface="+mn-lt"/>
              <a:ea typeface="+mn-ea"/>
              <a:cs typeface="+mn-cs"/>
            </a:rPr>
            <a:t>年度の</a:t>
          </a:r>
          <a:r>
            <a:rPr lang="en-US" altLang="ja-JP" sz="1100" b="0" i="0">
              <a:solidFill>
                <a:schemeClr val="dk1"/>
              </a:solidFill>
              <a:effectLst/>
              <a:latin typeface="+mn-lt"/>
              <a:ea typeface="+mn-ea"/>
              <a:cs typeface="+mn-cs"/>
            </a:rPr>
            <a:t>29.2</a:t>
          </a:r>
          <a:r>
            <a:rPr lang="ja-JP" altLang="en-US" sz="1100" b="0" i="0">
              <a:solidFill>
                <a:schemeClr val="dk1"/>
              </a:solidFill>
              <a:effectLst/>
              <a:latin typeface="+mn-lt"/>
              <a:ea typeface="+mn-ea"/>
              <a:cs typeface="+mn-cs"/>
            </a:rPr>
            <a:t>％から上昇傾向にあることから、引き続き道路点検の結果や重要度を踏まえて修繕の優先順位を定め、予防保全型の計画的な舗装修繕を進める。橋りょう・トンネルについては、有形固定資産減価償却率が</a:t>
          </a:r>
          <a:r>
            <a:rPr lang="en-US" altLang="ja-JP" sz="1100" b="0" i="0">
              <a:solidFill>
                <a:schemeClr val="dk1"/>
              </a:solidFill>
              <a:effectLst/>
              <a:latin typeface="+mn-lt"/>
              <a:ea typeface="+mn-ea"/>
              <a:cs typeface="+mn-cs"/>
            </a:rPr>
            <a:t>64.2</a:t>
          </a:r>
          <a:r>
            <a:rPr lang="ja-JP" altLang="en-US" sz="1100" b="0" i="0">
              <a:solidFill>
                <a:schemeClr val="dk1"/>
              </a:solidFill>
              <a:effectLst/>
              <a:latin typeface="+mn-lt"/>
              <a:ea typeface="+mn-ea"/>
              <a:cs typeface="+mn-cs"/>
            </a:rPr>
            <a:t>％で類似団体内平均</a:t>
          </a:r>
          <a:r>
            <a:rPr lang="en-US" altLang="ja-JP" sz="1100" b="0" i="0">
              <a:solidFill>
                <a:schemeClr val="dk1"/>
              </a:solidFill>
              <a:effectLst/>
              <a:latin typeface="+mn-lt"/>
              <a:ea typeface="+mn-ea"/>
              <a:cs typeface="+mn-cs"/>
            </a:rPr>
            <a:t>65.5</a:t>
          </a:r>
          <a:r>
            <a:rPr lang="ja-JP" altLang="en-US" sz="1100" b="0" i="0">
              <a:solidFill>
                <a:schemeClr val="dk1"/>
              </a:solidFill>
              <a:effectLst/>
              <a:latin typeface="+mn-lt"/>
              <a:ea typeface="+mn-ea"/>
              <a:cs typeface="+mn-cs"/>
            </a:rPr>
            <a:t>％と同程度であるが、一人当たり有形固定資産額は</a:t>
          </a:r>
          <a:r>
            <a:rPr lang="en-US" altLang="ja-JP" sz="1100" b="0" i="0">
              <a:solidFill>
                <a:schemeClr val="dk1"/>
              </a:solidFill>
              <a:effectLst/>
              <a:latin typeface="+mn-lt"/>
              <a:ea typeface="+mn-ea"/>
              <a:cs typeface="+mn-cs"/>
            </a:rPr>
            <a:t>484,802</a:t>
          </a:r>
          <a:r>
            <a:rPr lang="ja-JP" altLang="en-US" sz="1100" b="0" i="0">
              <a:solidFill>
                <a:schemeClr val="dk1"/>
              </a:solidFill>
              <a:effectLst/>
              <a:latin typeface="+mn-lt"/>
              <a:ea typeface="+mn-ea"/>
              <a:cs typeface="+mn-cs"/>
            </a:rPr>
            <a:t>円で、類似団体内平均</a:t>
          </a:r>
          <a:r>
            <a:rPr lang="en-US" altLang="ja-JP" sz="1100" b="0" i="0">
              <a:solidFill>
                <a:schemeClr val="dk1"/>
              </a:solidFill>
              <a:effectLst/>
              <a:latin typeface="+mn-lt"/>
              <a:ea typeface="+mn-ea"/>
              <a:cs typeface="+mn-cs"/>
            </a:rPr>
            <a:t>412,040</a:t>
          </a:r>
          <a:r>
            <a:rPr lang="ja-JP" altLang="en-US" sz="1100" b="0" i="0">
              <a:solidFill>
                <a:schemeClr val="dk1"/>
              </a:solidFill>
              <a:effectLst/>
              <a:latin typeface="+mn-lt"/>
              <a:ea typeface="+mn-ea"/>
              <a:cs typeface="+mn-cs"/>
            </a:rPr>
            <a:t>円を上回っている。今後も個別施設計画に基づく点検及び計画的な修繕により、安全性の確保、長寿命化を図る。建築物では、公営住宅の有形固定資産減価償却率が</a:t>
          </a:r>
          <a:r>
            <a:rPr lang="en-US" altLang="ja-JP" sz="1100" b="0" i="0">
              <a:solidFill>
                <a:schemeClr val="dk1"/>
              </a:solidFill>
              <a:effectLst/>
              <a:latin typeface="+mn-lt"/>
              <a:ea typeface="+mn-ea"/>
              <a:cs typeface="+mn-cs"/>
            </a:rPr>
            <a:t>83.2</a:t>
          </a:r>
          <a:r>
            <a:rPr lang="ja-JP" altLang="en-US" sz="1100" b="0" i="0">
              <a:solidFill>
                <a:schemeClr val="dk1"/>
              </a:solidFill>
              <a:effectLst/>
              <a:latin typeface="+mn-lt"/>
              <a:ea typeface="+mn-ea"/>
              <a:cs typeface="+mn-cs"/>
            </a:rPr>
            <a:t>％で、類似団体内平均</a:t>
          </a:r>
          <a:r>
            <a:rPr lang="en-US" altLang="ja-JP" sz="1100" b="0" i="0">
              <a:solidFill>
                <a:schemeClr val="dk1"/>
              </a:solidFill>
              <a:effectLst/>
              <a:latin typeface="+mn-lt"/>
              <a:ea typeface="+mn-ea"/>
              <a:cs typeface="+mn-cs"/>
            </a:rPr>
            <a:t>72.7</a:t>
          </a:r>
          <a:r>
            <a:rPr lang="ja-JP" altLang="en-US" sz="1100" b="0" i="0">
              <a:solidFill>
                <a:schemeClr val="dk1"/>
              </a:solidFill>
              <a:effectLst/>
              <a:latin typeface="+mn-lt"/>
              <a:ea typeface="+mn-ea"/>
              <a:cs typeface="+mn-cs"/>
            </a:rPr>
            <a:t>％を</a:t>
          </a:r>
          <a:r>
            <a:rPr lang="en-US" altLang="ja-JP" sz="1100" b="0" i="0">
              <a:solidFill>
                <a:schemeClr val="dk1"/>
              </a:solidFill>
              <a:effectLst/>
              <a:latin typeface="+mn-lt"/>
              <a:ea typeface="+mn-ea"/>
              <a:cs typeface="+mn-cs"/>
            </a:rPr>
            <a:t>10.5</a:t>
          </a:r>
          <a:r>
            <a:rPr lang="ja-JP" altLang="en-US" sz="1100" b="0" i="0">
              <a:solidFill>
                <a:schemeClr val="dk1"/>
              </a:solidFill>
              <a:effectLst/>
              <a:latin typeface="+mn-lt"/>
              <a:ea typeface="+mn-ea"/>
              <a:cs typeface="+mn-cs"/>
            </a:rPr>
            <a:t>ポイント上回っており、令和</a:t>
          </a:r>
          <a:r>
            <a:rPr lang="en-US" altLang="ja-JP" sz="1100" b="0" i="0">
              <a:solidFill>
                <a:schemeClr val="dk1"/>
              </a:solidFill>
              <a:effectLst/>
              <a:latin typeface="+mn-lt"/>
              <a:ea typeface="+mn-ea"/>
              <a:cs typeface="+mn-cs"/>
            </a:rPr>
            <a:t>2</a:t>
          </a:r>
          <a:r>
            <a:rPr lang="ja-JP" altLang="en-US" sz="1100" b="0" i="0">
              <a:solidFill>
                <a:schemeClr val="dk1"/>
              </a:solidFill>
              <a:effectLst/>
              <a:latin typeface="+mn-lt"/>
              <a:ea typeface="+mn-ea"/>
              <a:cs typeface="+mn-cs"/>
            </a:rPr>
            <a:t>年度の</a:t>
          </a:r>
          <a:r>
            <a:rPr lang="en-US" altLang="ja-JP" sz="1100" b="0" i="0">
              <a:solidFill>
                <a:schemeClr val="dk1"/>
              </a:solidFill>
              <a:effectLst/>
              <a:latin typeface="+mn-lt"/>
              <a:ea typeface="+mn-ea"/>
              <a:cs typeface="+mn-cs"/>
            </a:rPr>
            <a:t>75.6</a:t>
          </a:r>
          <a:r>
            <a:rPr lang="ja-JP" altLang="en-US" sz="1100" b="0" i="0">
              <a:solidFill>
                <a:schemeClr val="dk1"/>
              </a:solidFill>
              <a:effectLst/>
              <a:latin typeface="+mn-lt"/>
              <a:ea typeface="+mn-ea"/>
              <a:cs typeface="+mn-cs"/>
            </a:rPr>
            <a:t>％から老朽化が進んでいる。また、児童館は</a:t>
          </a:r>
          <a:r>
            <a:rPr lang="en-US" altLang="ja-JP" sz="1100" b="0" i="0">
              <a:solidFill>
                <a:schemeClr val="dk1"/>
              </a:solidFill>
              <a:effectLst/>
              <a:latin typeface="+mn-lt"/>
              <a:ea typeface="+mn-ea"/>
              <a:cs typeface="+mn-cs"/>
            </a:rPr>
            <a:t>100.0</a:t>
          </a:r>
          <a:r>
            <a:rPr lang="ja-JP" altLang="en-US" sz="1100" b="0" i="0">
              <a:solidFill>
                <a:schemeClr val="dk1"/>
              </a:solidFill>
              <a:effectLst/>
              <a:latin typeface="+mn-lt"/>
              <a:ea typeface="+mn-ea"/>
              <a:cs typeface="+mn-cs"/>
            </a:rPr>
            <a:t>％、公民館は</a:t>
          </a:r>
          <a:r>
            <a:rPr lang="en-US" altLang="ja-JP" sz="1100" b="0" i="0">
              <a:solidFill>
                <a:schemeClr val="dk1"/>
              </a:solidFill>
              <a:effectLst/>
              <a:latin typeface="+mn-lt"/>
              <a:ea typeface="+mn-ea"/>
              <a:cs typeface="+mn-cs"/>
            </a:rPr>
            <a:t>94.1</a:t>
          </a:r>
          <a:r>
            <a:rPr lang="ja-JP" altLang="en-US" sz="1100" b="0" i="0">
              <a:solidFill>
                <a:schemeClr val="dk1"/>
              </a:solidFill>
              <a:effectLst/>
              <a:latin typeface="+mn-lt"/>
              <a:ea typeface="+mn-ea"/>
              <a:cs typeface="+mn-cs"/>
            </a:rPr>
            <a:t>％となっており、いずれも類似団体内平均を大きく上回っている。一方、認定こども園・幼稚園・保育所の減価償却率は</a:t>
          </a:r>
          <a:r>
            <a:rPr lang="en-US" altLang="ja-JP" sz="1100" b="0" i="0">
              <a:solidFill>
                <a:schemeClr val="dk1"/>
              </a:solidFill>
              <a:effectLst/>
              <a:latin typeface="+mn-lt"/>
              <a:ea typeface="+mn-ea"/>
              <a:cs typeface="+mn-cs"/>
            </a:rPr>
            <a:t>43.7</a:t>
          </a:r>
          <a:r>
            <a:rPr lang="ja-JP" altLang="en-US" sz="1100" b="0" i="0">
              <a:solidFill>
                <a:schemeClr val="dk1"/>
              </a:solidFill>
              <a:effectLst/>
              <a:latin typeface="+mn-lt"/>
              <a:ea typeface="+mn-ea"/>
              <a:cs typeface="+mn-cs"/>
            </a:rPr>
            <a:t>％で、類似団体内平均</a:t>
          </a:r>
          <a:r>
            <a:rPr lang="en-US" altLang="ja-JP" sz="1100" b="0" i="0">
              <a:solidFill>
                <a:schemeClr val="dk1"/>
              </a:solidFill>
              <a:effectLst/>
              <a:latin typeface="+mn-lt"/>
              <a:ea typeface="+mn-ea"/>
              <a:cs typeface="+mn-cs"/>
            </a:rPr>
            <a:t>58.1</a:t>
          </a:r>
          <a:r>
            <a:rPr lang="ja-JP" altLang="en-US" sz="1100" b="0" i="0">
              <a:solidFill>
                <a:schemeClr val="dk1"/>
              </a:solidFill>
              <a:effectLst/>
              <a:latin typeface="+mn-lt"/>
              <a:ea typeface="+mn-ea"/>
              <a:cs typeface="+mn-cs"/>
            </a:rPr>
            <a:t>％を下回っているものの、一人当たり面積は</a:t>
          </a:r>
          <a:r>
            <a:rPr lang="en-US" altLang="ja-JP" sz="1100" b="0" i="0">
              <a:solidFill>
                <a:schemeClr val="dk1"/>
              </a:solidFill>
              <a:effectLst/>
              <a:latin typeface="+mn-lt"/>
              <a:ea typeface="+mn-ea"/>
              <a:cs typeface="+mn-cs"/>
            </a:rPr>
            <a:t>0.339㎡</a:t>
          </a:r>
          <a:r>
            <a:rPr lang="ja-JP" altLang="en-US" sz="1100" b="0" i="0">
              <a:solidFill>
                <a:schemeClr val="dk1"/>
              </a:solidFill>
              <a:effectLst/>
              <a:latin typeface="+mn-lt"/>
              <a:ea typeface="+mn-ea"/>
              <a:cs typeface="+mn-cs"/>
            </a:rPr>
            <a:t>で、類似団体内平均</a:t>
          </a:r>
          <a:r>
            <a:rPr lang="en-US" altLang="ja-JP" sz="1100" b="0" i="0">
              <a:solidFill>
                <a:schemeClr val="dk1"/>
              </a:solidFill>
              <a:effectLst/>
              <a:latin typeface="+mn-lt"/>
              <a:ea typeface="+mn-ea"/>
              <a:cs typeface="+mn-cs"/>
            </a:rPr>
            <a:t>0.197㎡</a:t>
          </a:r>
          <a:r>
            <a:rPr lang="ja-JP" altLang="en-US" sz="1100" b="0" i="0">
              <a:solidFill>
                <a:schemeClr val="dk1"/>
              </a:solidFill>
              <a:effectLst/>
              <a:latin typeface="+mn-lt"/>
              <a:ea typeface="+mn-ea"/>
              <a:cs typeface="+mn-cs"/>
            </a:rPr>
            <a:t>を上回っている。学校施設は減価償却率</a:t>
          </a:r>
          <a:r>
            <a:rPr lang="en-US" altLang="ja-JP" sz="1100" b="0" i="0">
              <a:solidFill>
                <a:schemeClr val="dk1"/>
              </a:solidFill>
              <a:effectLst/>
              <a:latin typeface="+mn-lt"/>
              <a:ea typeface="+mn-ea"/>
              <a:cs typeface="+mn-cs"/>
            </a:rPr>
            <a:t>69.8</a:t>
          </a:r>
          <a:r>
            <a:rPr lang="ja-JP" altLang="en-US" sz="1100" b="0" i="0">
              <a:solidFill>
                <a:schemeClr val="dk1"/>
              </a:solidFill>
              <a:effectLst/>
              <a:latin typeface="+mn-lt"/>
              <a:ea typeface="+mn-ea"/>
              <a:cs typeface="+mn-cs"/>
            </a:rPr>
            <a:t>％、一人当たり面積</a:t>
          </a:r>
          <a:r>
            <a:rPr lang="en-US" altLang="ja-JP" sz="1100" b="0" i="0">
              <a:solidFill>
                <a:schemeClr val="dk1"/>
              </a:solidFill>
              <a:effectLst/>
              <a:latin typeface="+mn-lt"/>
              <a:ea typeface="+mn-ea"/>
              <a:cs typeface="+mn-cs"/>
            </a:rPr>
            <a:t>2.816㎡</a:t>
          </a:r>
          <a:r>
            <a:rPr lang="ja-JP" altLang="en-US" sz="1100" b="0" i="0">
              <a:solidFill>
                <a:schemeClr val="dk1"/>
              </a:solidFill>
              <a:effectLst/>
              <a:latin typeface="+mn-lt"/>
              <a:ea typeface="+mn-ea"/>
              <a:cs typeface="+mn-cs"/>
            </a:rPr>
            <a:t>で、いずれも類似団体内平均を上回っており、保有面積が大きい中で老朽化が進んでいる。今後は、各長寿命化計画に基づく予防保全的な修繕を進めるとともに、人口及び利用需要の推移を踏まえ、施設の規模・配置、集約化及び複合化を検討する。</a:t>
          </a:r>
          <a:endParaRPr lang="en-US" altLang="ja-JP" sz="1100" b="0" i="0">
            <a:solidFill>
              <a:schemeClr val="dk1"/>
            </a:solidFill>
            <a:effectLst/>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205D4CF-5E77-4CFC-B27A-3263EF5C85F7}"/>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F408221-B3E9-4FED-80CD-06130EE61022}"/>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1F8509D-0264-46F5-BAF4-94D45EF946CA}"/>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4E8FF81-2CF3-4B41-91BC-4660BDAC32ED}"/>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兵庫県丹波篠山市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8791710-98BD-43CD-8D58-8EE5EDEFF5E7}"/>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45E5825-E26C-4518-B327-68117AFCCA7B}"/>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4AE334C-94F9-4C6B-B378-8520829A46F6}"/>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9AC5CBB-9ACF-42FF-B1CE-2A50B0583083}"/>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D125B44-F78A-4406-9CC8-511D85519011}"/>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60FEDD8-95FD-4FFC-8F9A-84576A5D7C78}"/>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39,095
38,006
377.59
24,496,599
24,148,734
295,301
13,965,517
16,384,001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353B2CC-BA72-4E87-B9EA-9D9FA5EE2D95}"/>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CD4263A-6045-47F1-8592-1D3372D51DC0}"/>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50536D6-C1D4-4656-832F-E036BEFB096B}"/>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14.9
59.3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401AC7B-C001-450E-92BE-4D791D2AB74E}"/>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91D0D1B-1023-4B9F-9E44-61EBA58C44E2}"/>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B14C8E7-1CE9-4727-AC28-A002CB39E696}"/>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50248E1-DD81-4459-BF49-3830D0090B29}"/>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B54DF7D-3238-4C13-B2EA-DA8BBA5BF0F9}"/>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4198A8F-81E6-43BC-9B4A-56F789EDF5A4}"/>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91661E3-20FD-4AA3-BE78-796EFA510A26}"/>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5EC31F5-F325-43BD-A7A2-3375AA799795}"/>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DC46F98-7795-47A9-B767-3FD7BEE1E463}"/>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83A1933-549C-42F7-84F9-361E21399550}"/>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A16B57B-E90C-43C8-8392-736233A8FC70}"/>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C098CC4-F4C1-4371-A06F-99C735AD80DA}"/>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218EBB1-CE30-4FA9-948A-6F9C332F3C5F}"/>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A021B15-9D93-4D2A-BF40-115AC5B22D1B}"/>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5806196-F486-466C-A52C-CBA29AAC189B}"/>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6E47580-65AA-4255-A39D-CBDC9DC66BC1}"/>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BE3100F-6B6E-4E53-9F62-D4FEDBF90DA2}"/>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4123A6A-6D0C-45C6-927D-CC39D212C41C}"/>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E074D21-F6AF-4BD4-B8B0-A29C86A33935}"/>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F5D9DE1-B91B-461B-B06D-0C1B0AEFBFB5}"/>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6030880-C2BD-46CA-AEA2-F234D5FEA826}"/>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2C2B02D-8CFC-45E8-A892-AE2D0DD50378}"/>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7EAA7E9-DC4F-4804-B1CF-358F3D85970E}"/>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CC66920-E98D-4E71-9E74-8124EF09F6A6}"/>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991BF98-F7C0-4730-AEEF-6F803AF47A5A}"/>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0E14F8B-B4DF-4AB1-B160-2628935C49ED}"/>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1E410B2-0D08-455C-A864-25BB7CF2FC78}"/>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4B21B8B-F393-4816-80DC-C74EB5CAA560}"/>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F96F674-0596-41E1-9BAF-7E9A6970D717}"/>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34C210F-218F-462D-A45A-BA135FDE9F6B}"/>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0319F4C-396F-4989-84CD-336ED3B5FCEA}"/>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5673075-427D-451F-8748-BC515CD707A6}"/>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E659C8D-1911-46BC-B76A-F695315C5750}"/>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1318719-D0BC-48DA-AC7F-5823544BA79F}"/>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245FE21-564F-4710-9DF9-841526754F57}"/>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C2005FA-9E35-4E39-99B0-8B0F00301E18}"/>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3E0C063-6566-48A7-B3C9-08C827E3913E}"/>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4C67597-0B72-49B2-B493-83771D65EB27}"/>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CE70A696-1429-4D6D-838E-3BD8D6973974}"/>
            </a:ext>
          </a:extLst>
        </xdr:cNvPr>
        <xdr:cNvSpPr txBox="1"/>
      </xdr:nvSpPr>
      <xdr:spPr>
        <a:xfrm>
          <a:off x="386866" y="557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9CF8AD2-7799-4E2C-A987-C43CC6074D70}"/>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8D7980EE-0E68-4569-A6B5-FFF4F94B89E4}"/>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64712EE0-92AC-4F6B-A4FA-BEDD00117D96}"/>
            </a:ext>
          </a:extLst>
        </xdr:cNvPr>
        <xdr:cNvCxnSpPr/>
      </xdr:nvCxnSpPr>
      <xdr:spPr>
        <a:xfrm flipV="1">
          <a:off x="4173855" y="571119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D8212837-5601-4F38-A5CB-487AC4D302E3}"/>
            </a:ext>
          </a:extLst>
        </xdr:cNvPr>
        <xdr:cNvSpPr txBox="1"/>
      </xdr:nvSpPr>
      <xdr:spPr>
        <a:xfrm>
          <a:off x="4212590" y="699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9BCA40DD-DE10-461D-AAE2-DBB8B64CF8B9}"/>
            </a:ext>
          </a:extLst>
        </xdr:cNvPr>
        <xdr:cNvCxnSpPr/>
      </xdr:nvCxnSpPr>
      <xdr:spPr>
        <a:xfrm>
          <a:off x="4112260" y="698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38FFCBE-A8F5-4752-B315-A6DA5EFAC812}"/>
            </a:ext>
          </a:extLst>
        </xdr:cNvPr>
        <xdr:cNvSpPr txBox="1"/>
      </xdr:nvSpPr>
      <xdr:spPr>
        <a:xfrm>
          <a:off x="4212590" y="549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CC45B913-8F27-439A-8434-00A81D95482F}"/>
            </a:ext>
          </a:extLst>
        </xdr:cNvPr>
        <xdr:cNvCxnSpPr/>
      </xdr:nvCxnSpPr>
      <xdr:spPr>
        <a:xfrm>
          <a:off x="411226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96FAE334-649D-4D52-BE1E-938CA2BBD921}"/>
            </a:ext>
          </a:extLst>
        </xdr:cNvPr>
        <xdr:cNvSpPr txBox="1"/>
      </xdr:nvSpPr>
      <xdr:spPr>
        <a:xfrm>
          <a:off x="4212590" y="62198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9F46D362-4D25-444A-BEC7-30B8E53F2A3E}"/>
            </a:ext>
          </a:extLst>
        </xdr:cNvPr>
        <xdr:cNvSpPr/>
      </xdr:nvSpPr>
      <xdr:spPr>
        <a:xfrm>
          <a:off x="4131310" y="62376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D7DF05FE-BC1A-4B1A-82EA-B67380086BBA}"/>
            </a:ext>
          </a:extLst>
        </xdr:cNvPr>
        <xdr:cNvSpPr/>
      </xdr:nvSpPr>
      <xdr:spPr>
        <a:xfrm>
          <a:off x="3388360" y="62509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93E02238-3945-4FF5-B321-60C881855B8D}"/>
            </a:ext>
          </a:extLst>
        </xdr:cNvPr>
        <xdr:cNvSpPr/>
      </xdr:nvSpPr>
      <xdr:spPr>
        <a:xfrm>
          <a:off x="2571750" y="62280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81268888-548A-46A7-B933-4D16C00FBEA8}"/>
            </a:ext>
          </a:extLst>
        </xdr:cNvPr>
        <xdr:cNvSpPr/>
      </xdr:nvSpPr>
      <xdr:spPr>
        <a:xfrm>
          <a:off x="1774190" y="62293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F9F004E0-5A22-4D26-B97B-8C282EB31899}"/>
            </a:ext>
          </a:extLst>
        </xdr:cNvPr>
        <xdr:cNvSpPr/>
      </xdr:nvSpPr>
      <xdr:spPr>
        <a:xfrm>
          <a:off x="988060" y="62160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45431E4-ED8A-43B7-9804-EDED742D6A4E}"/>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51F1D31-746C-4FBC-A680-853ABDB45DDF}"/>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A43A969-9FD0-4933-B807-BDE41A61698D}"/>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FACB5B7-A62D-4813-B3B6-368DEE076788}"/>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F9BC0B1-1A0F-42EB-8910-B374B3538737}"/>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49530</xdr:rowOff>
    </xdr:from>
    <xdr:to>
      <xdr:col>24</xdr:col>
      <xdr:colOff>114300</xdr:colOff>
      <xdr:row>36</xdr:row>
      <xdr:rowOff>151130</xdr:rowOff>
    </xdr:to>
    <xdr:sp macro="" textlink="">
      <xdr:nvSpPr>
        <xdr:cNvPr id="72" name="楕円 71">
          <a:extLst>
            <a:ext uri="{FF2B5EF4-FFF2-40B4-BE49-F238E27FC236}">
              <a16:creationId xmlns:a16="http://schemas.microsoft.com/office/drawing/2014/main" id="{631B265C-5FA5-49BF-A14F-D223799407E7}"/>
            </a:ext>
          </a:extLst>
        </xdr:cNvPr>
        <xdr:cNvSpPr/>
      </xdr:nvSpPr>
      <xdr:spPr>
        <a:xfrm>
          <a:off x="4131310" y="622554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72407</xdr:rowOff>
    </xdr:from>
    <xdr:ext cx="405111" cy="259045"/>
    <xdr:sp macro="" textlink="">
      <xdr:nvSpPr>
        <xdr:cNvPr id="73" name="【図書館】&#10;有形固定資産減価償却率該当値テキスト">
          <a:extLst>
            <a:ext uri="{FF2B5EF4-FFF2-40B4-BE49-F238E27FC236}">
              <a16:creationId xmlns:a16="http://schemas.microsoft.com/office/drawing/2014/main" id="{8DDD3EFA-482B-4B2E-B299-AEE272B8EC9B}"/>
            </a:ext>
          </a:extLst>
        </xdr:cNvPr>
        <xdr:cNvSpPr txBox="1"/>
      </xdr:nvSpPr>
      <xdr:spPr>
        <a:xfrm>
          <a:off x="4212590" y="607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22860</xdr:rowOff>
    </xdr:from>
    <xdr:to>
      <xdr:col>20</xdr:col>
      <xdr:colOff>38100</xdr:colOff>
      <xdr:row>36</xdr:row>
      <xdr:rowOff>124460</xdr:rowOff>
    </xdr:to>
    <xdr:sp macro="" textlink="">
      <xdr:nvSpPr>
        <xdr:cNvPr id="74" name="楕円 73">
          <a:extLst>
            <a:ext uri="{FF2B5EF4-FFF2-40B4-BE49-F238E27FC236}">
              <a16:creationId xmlns:a16="http://schemas.microsoft.com/office/drawing/2014/main" id="{143D2A55-F431-48D8-9CB2-BC8B3602A9DD}"/>
            </a:ext>
          </a:extLst>
        </xdr:cNvPr>
        <xdr:cNvSpPr/>
      </xdr:nvSpPr>
      <xdr:spPr>
        <a:xfrm>
          <a:off x="3388360" y="619125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73660</xdr:rowOff>
    </xdr:from>
    <xdr:to>
      <xdr:col>24</xdr:col>
      <xdr:colOff>63500</xdr:colOff>
      <xdr:row>36</xdr:row>
      <xdr:rowOff>100330</xdr:rowOff>
    </xdr:to>
    <xdr:cxnSp macro="">
      <xdr:nvCxnSpPr>
        <xdr:cNvPr id="75" name="直線コネクタ 74">
          <a:extLst>
            <a:ext uri="{FF2B5EF4-FFF2-40B4-BE49-F238E27FC236}">
              <a16:creationId xmlns:a16="http://schemas.microsoft.com/office/drawing/2014/main" id="{DACBAABD-CD87-4B15-A7B5-C390E97F9B99}"/>
            </a:ext>
          </a:extLst>
        </xdr:cNvPr>
        <xdr:cNvCxnSpPr/>
      </xdr:nvCxnSpPr>
      <xdr:spPr>
        <a:xfrm>
          <a:off x="3431540" y="6245860"/>
          <a:ext cx="7429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166370</xdr:rowOff>
    </xdr:from>
    <xdr:to>
      <xdr:col>15</xdr:col>
      <xdr:colOff>101600</xdr:colOff>
      <xdr:row>36</xdr:row>
      <xdr:rowOff>96520</xdr:rowOff>
    </xdr:to>
    <xdr:sp macro="" textlink="">
      <xdr:nvSpPr>
        <xdr:cNvPr id="76" name="楕円 75">
          <a:extLst>
            <a:ext uri="{FF2B5EF4-FFF2-40B4-BE49-F238E27FC236}">
              <a16:creationId xmlns:a16="http://schemas.microsoft.com/office/drawing/2014/main" id="{5025D970-B1ED-4F96-BE28-40BD8D8B0611}"/>
            </a:ext>
          </a:extLst>
        </xdr:cNvPr>
        <xdr:cNvSpPr/>
      </xdr:nvSpPr>
      <xdr:spPr>
        <a:xfrm>
          <a:off x="2571750" y="61709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45720</xdr:rowOff>
    </xdr:from>
    <xdr:to>
      <xdr:col>19</xdr:col>
      <xdr:colOff>177800</xdr:colOff>
      <xdr:row>36</xdr:row>
      <xdr:rowOff>73660</xdr:rowOff>
    </xdr:to>
    <xdr:cxnSp macro="">
      <xdr:nvCxnSpPr>
        <xdr:cNvPr id="77" name="直線コネクタ 76">
          <a:extLst>
            <a:ext uri="{FF2B5EF4-FFF2-40B4-BE49-F238E27FC236}">
              <a16:creationId xmlns:a16="http://schemas.microsoft.com/office/drawing/2014/main" id="{AB6CC621-5C3C-4794-8D3E-271AC38293DE}"/>
            </a:ext>
          </a:extLst>
        </xdr:cNvPr>
        <xdr:cNvCxnSpPr/>
      </xdr:nvCxnSpPr>
      <xdr:spPr>
        <a:xfrm>
          <a:off x="2626360" y="6219825"/>
          <a:ext cx="80518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139700</xdr:rowOff>
    </xdr:from>
    <xdr:to>
      <xdr:col>10</xdr:col>
      <xdr:colOff>165100</xdr:colOff>
      <xdr:row>36</xdr:row>
      <xdr:rowOff>69850</xdr:rowOff>
    </xdr:to>
    <xdr:sp macro="" textlink="">
      <xdr:nvSpPr>
        <xdr:cNvPr id="78" name="楕円 77">
          <a:extLst>
            <a:ext uri="{FF2B5EF4-FFF2-40B4-BE49-F238E27FC236}">
              <a16:creationId xmlns:a16="http://schemas.microsoft.com/office/drawing/2014/main" id="{A7330254-AB98-4E07-8242-EAE88CCB8B88}"/>
            </a:ext>
          </a:extLst>
        </xdr:cNvPr>
        <xdr:cNvSpPr/>
      </xdr:nvSpPr>
      <xdr:spPr>
        <a:xfrm>
          <a:off x="1774190" y="61366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19050</xdr:rowOff>
    </xdr:from>
    <xdr:to>
      <xdr:col>15</xdr:col>
      <xdr:colOff>50800</xdr:colOff>
      <xdr:row>36</xdr:row>
      <xdr:rowOff>45720</xdr:rowOff>
    </xdr:to>
    <xdr:cxnSp macro="">
      <xdr:nvCxnSpPr>
        <xdr:cNvPr id="79" name="直線コネクタ 78">
          <a:extLst>
            <a:ext uri="{FF2B5EF4-FFF2-40B4-BE49-F238E27FC236}">
              <a16:creationId xmlns:a16="http://schemas.microsoft.com/office/drawing/2014/main" id="{385A3D0F-482A-46C7-A05A-E555B4D9A8FE}"/>
            </a:ext>
          </a:extLst>
        </xdr:cNvPr>
        <xdr:cNvCxnSpPr/>
      </xdr:nvCxnSpPr>
      <xdr:spPr>
        <a:xfrm>
          <a:off x="1828800" y="6187440"/>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123190</xdr:rowOff>
    </xdr:from>
    <xdr:to>
      <xdr:col>6</xdr:col>
      <xdr:colOff>38100</xdr:colOff>
      <xdr:row>36</xdr:row>
      <xdr:rowOff>53340</xdr:rowOff>
    </xdr:to>
    <xdr:sp macro="" textlink="">
      <xdr:nvSpPr>
        <xdr:cNvPr id="80" name="楕円 79">
          <a:extLst>
            <a:ext uri="{FF2B5EF4-FFF2-40B4-BE49-F238E27FC236}">
              <a16:creationId xmlns:a16="http://schemas.microsoft.com/office/drawing/2014/main" id="{3E5053F9-27A1-4DC9-A2DD-ADEFD7AFFEA8}"/>
            </a:ext>
          </a:extLst>
        </xdr:cNvPr>
        <xdr:cNvSpPr/>
      </xdr:nvSpPr>
      <xdr:spPr>
        <a:xfrm>
          <a:off x="988060" y="612584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2540</xdr:rowOff>
    </xdr:from>
    <xdr:to>
      <xdr:col>10</xdr:col>
      <xdr:colOff>114300</xdr:colOff>
      <xdr:row>36</xdr:row>
      <xdr:rowOff>19050</xdr:rowOff>
    </xdr:to>
    <xdr:cxnSp macro="">
      <xdr:nvCxnSpPr>
        <xdr:cNvPr id="81" name="直線コネクタ 80">
          <a:extLst>
            <a:ext uri="{FF2B5EF4-FFF2-40B4-BE49-F238E27FC236}">
              <a16:creationId xmlns:a16="http://schemas.microsoft.com/office/drawing/2014/main" id="{F8FC0EE2-AE9D-4767-A270-A02692D98F40}"/>
            </a:ext>
          </a:extLst>
        </xdr:cNvPr>
        <xdr:cNvCxnSpPr/>
      </xdr:nvCxnSpPr>
      <xdr:spPr>
        <a:xfrm>
          <a:off x="1031240" y="6174740"/>
          <a:ext cx="79756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C4A0FE86-04E2-43CC-8223-1ADBD04210BC}"/>
            </a:ext>
          </a:extLst>
        </xdr:cNvPr>
        <xdr:cNvSpPr txBox="1"/>
      </xdr:nvSpPr>
      <xdr:spPr>
        <a:xfrm>
          <a:off x="32391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66CAD9F0-FBCE-41A4-91FE-4B2C8C2EE699}"/>
            </a:ext>
          </a:extLst>
        </xdr:cNvPr>
        <xdr:cNvSpPr txBox="1"/>
      </xdr:nvSpPr>
      <xdr:spPr>
        <a:xfrm>
          <a:off x="24390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283A8B90-926F-4D5F-A51E-071C2127D4DF}"/>
            </a:ext>
          </a:extLst>
        </xdr:cNvPr>
        <xdr:cNvSpPr txBox="1"/>
      </xdr:nvSpPr>
      <xdr:spPr>
        <a:xfrm>
          <a:off x="164148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83355A81-A19E-46E5-9A8C-7BCFD31F7146}"/>
            </a:ext>
          </a:extLst>
        </xdr:cNvPr>
        <xdr:cNvSpPr txBox="1"/>
      </xdr:nvSpPr>
      <xdr:spPr>
        <a:xfrm>
          <a:off x="855354" y="630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140987</xdr:rowOff>
    </xdr:from>
    <xdr:ext cx="405111" cy="259045"/>
    <xdr:sp macro="" textlink="">
      <xdr:nvSpPr>
        <xdr:cNvPr id="86" name="n_1mainValue【図書館】&#10;有形固定資産減価償却率">
          <a:extLst>
            <a:ext uri="{FF2B5EF4-FFF2-40B4-BE49-F238E27FC236}">
              <a16:creationId xmlns:a16="http://schemas.microsoft.com/office/drawing/2014/main" id="{D4C9A54E-C5F6-43F4-84B1-74E14A3164AB}"/>
            </a:ext>
          </a:extLst>
        </xdr:cNvPr>
        <xdr:cNvSpPr txBox="1"/>
      </xdr:nvSpPr>
      <xdr:spPr>
        <a:xfrm>
          <a:off x="3239144" y="5968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113047</xdr:rowOff>
    </xdr:from>
    <xdr:ext cx="405111" cy="259045"/>
    <xdr:sp macro="" textlink="">
      <xdr:nvSpPr>
        <xdr:cNvPr id="87" name="n_2mainValue【図書館】&#10;有形固定資産減価償却率">
          <a:extLst>
            <a:ext uri="{FF2B5EF4-FFF2-40B4-BE49-F238E27FC236}">
              <a16:creationId xmlns:a16="http://schemas.microsoft.com/office/drawing/2014/main" id="{0A8FF7E5-5C02-49D0-9BE2-53E02D619337}"/>
            </a:ext>
          </a:extLst>
        </xdr:cNvPr>
        <xdr:cNvSpPr txBox="1"/>
      </xdr:nvSpPr>
      <xdr:spPr>
        <a:xfrm>
          <a:off x="243904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86377</xdr:rowOff>
    </xdr:from>
    <xdr:ext cx="405111" cy="259045"/>
    <xdr:sp macro="" textlink="">
      <xdr:nvSpPr>
        <xdr:cNvPr id="88" name="n_3mainValue【図書館】&#10;有形固定資産減価償却率">
          <a:extLst>
            <a:ext uri="{FF2B5EF4-FFF2-40B4-BE49-F238E27FC236}">
              <a16:creationId xmlns:a16="http://schemas.microsoft.com/office/drawing/2014/main" id="{426B7275-950E-4153-B1F3-931885B28D07}"/>
            </a:ext>
          </a:extLst>
        </xdr:cNvPr>
        <xdr:cNvSpPr txBox="1"/>
      </xdr:nvSpPr>
      <xdr:spPr>
        <a:xfrm>
          <a:off x="1641484" y="59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69867</xdr:rowOff>
    </xdr:from>
    <xdr:ext cx="405111" cy="259045"/>
    <xdr:sp macro="" textlink="">
      <xdr:nvSpPr>
        <xdr:cNvPr id="89" name="n_4mainValue【図書館】&#10;有形固定資産減価償却率">
          <a:extLst>
            <a:ext uri="{FF2B5EF4-FFF2-40B4-BE49-F238E27FC236}">
              <a16:creationId xmlns:a16="http://schemas.microsoft.com/office/drawing/2014/main" id="{E811C77B-FDD9-4DD3-AB1E-3A4723D8E434}"/>
            </a:ext>
          </a:extLst>
        </xdr:cNvPr>
        <xdr:cNvSpPr txBox="1"/>
      </xdr:nvSpPr>
      <xdr:spPr>
        <a:xfrm>
          <a:off x="855354" y="589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E32C80F-6E98-4E59-B75F-0C6DC29D6ED0}"/>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EDDA1CEC-67FF-4334-AEFE-904D1173C562}"/>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FCFB6FA7-DAC2-4B42-B543-200CF6840D2F}"/>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5C943F25-3101-4D0C-AF3B-2818A668F02A}"/>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2E96F84C-1E2F-48BE-A27B-937B91532FAB}"/>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4B751A12-E3C6-43E9-B980-0E219B49692F}"/>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CED882F5-6B6C-457A-9ECE-7792F3974F12}"/>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AE392DD7-B42C-4058-8CB3-025898FE0353}"/>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268F775A-6E2B-48A4-BEB4-007994045CA1}"/>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9DBEEA4C-949E-44C5-9859-2E2330D83BBD}"/>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D8C1FD0D-62CC-40AA-8DDC-C93BA3EF1B83}"/>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F44577AB-36C8-4783-91FD-871540E33293}"/>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908FDDCD-A1E1-418C-961E-4C7AC1E801F2}"/>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1840D10D-E566-47E7-B12D-84196DCB65A2}"/>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93F4CEED-20D6-465D-AB23-F944DD4F0788}"/>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678896C8-ECA3-4EE8-8FB8-F4DD9AF34100}"/>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B99FD25A-ECE1-40F7-AF7B-4A3FF7F3F8E7}"/>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67111458-911D-4016-B448-12352E076ACA}"/>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57FE8A91-8709-430C-AED6-BDE4F7709065}"/>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7D9F80CC-85C7-439A-94D3-A0DABE950D1A}"/>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B9F883EC-5C66-498A-B755-5424E1ABED71}"/>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1A74A31-6671-462F-AF37-EC156D877BC2}"/>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3DCAE2CB-01AA-4B8F-B343-EDE4685C5D5B}"/>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82AB9DB7-C7E2-4877-8BFE-047B206E6961}"/>
            </a:ext>
          </a:extLst>
        </xdr:cNvPr>
        <xdr:cNvCxnSpPr/>
      </xdr:nvCxnSpPr>
      <xdr:spPr>
        <a:xfrm flipV="1">
          <a:off x="9429115" y="582930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E482C3F9-EBFB-4145-93A7-06E99FC4548D}"/>
            </a:ext>
          </a:extLst>
        </xdr:cNvPr>
        <xdr:cNvSpPr txBox="1"/>
      </xdr:nvSpPr>
      <xdr:spPr>
        <a:xfrm>
          <a:off x="9467850" y="721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A6A89BA9-3F1F-4DED-9AA1-0836778D285B}"/>
            </a:ext>
          </a:extLst>
        </xdr:cNvPr>
        <xdr:cNvCxnSpPr/>
      </xdr:nvCxnSpPr>
      <xdr:spPr>
        <a:xfrm>
          <a:off x="9356090" y="72161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C449683D-1792-4049-8BE4-93CFD4D04237}"/>
            </a:ext>
          </a:extLst>
        </xdr:cNvPr>
        <xdr:cNvSpPr txBox="1"/>
      </xdr:nvSpPr>
      <xdr:spPr>
        <a:xfrm>
          <a:off x="9467850" y="560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F7DB9EA1-0EA5-43A6-B403-77061C6CD8F4}"/>
            </a:ext>
          </a:extLst>
        </xdr:cNvPr>
        <xdr:cNvCxnSpPr/>
      </xdr:nvCxnSpPr>
      <xdr:spPr>
        <a:xfrm>
          <a:off x="9356090" y="58293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617BCE0B-CA83-43A4-8F99-CD797A65EDCF}"/>
            </a:ext>
          </a:extLst>
        </xdr:cNvPr>
        <xdr:cNvSpPr txBox="1"/>
      </xdr:nvSpPr>
      <xdr:spPr>
        <a:xfrm>
          <a:off x="946785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A2D3F746-5081-4EC6-ACB6-BAB649EFFB71}"/>
            </a:ext>
          </a:extLst>
        </xdr:cNvPr>
        <xdr:cNvSpPr/>
      </xdr:nvSpPr>
      <xdr:spPr>
        <a:xfrm>
          <a:off x="9394190" y="6913880"/>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8AAA8AAE-A4A0-484F-8531-A9C09922E0A8}"/>
            </a:ext>
          </a:extLst>
        </xdr:cNvPr>
        <xdr:cNvSpPr/>
      </xdr:nvSpPr>
      <xdr:spPr>
        <a:xfrm>
          <a:off x="8632190" y="69176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4A7F18A0-D1BA-4B2A-ACDC-6F0439EDE6A9}"/>
            </a:ext>
          </a:extLst>
        </xdr:cNvPr>
        <xdr:cNvSpPr/>
      </xdr:nvSpPr>
      <xdr:spPr>
        <a:xfrm>
          <a:off x="7846060" y="69176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8A2526C9-E3E4-4770-AFF1-1536AAFFF0E3}"/>
            </a:ext>
          </a:extLst>
        </xdr:cNvPr>
        <xdr:cNvSpPr/>
      </xdr:nvSpPr>
      <xdr:spPr>
        <a:xfrm>
          <a:off x="7029450" y="69234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93C03E5E-6AA6-43A4-BF7E-76A1E7253235}"/>
            </a:ext>
          </a:extLst>
        </xdr:cNvPr>
        <xdr:cNvSpPr/>
      </xdr:nvSpPr>
      <xdr:spPr>
        <a:xfrm>
          <a:off x="6231890" y="69329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50BF545-65A2-42F3-B349-704AEFC7BD45}"/>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0DE1A61-3109-4B98-98A6-A3B465C3B02B}"/>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D712697-B8C7-4243-8442-31309E0E667A}"/>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04776BB-D72C-4885-B80F-7F1CD460A397}"/>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1B8F369-D5F7-4660-A2F1-508B83D153CB}"/>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21590</xdr:rowOff>
    </xdr:from>
    <xdr:to>
      <xdr:col>55</xdr:col>
      <xdr:colOff>50800</xdr:colOff>
      <xdr:row>40</xdr:row>
      <xdr:rowOff>123190</xdr:rowOff>
    </xdr:to>
    <xdr:sp macro="" textlink="">
      <xdr:nvSpPr>
        <xdr:cNvPr id="129" name="楕円 128">
          <a:extLst>
            <a:ext uri="{FF2B5EF4-FFF2-40B4-BE49-F238E27FC236}">
              <a16:creationId xmlns:a16="http://schemas.microsoft.com/office/drawing/2014/main" id="{F2FB9162-87AB-4BA6-BAC6-EADCFCDDE9B7}"/>
            </a:ext>
          </a:extLst>
        </xdr:cNvPr>
        <xdr:cNvSpPr/>
      </xdr:nvSpPr>
      <xdr:spPr>
        <a:xfrm>
          <a:off x="9394190" y="6875780"/>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44467</xdr:rowOff>
    </xdr:from>
    <xdr:ext cx="469744" cy="259045"/>
    <xdr:sp macro="" textlink="">
      <xdr:nvSpPr>
        <xdr:cNvPr id="130" name="【図書館】&#10;一人当たり面積該当値テキスト">
          <a:extLst>
            <a:ext uri="{FF2B5EF4-FFF2-40B4-BE49-F238E27FC236}">
              <a16:creationId xmlns:a16="http://schemas.microsoft.com/office/drawing/2014/main" id="{9FE8CA07-6340-45C1-8C25-42C2E7FE8807}"/>
            </a:ext>
          </a:extLst>
        </xdr:cNvPr>
        <xdr:cNvSpPr txBox="1"/>
      </xdr:nvSpPr>
      <xdr:spPr>
        <a:xfrm>
          <a:off x="9467850" y="673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25400</xdr:rowOff>
    </xdr:from>
    <xdr:to>
      <xdr:col>50</xdr:col>
      <xdr:colOff>165100</xdr:colOff>
      <xdr:row>40</xdr:row>
      <xdr:rowOff>127000</xdr:rowOff>
    </xdr:to>
    <xdr:sp macro="" textlink="">
      <xdr:nvSpPr>
        <xdr:cNvPr id="131" name="楕円 130">
          <a:extLst>
            <a:ext uri="{FF2B5EF4-FFF2-40B4-BE49-F238E27FC236}">
              <a16:creationId xmlns:a16="http://schemas.microsoft.com/office/drawing/2014/main" id="{4E3482BF-98BE-40EA-A162-DAB65C3AF909}"/>
            </a:ext>
          </a:extLst>
        </xdr:cNvPr>
        <xdr:cNvSpPr/>
      </xdr:nvSpPr>
      <xdr:spPr>
        <a:xfrm>
          <a:off x="8632190" y="68795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72390</xdr:rowOff>
    </xdr:from>
    <xdr:to>
      <xdr:col>55</xdr:col>
      <xdr:colOff>0</xdr:colOff>
      <xdr:row>40</xdr:row>
      <xdr:rowOff>76200</xdr:rowOff>
    </xdr:to>
    <xdr:cxnSp macro="">
      <xdr:nvCxnSpPr>
        <xdr:cNvPr id="132" name="直線コネクタ 131">
          <a:extLst>
            <a:ext uri="{FF2B5EF4-FFF2-40B4-BE49-F238E27FC236}">
              <a16:creationId xmlns:a16="http://schemas.microsoft.com/office/drawing/2014/main" id="{72B34668-A7EC-417F-B09E-C2BEBA09DAA4}"/>
            </a:ext>
          </a:extLst>
        </xdr:cNvPr>
        <xdr:cNvCxnSpPr/>
      </xdr:nvCxnSpPr>
      <xdr:spPr>
        <a:xfrm flipV="1">
          <a:off x="8686800" y="693039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29210</xdr:rowOff>
    </xdr:from>
    <xdr:to>
      <xdr:col>46</xdr:col>
      <xdr:colOff>38100</xdr:colOff>
      <xdr:row>40</xdr:row>
      <xdr:rowOff>130810</xdr:rowOff>
    </xdr:to>
    <xdr:sp macro="" textlink="">
      <xdr:nvSpPr>
        <xdr:cNvPr id="133" name="楕円 132">
          <a:extLst>
            <a:ext uri="{FF2B5EF4-FFF2-40B4-BE49-F238E27FC236}">
              <a16:creationId xmlns:a16="http://schemas.microsoft.com/office/drawing/2014/main" id="{0134EB01-1680-4F4E-9C78-EBF74AE928F0}"/>
            </a:ext>
          </a:extLst>
        </xdr:cNvPr>
        <xdr:cNvSpPr/>
      </xdr:nvSpPr>
      <xdr:spPr>
        <a:xfrm>
          <a:off x="7846060" y="688530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76200</xdr:rowOff>
    </xdr:from>
    <xdr:to>
      <xdr:col>50</xdr:col>
      <xdr:colOff>114300</xdr:colOff>
      <xdr:row>40</xdr:row>
      <xdr:rowOff>80010</xdr:rowOff>
    </xdr:to>
    <xdr:cxnSp macro="">
      <xdr:nvCxnSpPr>
        <xdr:cNvPr id="134" name="直線コネクタ 133">
          <a:extLst>
            <a:ext uri="{FF2B5EF4-FFF2-40B4-BE49-F238E27FC236}">
              <a16:creationId xmlns:a16="http://schemas.microsoft.com/office/drawing/2014/main" id="{B6C06891-AEB2-4886-9C6D-639FD97CDA6C}"/>
            </a:ext>
          </a:extLst>
        </xdr:cNvPr>
        <xdr:cNvCxnSpPr/>
      </xdr:nvCxnSpPr>
      <xdr:spPr>
        <a:xfrm flipV="1">
          <a:off x="7889240" y="6934200"/>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29210</xdr:rowOff>
    </xdr:from>
    <xdr:to>
      <xdr:col>41</xdr:col>
      <xdr:colOff>101600</xdr:colOff>
      <xdr:row>40</xdr:row>
      <xdr:rowOff>130810</xdr:rowOff>
    </xdr:to>
    <xdr:sp macro="" textlink="">
      <xdr:nvSpPr>
        <xdr:cNvPr id="135" name="楕円 134">
          <a:extLst>
            <a:ext uri="{FF2B5EF4-FFF2-40B4-BE49-F238E27FC236}">
              <a16:creationId xmlns:a16="http://schemas.microsoft.com/office/drawing/2014/main" id="{225FAB9B-EC10-478B-B9C0-F534C07734D2}"/>
            </a:ext>
          </a:extLst>
        </xdr:cNvPr>
        <xdr:cNvSpPr/>
      </xdr:nvSpPr>
      <xdr:spPr>
        <a:xfrm>
          <a:off x="7029450" y="68853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80010</xdr:rowOff>
    </xdr:from>
    <xdr:to>
      <xdr:col>45</xdr:col>
      <xdr:colOff>177800</xdr:colOff>
      <xdr:row>40</xdr:row>
      <xdr:rowOff>80010</xdr:rowOff>
    </xdr:to>
    <xdr:cxnSp macro="">
      <xdr:nvCxnSpPr>
        <xdr:cNvPr id="136" name="直線コネクタ 135">
          <a:extLst>
            <a:ext uri="{FF2B5EF4-FFF2-40B4-BE49-F238E27FC236}">
              <a16:creationId xmlns:a16="http://schemas.microsoft.com/office/drawing/2014/main" id="{3D5F0511-49AF-4C8D-A18B-A123174DBB74}"/>
            </a:ext>
          </a:extLst>
        </xdr:cNvPr>
        <xdr:cNvCxnSpPr/>
      </xdr:nvCxnSpPr>
      <xdr:spPr>
        <a:xfrm>
          <a:off x="7084060" y="693991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33020</xdr:rowOff>
    </xdr:from>
    <xdr:to>
      <xdr:col>36</xdr:col>
      <xdr:colOff>165100</xdr:colOff>
      <xdr:row>40</xdr:row>
      <xdr:rowOff>134620</xdr:rowOff>
    </xdr:to>
    <xdr:sp macro="" textlink="">
      <xdr:nvSpPr>
        <xdr:cNvPr id="137" name="楕円 136">
          <a:extLst>
            <a:ext uri="{FF2B5EF4-FFF2-40B4-BE49-F238E27FC236}">
              <a16:creationId xmlns:a16="http://schemas.microsoft.com/office/drawing/2014/main" id="{E3C8F2EC-661E-4F1F-95D0-0B5CD98301D3}"/>
            </a:ext>
          </a:extLst>
        </xdr:cNvPr>
        <xdr:cNvSpPr/>
      </xdr:nvSpPr>
      <xdr:spPr>
        <a:xfrm>
          <a:off x="6231890" y="688911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80010</xdr:rowOff>
    </xdr:from>
    <xdr:to>
      <xdr:col>41</xdr:col>
      <xdr:colOff>50800</xdr:colOff>
      <xdr:row>40</xdr:row>
      <xdr:rowOff>83820</xdr:rowOff>
    </xdr:to>
    <xdr:cxnSp macro="">
      <xdr:nvCxnSpPr>
        <xdr:cNvPr id="138" name="直線コネクタ 137">
          <a:extLst>
            <a:ext uri="{FF2B5EF4-FFF2-40B4-BE49-F238E27FC236}">
              <a16:creationId xmlns:a16="http://schemas.microsoft.com/office/drawing/2014/main" id="{A61D4445-8550-4F7C-A636-6284E558BA57}"/>
            </a:ext>
          </a:extLst>
        </xdr:cNvPr>
        <xdr:cNvCxnSpPr/>
      </xdr:nvCxnSpPr>
      <xdr:spPr>
        <a:xfrm flipV="1">
          <a:off x="6286500" y="693991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4BB614A3-D020-447C-B113-F70AA27F16D6}"/>
            </a:ext>
          </a:extLst>
        </xdr:cNvPr>
        <xdr:cNvSpPr txBox="1"/>
      </xdr:nvSpPr>
      <xdr:spPr>
        <a:xfrm>
          <a:off x="8454467" y="701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7765D055-AA5F-4AA0-B6A3-F9674BC1CC18}"/>
            </a:ext>
          </a:extLst>
        </xdr:cNvPr>
        <xdr:cNvSpPr txBox="1"/>
      </xdr:nvSpPr>
      <xdr:spPr>
        <a:xfrm>
          <a:off x="7673417" y="701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30E06E12-4938-482B-83E6-AB107BEE8467}"/>
            </a:ext>
          </a:extLst>
        </xdr:cNvPr>
        <xdr:cNvSpPr txBox="1"/>
      </xdr:nvSpPr>
      <xdr:spPr>
        <a:xfrm>
          <a:off x="6866332" y="701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2E8BF0E3-7AA7-4C0C-B266-6BBAA4151703}"/>
            </a:ext>
          </a:extLst>
        </xdr:cNvPr>
        <xdr:cNvSpPr txBox="1"/>
      </xdr:nvSpPr>
      <xdr:spPr>
        <a:xfrm>
          <a:off x="6068772"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143527</xdr:rowOff>
    </xdr:from>
    <xdr:ext cx="469744" cy="259045"/>
    <xdr:sp macro="" textlink="">
      <xdr:nvSpPr>
        <xdr:cNvPr id="143" name="n_1mainValue【図書館】&#10;一人当たり面積">
          <a:extLst>
            <a:ext uri="{FF2B5EF4-FFF2-40B4-BE49-F238E27FC236}">
              <a16:creationId xmlns:a16="http://schemas.microsoft.com/office/drawing/2014/main" id="{920C7DFB-82EE-4836-A481-3C9A6FCF050F}"/>
            </a:ext>
          </a:extLst>
        </xdr:cNvPr>
        <xdr:cNvSpPr txBox="1"/>
      </xdr:nvSpPr>
      <xdr:spPr>
        <a:xfrm>
          <a:off x="8454467" y="6656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147337</xdr:rowOff>
    </xdr:from>
    <xdr:ext cx="469744" cy="259045"/>
    <xdr:sp macro="" textlink="">
      <xdr:nvSpPr>
        <xdr:cNvPr id="144" name="n_2mainValue【図書館】&#10;一人当たり面積">
          <a:extLst>
            <a:ext uri="{FF2B5EF4-FFF2-40B4-BE49-F238E27FC236}">
              <a16:creationId xmlns:a16="http://schemas.microsoft.com/office/drawing/2014/main" id="{7916E671-660A-42BD-B189-51E598483900}"/>
            </a:ext>
          </a:extLst>
        </xdr:cNvPr>
        <xdr:cNvSpPr txBox="1"/>
      </xdr:nvSpPr>
      <xdr:spPr>
        <a:xfrm>
          <a:off x="7673417" y="666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147337</xdr:rowOff>
    </xdr:from>
    <xdr:ext cx="469744" cy="259045"/>
    <xdr:sp macro="" textlink="">
      <xdr:nvSpPr>
        <xdr:cNvPr id="145" name="n_3mainValue【図書館】&#10;一人当たり面積">
          <a:extLst>
            <a:ext uri="{FF2B5EF4-FFF2-40B4-BE49-F238E27FC236}">
              <a16:creationId xmlns:a16="http://schemas.microsoft.com/office/drawing/2014/main" id="{CBE88B76-BA87-407A-A217-CD0D0DC96ADA}"/>
            </a:ext>
          </a:extLst>
        </xdr:cNvPr>
        <xdr:cNvSpPr txBox="1"/>
      </xdr:nvSpPr>
      <xdr:spPr>
        <a:xfrm>
          <a:off x="6866332" y="666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151147</xdr:rowOff>
    </xdr:from>
    <xdr:ext cx="469744" cy="259045"/>
    <xdr:sp macro="" textlink="">
      <xdr:nvSpPr>
        <xdr:cNvPr id="146" name="n_4mainValue【図書館】&#10;一人当たり面積">
          <a:extLst>
            <a:ext uri="{FF2B5EF4-FFF2-40B4-BE49-F238E27FC236}">
              <a16:creationId xmlns:a16="http://schemas.microsoft.com/office/drawing/2014/main" id="{2B3A2923-E8E5-474F-A698-606B92706C3D}"/>
            </a:ext>
          </a:extLst>
        </xdr:cNvPr>
        <xdr:cNvSpPr txBox="1"/>
      </xdr:nvSpPr>
      <xdr:spPr>
        <a:xfrm>
          <a:off x="6068772" y="666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1F7C4298-2321-4CA0-890F-08BCB5F79616}"/>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5AF412AF-6FDE-4ED6-A1E1-51A7780B40B2}"/>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6484BD25-4A0C-4813-A03D-9AC0B18F0055}"/>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C1D13AE5-3410-44FF-8021-7E37269E6F8F}"/>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435750E-EC25-4A27-BBC1-B36304623AAF}"/>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125ADCF9-13D1-487C-BEFA-D49E4D4D287B}"/>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3384F104-D658-4E4B-852B-43B20E8C4E40}"/>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1C6B5B4C-6EB4-4A99-B36B-D9EC64E4EC18}"/>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BB52A633-6D49-45BE-B14B-D7519CF682A7}"/>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5E1207AD-4B9B-4590-87C3-7A094D52412F}"/>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B50D62C4-4364-46D5-A010-FACE4A7B068B}"/>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6E274D97-E6E5-488C-9108-8416406DC5E1}"/>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59AF4D99-18BB-481C-BAEB-8B4DFE82B2F4}"/>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97981391-1156-418A-A474-0A9EC8D6851D}"/>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E3123360-FB50-4BDF-99C8-580281850FF6}"/>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6F18D916-1367-436B-849F-B82B9A3CF0BB}"/>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37573922-8AD8-46FE-9089-40E3BD3DA7FE}"/>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F5D57A85-D266-4796-BDF1-4C6803A660D6}"/>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758078E3-460C-4AA6-B833-6200AA986FD5}"/>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99F24747-6346-4080-9850-F085E22CF08E}"/>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26C04470-5D7F-4CAF-9E4C-75075D8B137A}"/>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E4C7EDE6-11B7-4600-A778-D77611D76624}"/>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44134CD8-9578-43A9-8CF5-EF41703139D5}"/>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B519C6D3-06D7-4076-8837-DDB016C8DC37}"/>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5EAF68E5-9F53-4200-85ED-4606B8A0EEF4}"/>
            </a:ext>
          </a:extLst>
        </xdr:cNvPr>
        <xdr:cNvCxnSpPr/>
      </xdr:nvCxnSpPr>
      <xdr:spPr>
        <a:xfrm flipV="1">
          <a:off x="4173855"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1FE208F-1D56-4F70-8349-8A09599CAA53}"/>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1ACA253F-295E-44F7-8F1F-81C051E4031D}"/>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A1C87BB0-6E84-422D-A3E2-E7AF09EAE980}"/>
            </a:ext>
          </a:extLst>
        </xdr:cNvPr>
        <xdr:cNvSpPr txBox="1"/>
      </xdr:nvSpPr>
      <xdr:spPr>
        <a:xfrm>
          <a:off x="421259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62F179DF-CDF8-4288-8E9F-04E9DF1F9E13}"/>
            </a:ext>
          </a:extLst>
        </xdr:cNvPr>
        <xdr:cNvCxnSpPr/>
      </xdr:nvCxnSpPr>
      <xdr:spPr>
        <a:xfrm>
          <a:off x="4112260" y="960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394081F-35D4-43AC-A259-C75421193C1D}"/>
            </a:ext>
          </a:extLst>
        </xdr:cNvPr>
        <xdr:cNvSpPr txBox="1"/>
      </xdr:nvSpPr>
      <xdr:spPr>
        <a:xfrm>
          <a:off x="4212590" y="1035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D4126AF9-126D-4802-BB9C-AC1FF7CF7A8E}"/>
            </a:ext>
          </a:extLst>
        </xdr:cNvPr>
        <xdr:cNvSpPr/>
      </xdr:nvSpPr>
      <xdr:spPr>
        <a:xfrm>
          <a:off x="4131310" y="103828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F5C040B8-76F8-4DA5-BEEF-59A5182C28F0}"/>
            </a:ext>
          </a:extLst>
        </xdr:cNvPr>
        <xdr:cNvSpPr/>
      </xdr:nvSpPr>
      <xdr:spPr>
        <a:xfrm>
          <a:off x="3388360" y="103695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C4028DC0-CB4D-4531-975B-4389C8FBFDDD}"/>
            </a:ext>
          </a:extLst>
        </xdr:cNvPr>
        <xdr:cNvSpPr/>
      </xdr:nvSpPr>
      <xdr:spPr>
        <a:xfrm>
          <a:off x="2571750" y="1034478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2413DA6B-F38A-4597-8F3C-2BD04B3AA920}"/>
            </a:ext>
          </a:extLst>
        </xdr:cNvPr>
        <xdr:cNvSpPr/>
      </xdr:nvSpPr>
      <xdr:spPr>
        <a:xfrm>
          <a:off x="1774190" y="1030287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BCD5001A-131F-4BC3-B463-8CF610C67156}"/>
            </a:ext>
          </a:extLst>
        </xdr:cNvPr>
        <xdr:cNvSpPr/>
      </xdr:nvSpPr>
      <xdr:spPr>
        <a:xfrm>
          <a:off x="988060" y="1029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BF2852E-3F65-4C2B-A060-29C94C91A361}"/>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86F677F-6F39-445F-9AFF-2C55203EA636}"/>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4E9897E-BE78-4B29-8D0F-922641815616}"/>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270855A-2772-4711-BAFC-C5586897775E}"/>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3D13563-3804-4F7C-8A68-9EC1084AEB9C}"/>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105410</xdr:rowOff>
    </xdr:from>
    <xdr:to>
      <xdr:col>24</xdr:col>
      <xdr:colOff>114300</xdr:colOff>
      <xdr:row>60</xdr:row>
      <xdr:rowOff>35560</xdr:rowOff>
    </xdr:to>
    <xdr:sp macro="" textlink="">
      <xdr:nvSpPr>
        <xdr:cNvPr id="187" name="楕円 186">
          <a:extLst>
            <a:ext uri="{FF2B5EF4-FFF2-40B4-BE49-F238E27FC236}">
              <a16:creationId xmlns:a16="http://schemas.microsoft.com/office/drawing/2014/main" id="{94E30FC4-6C27-44E2-8C57-D8D87D6733CD}"/>
            </a:ext>
          </a:extLst>
        </xdr:cNvPr>
        <xdr:cNvSpPr/>
      </xdr:nvSpPr>
      <xdr:spPr>
        <a:xfrm>
          <a:off x="4131310" y="102190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128287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22B6D44A-6ADD-46AB-8063-0170A5FEF19B}"/>
            </a:ext>
          </a:extLst>
        </xdr:cNvPr>
        <xdr:cNvSpPr txBox="1"/>
      </xdr:nvSpPr>
      <xdr:spPr>
        <a:xfrm>
          <a:off x="4212590"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67310</xdr:rowOff>
    </xdr:from>
    <xdr:to>
      <xdr:col>20</xdr:col>
      <xdr:colOff>38100</xdr:colOff>
      <xdr:row>59</xdr:row>
      <xdr:rowOff>168910</xdr:rowOff>
    </xdr:to>
    <xdr:sp macro="" textlink="">
      <xdr:nvSpPr>
        <xdr:cNvPr id="189" name="楕円 188">
          <a:extLst>
            <a:ext uri="{FF2B5EF4-FFF2-40B4-BE49-F238E27FC236}">
              <a16:creationId xmlns:a16="http://schemas.microsoft.com/office/drawing/2014/main" id="{88B363F3-14C2-403F-B2A4-B5819EA3986A}"/>
            </a:ext>
          </a:extLst>
        </xdr:cNvPr>
        <xdr:cNvSpPr/>
      </xdr:nvSpPr>
      <xdr:spPr>
        <a:xfrm>
          <a:off x="3388360" y="1018095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118110</xdr:rowOff>
    </xdr:from>
    <xdr:to>
      <xdr:col>24</xdr:col>
      <xdr:colOff>63500</xdr:colOff>
      <xdr:row>59</xdr:row>
      <xdr:rowOff>156210</xdr:rowOff>
    </xdr:to>
    <xdr:cxnSp macro="">
      <xdr:nvCxnSpPr>
        <xdr:cNvPr id="190" name="直線コネクタ 189">
          <a:extLst>
            <a:ext uri="{FF2B5EF4-FFF2-40B4-BE49-F238E27FC236}">
              <a16:creationId xmlns:a16="http://schemas.microsoft.com/office/drawing/2014/main" id="{3DF4DEA3-2AA1-4236-990D-994C392A8FCE}"/>
            </a:ext>
          </a:extLst>
        </xdr:cNvPr>
        <xdr:cNvCxnSpPr/>
      </xdr:nvCxnSpPr>
      <xdr:spPr>
        <a:xfrm>
          <a:off x="3431540" y="10235565"/>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31115</xdr:rowOff>
    </xdr:from>
    <xdr:to>
      <xdr:col>15</xdr:col>
      <xdr:colOff>101600</xdr:colOff>
      <xdr:row>59</xdr:row>
      <xdr:rowOff>132715</xdr:rowOff>
    </xdr:to>
    <xdr:sp macro="" textlink="">
      <xdr:nvSpPr>
        <xdr:cNvPr id="191" name="楕円 190">
          <a:extLst>
            <a:ext uri="{FF2B5EF4-FFF2-40B4-BE49-F238E27FC236}">
              <a16:creationId xmlns:a16="http://schemas.microsoft.com/office/drawing/2014/main" id="{644201C0-0BAE-4751-9659-181A92C16300}"/>
            </a:ext>
          </a:extLst>
        </xdr:cNvPr>
        <xdr:cNvSpPr/>
      </xdr:nvSpPr>
      <xdr:spPr>
        <a:xfrm>
          <a:off x="2571750" y="1014476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81915</xdr:rowOff>
    </xdr:from>
    <xdr:to>
      <xdr:col>19</xdr:col>
      <xdr:colOff>177800</xdr:colOff>
      <xdr:row>59</xdr:row>
      <xdr:rowOff>118110</xdr:rowOff>
    </xdr:to>
    <xdr:cxnSp macro="">
      <xdr:nvCxnSpPr>
        <xdr:cNvPr id="192" name="直線コネクタ 191">
          <a:extLst>
            <a:ext uri="{FF2B5EF4-FFF2-40B4-BE49-F238E27FC236}">
              <a16:creationId xmlns:a16="http://schemas.microsoft.com/office/drawing/2014/main" id="{3C0F3EF7-BA41-4F00-8724-E24BD3D726EA}"/>
            </a:ext>
          </a:extLst>
        </xdr:cNvPr>
        <xdr:cNvCxnSpPr/>
      </xdr:nvCxnSpPr>
      <xdr:spPr>
        <a:xfrm>
          <a:off x="2626360" y="10199370"/>
          <a:ext cx="80518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166370</xdr:rowOff>
    </xdr:from>
    <xdr:to>
      <xdr:col>10</xdr:col>
      <xdr:colOff>165100</xdr:colOff>
      <xdr:row>59</xdr:row>
      <xdr:rowOff>96520</xdr:rowOff>
    </xdr:to>
    <xdr:sp macro="" textlink="">
      <xdr:nvSpPr>
        <xdr:cNvPr id="193" name="楕円 192">
          <a:extLst>
            <a:ext uri="{FF2B5EF4-FFF2-40B4-BE49-F238E27FC236}">
              <a16:creationId xmlns:a16="http://schemas.microsoft.com/office/drawing/2014/main" id="{05C2B724-BB51-40C4-91CA-0453385DBA95}"/>
            </a:ext>
          </a:extLst>
        </xdr:cNvPr>
        <xdr:cNvSpPr/>
      </xdr:nvSpPr>
      <xdr:spPr>
        <a:xfrm>
          <a:off x="1774190" y="101142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45720</xdr:rowOff>
    </xdr:from>
    <xdr:to>
      <xdr:col>15</xdr:col>
      <xdr:colOff>50800</xdr:colOff>
      <xdr:row>59</xdr:row>
      <xdr:rowOff>81915</xdr:rowOff>
    </xdr:to>
    <xdr:cxnSp macro="">
      <xdr:nvCxnSpPr>
        <xdr:cNvPr id="194" name="直線コネクタ 193">
          <a:extLst>
            <a:ext uri="{FF2B5EF4-FFF2-40B4-BE49-F238E27FC236}">
              <a16:creationId xmlns:a16="http://schemas.microsoft.com/office/drawing/2014/main" id="{B1DAB81B-E731-47E4-8F9F-2F6CFD9DA3E1}"/>
            </a:ext>
          </a:extLst>
        </xdr:cNvPr>
        <xdr:cNvCxnSpPr/>
      </xdr:nvCxnSpPr>
      <xdr:spPr>
        <a:xfrm>
          <a:off x="1828800" y="1016317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128270</xdr:rowOff>
    </xdr:from>
    <xdr:to>
      <xdr:col>6</xdr:col>
      <xdr:colOff>38100</xdr:colOff>
      <xdr:row>59</xdr:row>
      <xdr:rowOff>58420</xdr:rowOff>
    </xdr:to>
    <xdr:sp macro="" textlink="">
      <xdr:nvSpPr>
        <xdr:cNvPr id="195" name="楕円 194">
          <a:extLst>
            <a:ext uri="{FF2B5EF4-FFF2-40B4-BE49-F238E27FC236}">
              <a16:creationId xmlns:a16="http://schemas.microsoft.com/office/drawing/2014/main" id="{F4442E26-DD4C-472C-AAF9-7D53B3478F61}"/>
            </a:ext>
          </a:extLst>
        </xdr:cNvPr>
        <xdr:cNvSpPr/>
      </xdr:nvSpPr>
      <xdr:spPr>
        <a:xfrm>
          <a:off x="988060" y="100761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7620</xdr:rowOff>
    </xdr:from>
    <xdr:to>
      <xdr:col>10</xdr:col>
      <xdr:colOff>114300</xdr:colOff>
      <xdr:row>59</xdr:row>
      <xdr:rowOff>45720</xdr:rowOff>
    </xdr:to>
    <xdr:cxnSp macro="">
      <xdr:nvCxnSpPr>
        <xdr:cNvPr id="196" name="直線コネクタ 195">
          <a:extLst>
            <a:ext uri="{FF2B5EF4-FFF2-40B4-BE49-F238E27FC236}">
              <a16:creationId xmlns:a16="http://schemas.microsoft.com/office/drawing/2014/main" id="{8228E5E6-3595-4723-85A3-0F306EDB0287}"/>
            </a:ext>
          </a:extLst>
        </xdr:cNvPr>
        <xdr:cNvCxnSpPr/>
      </xdr:nvCxnSpPr>
      <xdr:spPr>
        <a:xfrm>
          <a:off x="1031240" y="1012507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7C482718-B79F-49C0-983B-08D586176171}"/>
            </a:ext>
          </a:extLst>
        </xdr:cNvPr>
        <xdr:cNvSpPr txBox="1"/>
      </xdr:nvSpPr>
      <xdr:spPr>
        <a:xfrm>
          <a:off x="32391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30065405-6DD1-4DA0-8501-ADC78BD46301}"/>
            </a:ext>
          </a:extLst>
        </xdr:cNvPr>
        <xdr:cNvSpPr txBox="1"/>
      </xdr:nvSpPr>
      <xdr:spPr>
        <a:xfrm>
          <a:off x="24390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C13E45F9-9D9A-41FC-8581-F449E0AC864B}"/>
            </a:ext>
          </a:extLst>
        </xdr:cNvPr>
        <xdr:cNvSpPr txBox="1"/>
      </xdr:nvSpPr>
      <xdr:spPr>
        <a:xfrm>
          <a:off x="164148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E5811BFE-C887-4E74-B84B-CA74D7BA9EB3}"/>
            </a:ext>
          </a:extLst>
        </xdr:cNvPr>
        <xdr:cNvSpPr txBox="1"/>
      </xdr:nvSpPr>
      <xdr:spPr>
        <a:xfrm>
          <a:off x="85535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13987</xdr:rowOff>
    </xdr:from>
    <xdr:ext cx="405111" cy="259045"/>
    <xdr:sp macro="" textlink="">
      <xdr:nvSpPr>
        <xdr:cNvPr id="201" name="n_1mainValue【体育館・プール】&#10;有形固定資産減価償却率">
          <a:extLst>
            <a:ext uri="{FF2B5EF4-FFF2-40B4-BE49-F238E27FC236}">
              <a16:creationId xmlns:a16="http://schemas.microsoft.com/office/drawing/2014/main" id="{769A6F86-1786-4C28-98BE-6BBE3D89C4CA}"/>
            </a:ext>
          </a:extLst>
        </xdr:cNvPr>
        <xdr:cNvSpPr txBox="1"/>
      </xdr:nvSpPr>
      <xdr:spPr>
        <a:xfrm>
          <a:off x="32391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149242</xdr:rowOff>
    </xdr:from>
    <xdr:ext cx="405111" cy="259045"/>
    <xdr:sp macro="" textlink="">
      <xdr:nvSpPr>
        <xdr:cNvPr id="202" name="n_2mainValue【体育館・プール】&#10;有形固定資産減価償却率">
          <a:extLst>
            <a:ext uri="{FF2B5EF4-FFF2-40B4-BE49-F238E27FC236}">
              <a16:creationId xmlns:a16="http://schemas.microsoft.com/office/drawing/2014/main" id="{5C548B89-0559-47D2-AB28-5B866944122C}"/>
            </a:ext>
          </a:extLst>
        </xdr:cNvPr>
        <xdr:cNvSpPr txBox="1"/>
      </xdr:nvSpPr>
      <xdr:spPr>
        <a:xfrm>
          <a:off x="243904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113047</xdr:rowOff>
    </xdr:from>
    <xdr:ext cx="405111" cy="259045"/>
    <xdr:sp macro="" textlink="">
      <xdr:nvSpPr>
        <xdr:cNvPr id="203" name="n_3mainValue【体育館・プール】&#10;有形固定資産減価償却率">
          <a:extLst>
            <a:ext uri="{FF2B5EF4-FFF2-40B4-BE49-F238E27FC236}">
              <a16:creationId xmlns:a16="http://schemas.microsoft.com/office/drawing/2014/main" id="{6240E763-1564-482D-BCF6-5BB8CFBB45B7}"/>
            </a:ext>
          </a:extLst>
        </xdr:cNvPr>
        <xdr:cNvSpPr txBox="1"/>
      </xdr:nvSpPr>
      <xdr:spPr>
        <a:xfrm>
          <a:off x="164148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74947</xdr:rowOff>
    </xdr:from>
    <xdr:ext cx="405111" cy="259045"/>
    <xdr:sp macro="" textlink="">
      <xdr:nvSpPr>
        <xdr:cNvPr id="204" name="n_4mainValue【体育館・プール】&#10;有形固定資産減価償却率">
          <a:extLst>
            <a:ext uri="{FF2B5EF4-FFF2-40B4-BE49-F238E27FC236}">
              <a16:creationId xmlns:a16="http://schemas.microsoft.com/office/drawing/2014/main" id="{001678A3-678C-4128-8C2E-8BE7DA43BD86}"/>
            </a:ext>
          </a:extLst>
        </xdr:cNvPr>
        <xdr:cNvSpPr txBox="1"/>
      </xdr:nvSpPr>
      <xdr:spPr>
        <a:xfrm>
          <a:off x="85535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EDC5A49-DA7D-4813-BD0C-BD29FB051FFA}"/>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CE72630-1E2D-4A8C-9BA6-688D6AC1DEF0}"/>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7830899-AF30-4E06-9A73-647B457F95BD}"/>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85909D8-4955-44C0-AA44-0ED229FB03B8}"/>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50C4D8F-7939-40A5-9633-578B9627DE47}"/>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6CF518C8-994B-4699-AB7D-3EC16547EC0B}"/>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65AB47D-70CB-46F9-BE72-D04B4649CB00}"/>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E77088E0-3E0E-4E04-9807-01D331BAE287}"/>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C48A174-9638-4487-97BE-77C1D4584F04}"/>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4A40E764-809A-4E7B-A49F-1A2C067444F7}"/>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D76218FE-9B69-4018-AB0F-7054B3E624A9}"/>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8F167973-CE28-4819-8E4B-B3345B453FB8}"/>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E48A9F64-9646-4334-859E-8EFFD16F5094}"/>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DF4F40B2-ABA4-447F-8EF7-3A932681553D}"/>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F37A705B-D8B2-466A-A57E-45B1F02C663C}"/>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4C6EB274-364D-40FB-B1DB-56D3EA1ABA59}"/>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7E3987D-8688-4CF4-99A1-EEF8FBD4C978}"/>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7ADEBA20-E3A7-4F0E-9883-3FFE972318F9}"/>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D1AE70AB-9562-4FCA-BED4-DBC30140FCFC}"/>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AF7AE156-617B-492D-8E08-3EDC3CB6223C}"/>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4EAB574-388B-4870-BFF4-6067835FEEBF}"/>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625BA1E1-AA5C-4216-A70B-495C85FBF57A}"/>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981F2AE9-647F-4EAC-B823-8A8CA82F9D5A}"/>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6334DC7D-B622-4043-B0E4-C0D9E7D27679}"/>
            </a:ext>
          </a:extLst>
        </xdr:cNvPr>
        <xdr:cNvCxnSpPr/>
      </xdr:nvCxnSpPr>
      <xdr:spPr>
        <a:xfrm flipV="1">
          <a:off x="9429115" y="9728454"/>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F4E6224B-138A-48A8-AF45-62BB96E540B9}"/>
            </a:ext>
          </a:extLst>
        </xdr:cNvPr>
        <xdr:cNvSpPr txBox="1"/>
      </xdr:nvSpPr>
      <xdr:spPr>
        <a:xfrm>
          <a:off x="946785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1A96394B-1B42-466A-A919-EBB25E400167}"/>
            </a:ext>
          </a:extLst>
        </xdr:cNvPr>
        <xdr:cNvCxnSpPr/>
      </xdr:nvCxnSpPr>
      <xdr:spPr>
        <a:xfrm>
          <a:off x="9356090" y="110486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22B2F5B6-5939-4744-9B53-D11BD2171F98}"/>
            </a:ext>
          </a:extLst>
        </xdr:cNvPr>
        <xdr:cNvSpPr txBox="1"/>
      </xdr:nvSpPr>
      <xdr:spPr>
        <a:xfrm>
          <a:off x="9467850" y="949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31683102-3E2C-4334-9763-63FB2D40ABEA}"/>
            </a:ext>
          </a:extLst>
        </xdr:cNvPr>
        <xdr:cNvCxnSpPr/>
      </xdr:nvCxnSpPr>
      <xdr:spPr>
        <a:xfrm>
          <a:off x="9356090" y="972845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CB52F07C-6915-456F-9D32-6E2E32A2E78E}"/>
            </a:ext>
          </a:extLst>
        </xdr:cNvPr>
        <xdr:cNvSpPr txBox="1"/>
      </xdr:nvSpPr>
      <xdr:spPr>
        <a:xfrm>
          <a:off x="9467850" y="10690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F48FAB76-D45A-412F-AA12-3AE0FBF47001}"/>
            </a:ext>
          </a:extLst>
        </xdr:cNvPr>
        <xdr:cNvSpPr/>
      </xdr:nvSpPr>
      <xdr:spPr>
        <a:xfrm>
          <a:off x="9394190" y="10833608"/>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DFD49C32-F055-4C3E-B600-F0E85A940AD0}"/>
            </a:ext>
          </a:extLst>
        </xdr:cNvPr>
        <xdr:cNvSpPr/>
      </xdr:nvSpPr>
      <xdr:spPr>
        <a:xfrm>
          <a:off x="8632190" y="1083779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3541AE81-1936-4919-B2B0-0F1978AA7AA3}"/>
            </a:ext>
          </a:extLst>
        </xdr:cNvPr>
        <xdr:cNvSpPr/>
      </xdr:nvSpPr>
      <xdr:spPr>
        <a:xfrm>
          <a:off x="7846060" y="108404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A76226A4-FB6E-4C78-ADCD-2EE2C6EC518D}"/>
            </a:ext>
          </a:extLst>
        </xdr:cNvPr>
        <xdr:cNvSpPr/>
      </xdr:nvSpPr>
      <xdr:spPr>
        <a:xfrm>
          <a:off x="7029450" y="1084732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3FCEC2BD-AEA7-40B0-A560-BABF8CA54AD7}"/>
            </a:ext>
          </a:extLst>
        </xdr:cNvPr>
        <xdr:cNvSpPr/>
      </xdr:nvSpPr>
      <xdr:spPr>
        <a:xfrm>
          <a:off x="6231890" y="1085875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92E29BC-E22D-4A7B-9240-F11990E4C7B6}"/>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88EDA22-85CF-4AD2-903C-F682FEA4E2BC}"/>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552E65D-D829-4AB9-9876-3CC14BEC4CBE}"/>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54462DB-346A-43C6-A674-2655C7D722AA}"/>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A6C770C-84BC-437E-B8C2-028A426BDADC}"/>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69215</xdr:rowOff>
    </xdr:from>
    <xdr:to>
      <xdr:col>55</xdr:col>
      <xdr:colOff>50800</xdr:colOff>
      <xdr:row>63</xdr:row>
      <xdr:rowOff>170815</xdr:rowOff>
    </xdr:to>
    <xdr:sp macro="" textlink="">
      <xdr:nvSpPr>
        <xdr:cNvPr id="244" name="楕円 243">
          <a:extLst>
            <a:ext uri="{FF2B5EF4-FFF2-40B4-BE49-F238E27FC236}">
              <a16:creationId xmlns:a16="http://schemas.microsoft.com/office/drawing/2014/main" id="{1EF01E7B-849A-42DD-B996-0B6F4EE0783E}"/>
            </a:ext>
          </a:extLst>
        </xdr:cNvPr>
        <xdr:cNvSpPr/>
      </xdr:nvSpPr>
      <xdr:spPr>
        <a:xfrm>
          <a:off x="9394190" y="10868660"/>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47642</xdr:rowOff>
    </xdr:from>
    <xdr:ext cx="469744" cy="259045"/>
    <xdr:sp macro="" textlink="">
      <xdr:nvSpPr>
        <xdr:cNvPr id="245" name="【体育館・プール】&#10;一人当たり面積該当値テキスト">
          <a:extLst>
            <a:ext uri="{FF2B5EF4-FFF2-40B4-BE49-F238E27FC236}">
              <a16:creationId xmlns:a16="http://schemas.microsoft.com/office/drawing/2014/main" id="{16490353-0D0C-4F71-AAD8-DD23F0BB4904}"/>
            </a:ext>
          </a:extLst>
        </xdr:cNvPr>
        <xdr:cNvSpPr txBox="1"/>
      </xdr:nvSpPr>
      <xdr:spPr>
        <a:xfrm>
          <a:off x="9467850" y="1085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70739</xdr:rowOff>
    </xdr:from>
    <xdr:to>
      <xdr:col>50</xdr:col>
      <xdr:colOff>165100</xdr:colOff>
      <xdr:row>64</xdr:row>
      <xdr:rowOff>889</xdr:rowOff>
    </xdr:to>
    <xdr:sp macro="" textlink="">
      <xdr:nvSpPr>
        <xdr:cNvPr id="246" name="楕円 245">
          <a:extLst>
            <a:ext uri="{FF2B5EF4-FFF2-40B4-BE49-F238E27FC236}">
              <a16:creationId xmlns:a16="http://schemas.microsoft.com/office/drawing/2014/main" id="{3127E457-B641-4836-B073-E6758710F6EE}"/>
            </a:ext>
          </a:extLst>
        </xdr:cNvPr>
        <xdr:cNvSpPr/>
      </xdr:nvSpPr>
      <xdr:spPr>
        <a:xfrm>
          <a:off x="8632190" y="1087018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120015</xdr:rowOff>
    </xdr:from>
    <xdr:to>
      <xdr:col>55</xdr:col>
      <xdr:colOff>0</xdr:colOff>
      <xdr:row>63</xdr:row>
      <xdr:rowOff>121539</xdr:rowOff>
    </xdr:to>
    <xdr:cxnSp macro="">
      <xdr:nvCxnSpPr>
        <xdr:cNvPr id="247" name="直線コネクタ 246">
          <a:extLst>
            <a:ext uri="{FF2B5EF4-FFF2-40B4-BE49-F238E27FC236}">
              <a16:creationId xmlns:a16="http://schemas.microsoft.com/office/drawing/2014/main" id="{54C1D69A-0DF9-4371-BD4A-CE1AB6F83BAD}"/>
            </a:ext>
          </a:extLst>
        </xdr:cNvPr>
        <xdr:cNvCxnSpPr/>
      </xdr:nvCxnSpPr>
      <xdr:spPr>
        <a:xfrm flipV="1">
          <a:off x="8686800" y="10923270"/>
          <a:ext cx="7429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71501</xdr:rowOff>
    </xdr:from>
    <xdr:to>
      <xdr:col>46</xdr:col>
      <xdr:colOff>38100</xdr:colOff>
      <xdr:row>64</xdr:row>
      <xdr:rowOff>1651</xdr:rowOff>
    </xdr:to>
    <xdr:sp macro="" textlink="">
      <xdr:nvSpPr>
        <xdr:cNvPr id="248" name="楕円 247">
          <a:extLst>
            <a:ext uri="{FF2B5EF4-FFF2-40B4-BE49-F238E27FC236}">
              <a16:creationId xmlns:a16="http://schemas.microsoft.com/office/drawing/2014/main" id="{2BF2AFFB-B6D3-4F9F-B80A-109E45DD6595}"/>
            </a:ext>
          </a:extLst>
        </xdr:cNvPr>
        <xdr:cNvSpPr/>
      </xdr:nvSpPr>
      <xdr:spPr>
        <a:xfrm>
          <a:off x="7846060" y="1087094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121539</xdr:rowOff>
    </xdr:from>
    <xdr:to>
      <xdr:col>50</xdr:col>
      <xdr:colOff>114300</xdr:colOff>
      <xdr:row>63</xdr:row>
      <xdr:rowOff>122301</xdr:rowOff>
    </xdr:to>
    <xdr:cxnSp macro="">
      <xdr:nvCxnSpPr>
        <xdr:cNvPr id="249" name="直線コネクタ 248">
          <a:extLst>
            <a:ext uri="{FF2B5EF4-FFF2-40B4-BE49-F238E27FC236}">
              <a16:creationId xmlns:a16="http://schemas.microsoft.com/office/drawing/2014/main" id="{C0CBC79B-9FD4-4F79-ABF2-900E29BF02FC}"/>
            </a:ext>
          </a:extLst>
        </xdr:cNvPr>
        <xdr:cNvCxnSpPr/>
      </xdr:nvCxnSpPr>
      <xdr:spPr>
        <a:xfrm flipV="1">
          <a:off x="7889240" y="10924794"/>
          <a:ext cx="79756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73025</xdr:rowOff>
    </xdr:from>
    <xdr:to>
      <xdr:col>41</xdr:col>
      <xdr:colOff>101600</xdr:colOff>
      <xdr:row>64</xdr:row>
      <xdr:rowOff>3175</xdr:rowOff>
    </xdr:to>
    <xdr:sp macro="" textlink="">
      <xdr:nvSpPr>
        <xdr:cNvPr id="250" name="楕円 249">
          <a:extLst>
            <a:ext uri="{FF2B5EF4-FFF2-40B4-BE49-F238E27FC236}">
              <a16:creationId xmlns:a16="http://schemas.microsoft.com/office/drawing/2014/main" id="{A7F9677A-2F4E-442F-9EC3-9F2E6BD52433}"/>
            </a:ext>
          </a:extLst>
        </xdr:cNvPr>
        <xdr:cNvSpPr/>
      </xdr:nvSpPr>
      <xdr:spPr>
        <a:xfrm>
          <a:off x="7029450" y="108743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122301</xdr:rowOff>
    </xdr:from>
    <xdr:to>
      <xdr:col>45</xdr:col>
      <xdr:colOff>177800</xdr:colOff>
      <xdr:row>63</xdr:row>
      <xdr:rowOff>123825</xdr:rowOff>
    </xdr:to>
    <xdr:cxnSp macro="">
      <xdr:nvCxnSpPr>
        <xdr:cNvPr id="251" name="直線コネクタ 250">
          <a:extLst>
            <a:ext uri="{FF2B5EF4-FFF2-40B4-BE49-F238E27FC236}">
              <a16:creationId xmlns:a16="http://schemas.microsoft.com/office/drawing/2014/main" id="{BC24AF2D-5EE9-4B01-B8E7-48BCCBAE76A8}"/>
            </a:ext>
          </a:extLst>
        </xdr:cNvPr>
        <xdr:cNvCxnSpPr/>
      </xdr:nvCxnSpPr>
      <xdr:spPr>
        <a:xfrm flipV="1">
          <a:off x="7084060" y="10925556"/>
          <a:ext cx="80518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74549</xdr:rowOff>
    </xdr:from>
    <xdr:to>
      <xdr:col>36</xdr:col>
      <xdr:colOff>165100</xdr:colOff>
      <xdr:row>64</xdr:row>
      <xdr:rowOff>4699</xdr:rowOff>
    </xdr:to>
    <xdr:sp macro="" textlink="">
      <xdr:nvSpPr>
        <xdr:cNvPr id="252" name="楕円 251">
          <a:extLst>
            <a:ext uri="{FF2B5EF4-FFF2-40B4-BE49-F238E27FC236}">
              <a16:creationId xmlns:a16="http://schemas.microsoft.com/office/drawing/2014/main" id="{5BB8FB65-728E-42BD-AEB4-D4591133D97A}"/>
            </a:ext>
          </a:extLst>
        </xdr:cNvPr>
        <xdr:cNvSpPr/>
      </xdr:nvSpPr>
      <xdr:spPr>
        <a:xfrm>
          <a:off x="6231890" y="1087589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123825</xdr:rowOff>
    </xdr:from>
    <xdr:to>
      <xdr:col>41</xdr:col>
      <xdr:colOff>50800</xdr:colOff>
      <xdr:row>63</xdr:row>
      <xdr:rowOff>125349</xdr:rowOff>
    </xdr:to>
    <xdr:cxnSp macro="">
      <xdr:nvCxnSpPr>
        <xdr:cNvPr id="253" name="直線コネクタ 252">
          <a:extLst>
            <a:ext uri="{FF2B5EF4-FFF2-40B4-BE49-F238E27FC236}">
              <a16:creationId xmlns:a16="http://schemas.microsoft.com/office/drawing/2014/main" id="{2FF5D0AD-1750-43EE-8B24-5E9362DBD189}"/>
            </a:ext>
          </a:extLst>
        </xdr:cNvPr>
        <xdr:cNvCxnSpPr/>
      </xdr:nvCxnSpPr>
      <xdr:spPr>
        <a:xfrm flipV="1">
          <a:off x="6286500" y="10927080"/>
          <a:ext cx="79756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C839F8CB-6108-450F-A67B-CF3A796177D8}"/>
            </a:ext>
          </a:extLst>
        </xdr:cNvPr>
        <xdr:cNvSpPr txBox="1"/>
      </xdr:nvSpPr>
      <xdr:spPr>
        <a:xfrm>
          <a:off x="845446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1A47C7A1-6907-4F9A-8647-649853F69559}"/>
            </a:ext>
          </a:extLst>
        </xdr:cNvPr>
        <xdr:cNvSpPr txBox="1"/>
      </xdr:nvSpPr>
      <xdr:spPr>
        <a:xfrm>
          <a:off x="7673417" y="1061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291EF933-15A7-4002-B7E9-70EE4ED2A82E}"/>
            </a:ext>
          </a:extLst>
        </xdr:cNvPr>
        <xdr:cNvSpPr txBox="1"/>
      </xdr:nvSpPr>
      <xdr:spPr>
        <a:xfrm>
          <a:off x="6866332" y="1062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E553FC35-05DB-47DB-AF86-D55613F1F413}"/>
            </a:ext>
          </a:extLst>
        </xdr:cNvPr>
        <xdr:cNvSpPr txBox="1"/>
      </xdr:nvSpPr>
      <xdr:spPr>
        <a:xfrm>
          <a:off x="6068772"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163466</xdr:rowOff>
    </xdr:from>
    <xdr:ext cx="469744" cy="259045"/>
    <xdr:sp macro="" textlink="">
      <xdr:nvSpPr>
        <xdr:cNvPr id="258" name="n_1mainValue【体育館・プール】&#10;一人当たり面積">
          <a:extLst>
            <a:ext uri="{FF2B5EF4-FFF2-40B4-BE49-F238E27FC236}">
              <a16:creationId xmlns:a16="http://schemas.microsoft.com/office/drawing/2014/main" id="{89425A4A-F1EC-49CD-B9CD-D2DFD8E879E9}"/>
            </a:ext>
          </a:extLst>
        </xdr:cNvPr>
        <xdr:cNvSpPr txBox="1"/>
      </xdr:nvSpPr>
      <xdr:spPr>
        <a:xfrm>
          <a:off x="8454467" y="1096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164228</xdr:rowOff>
    </xdr:from>
    <xdr:ext cx="469744" cy="259045"/>
    <xdr:sp macro="" textlink="">
      <xdr:nvSpPr>
        <xdr:cNvPr id="259" name="n_2mainValue【体育館・プール】&#10;一人当たり面積">
          <a:extLst>
            <a:ext uri="{FF2B5EF4-FFF2-40B4-BE49-F238E27FC236}">
              <a16:creationId xmlns:a16="http://schemas.microsoft.com/office/drawing/2014/main" id="{6E937371-FDE9-449F-8E41-E2195531D917}"/>
            </a:ext>
          </a:extLst>
        </xdr:cNvPr>
        <xdr:cNvSpPr txBox="1"/>
      </xdr:nvSpPr>
      <xdr:spPr>
        <a:xfrm>
          <a:off x="7673417" y="10969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165752</xdr:rowOff>
    </xdr:from>
    <xdr:ext cx="469744" cy="259045"/>
    <xdr:sp macro="" textlink="">
      <xdr:nvSpPr>
        <xdr:cNvPr id="260" name="n_3mainValue【体育館・プール】&#10;一人当たり面積">
          <a:extLst>
            <a:ext uri="{FF2B5EF4-FFF2-40B4-BE49-F238E27FC236}">
              <a16:creationId xmlns:a16="http://schemas.microsoft.com/office/drawing/2014/main" id="{7DCACCFA-E399-4F16-AD84-DF5528B5B8F0}"/>
            </a:ext>
          </a:extLst>
        </xdr:cNvPr>
        <xdr:cNvSpPr txBox="1"/>
      </xdr:nvSpPr>
      <xdr:spPr>
        <a:xfrm>
          <a:off x="6866332" y="1097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167276</xdr:rowOff>
    </xdr:from>
    <xdr:ext cx="469744" cy="259045"/>
    <xdr:sp macro="" textlink="">
      <xdr:nvSpPr>
        <xdr:cNvPr id="261" name="n_4mainValue【体育館・プール】&#10;一人当たり面積">
          <a:extLst>
            <a:ext uri="{FF2B5EF4-FFF2-40B4-BE49-F238E27FC236}">
              <a16:creationId xmlns:a16="http://schemas.microsoft.com/office/drawing/2014/main" id="{D4E9D9A1-D581-475B-A576-E81A2C84F0EA}"/>
            </a:ext>
          </a:extLst>
        </xdr:cNvPr>
        <xdr:cNvSpPr txBox="1"/>
      </xdr:nvSpPr>
      <xdr:spPr>
        <a:xfrm>
          <a:off x="6068772" y="1097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EE73DA5-9B1C-456F-8018-DD96183FF98B}"/>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EEBD99A1-BA04-4639-9611-02D493C24807}"/>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E8FA1D77-B942-4A4F-B498-B2DD876E61B9}"/>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9A95F5EF-5445-4F7A-9DB7-DD79DD593392}"/>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1F8D3592-24DA-4B48-A47A-2FBE669864E4}"/>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734696BC-7F49-40B7-AF0E-DBB44BACC27C}"/>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A422CD09-30A8-47F9-8570-161926AC87F7}"/>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4601C033-22EE-4A7A-ABCA-C0DB879CDD30}"/>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D5E5E8FE-794A-4554-9CF3-C8AC605A6451}"/>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CD7FA13F-7017-4E8D-8DAD-3A8CDE1B5154}"/>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3289768C-A7E5-4C70-96A9-BCC40C06A8D4}"/>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4BD0896F-C44A-4CBD-B906-4C997AEB27A0}"/>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B7D4AD4-584C-4026-A397-AA9FB6BF84A3}"/>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6C0134AA-5D9B-4793-80DB-EEB543E08726}"/>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B8154CDC-E33F-4313-9DAE-DAFB98626C54}"/>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EC045E5-C075-4E3C-86A9-8CA69EF2004F}"/>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2E2B7F3E-322A-49B3-9842-1B1ED4DC7C7C}"/>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F10B2F4F-2035-409B-9C8E-9511214D6F54}"/>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7F31FB86-A296-4BAC-8BE5-FA98A7D8BCBC}"/>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5026165D-202F-479C-B512-924647C7D2E6}"/>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AEBE7BF7-8267-4FE5-8DAF-3301D85A8162}"/>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C136DC6-EFC6-4AFC-99D7-7FCAAF6120DE}"/>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8B044CBD-9D71-4E93-8A92-D01A0F713674}"/>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1D985E5-B819-47CA-83F9-8303CEBD199F}"/>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296E42F7-2DB3-4018-AD87-BF996B707D43}"/>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D912C046-8DED-4C32-8FBC-37A348435F63}"/>
            </a:ext>
          </a:extLst>
        </xdr:cNvPr>
        <xdr:cNvCxnSpPr/>
      </xdr:nvCxnSpPr>
      <xdr:spPr>
        <a:xfrm flipV="1">
          <a:off x="4173855" y="13469439"/>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1E3D3870-F432-4F61-A3A8-1E93F7DC306B}"/>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4ED747F8-40E5-4A72-9CC8-5B1F1CE9B002}"/>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31B350D9-B3CB-489B-91D9-3D45BDAF286F}"/>
            </a:ext>
          </a:extLst>
        </xdr:cNvPr>
        <xdr:cNvSpPr txBox="1"/>
      </xdr:nvSpPr>
      <xdr:spPr>
        <a:xfrm>
          <a:off x="4212590" y="13250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344E17D8-FD87-49ED-8458-628E26BAF957}"/>
            </a:ext>
          </a:extLst>
        </xdr:cNvPr>
        <xdr:cNvCxnSpPr/>
      </xdr:nvCxnSpPr>
      <xdr:spPr>
        <a:xfrm>
          <a:off x="4112260" y="13469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4B892C63-5E18-4909-9258-607DBFA2A9B8}"/>
            </a:ext>
          </a:extLst>
        </xdr:cNvPr>
        <xdr:cNvSpPr txBox="1"/>
      </xdr:nvSpPr>
      <xdr:spPr>
        <a:xfrm>
          <a:off x="4212590" y="14070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E22FEC2C-8A62-4E27-9058-80458DFA4008}"/>
            </a:ext>
          </a:extLst>
        </xdr:cNvPr>
        <xdr:cNvSpPr/>
      </xdr:nvSpPr>
      <xdr:spPr>
        <a:xfrm>
          <a:off x="4131310" y="142195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160195B8-9C86-4261-9E17-56AF032122C8}"/>
            </a:ext>
          </a:extLst>
        </xdr:cNvPr>
        <xdr:cNvSpPr/>
      </xdr:nvSpPr>
      <xdr:spPr>
        <a:xfrm>
          <a:off x="3388360" y="142078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9F941F1D-609D-449C-9B4D-9F46BCD1334C}"/>
            </a:ext>
          </a:extLst>
        </xdr:cNvPr>
        <xdr:cNvSpPr/>
      </xdr:nvSpPr>
      <xdr:spPr>
        <a:xfrm>
          <a:off x="2571750" y="141888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A9EC438F-5E7C-4005-B7AB-F89D7DC79743}"/>
            </a:ext>
          </a:extLst>
        </xdr:cNvPr>
        <xdr:cNvSpPr/>
      </xdr:nvSpPr>
      <xdr:spPr>
        <a:xfrm>
          <a:off x="1774190" y="1416186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9826E034-A2EE-4153-93A4-76BF4DD31C45}"/>
            </a:ext>
          </a:extLst>
        </xdr:cNvPr>
        <xdr:cNvSpPr/>
      </xdr:nvSpPr>
      <xdr:spPr>
        <a:xfrm>
          <a:off x="988060" y="1412920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96E2205-FC70-41F7-A27A-DF57C08A6141}"/>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D5DE490-CACA-4CD4-8189-203869B4984F}"/>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E80D8BD-A9D2-4948-94DD-64CF8F311CEA}"/>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B0CB118-A282-4F27-BC33-591BA95C8F38}"/>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2B56466-602D-4C99-8C92-0C7F3F926BCD}"/>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28121</xdr:rowOff>
    </xdr:from>
    <xdr:to>
      <xdr:col>24</xdr:col>
      <xdr:colOff>114300</xdr:colOff>
      <xdr:row>83</xdr:row>
      <xdr:rowOff>129721</xdr:rowOff>
    </xdr:to>
    <xdr:sp macro="" textlink="">
      <xdr:nvSpPr>
        <xdr:cNvPr id="303" name="楕円 302">
          <a:extLst>
            <a:ext uri="{FF2B5EF4-FFF2-40B4-BE49-F238E27FC236}">
              <a16:creationId xmlns:a16="http://schemas.microsoft.com/office/drawing/2014/main" id="{8C783CAA-4A1F-4E09-94E0-5B0FDCF84EEA}"/>
            </a:ext>
          </a:extLst>
        </xdr:cNvPr>
        <xdr:cNvSpPr/>
      </xdr:nvSpPr>
      <xdr:spPr>
        <a:xfrm>
          <a:off x="4131310" y="1425656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6548</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3EFCDFC8-2DDF-4DD0-A067-84363CF7F021}"/>
            </a:ext>
          </a:extLst>
        </xdr:cNvPr>
        <xdr:cNvSpPr txBox="1"/>
      </xdr:nvSpPr>
      <xdr:spPr>
        <a:xfrm>
          <a:off x="4212590" y="1423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157118</xdr:rowOff>
    </xdr:from>
    <xdr:to>
      <xdr:col>20</xdr:col>
      <xdr:colOff>38100</xdr:colOff>
      <xdr:row>83</xdr:row>
      <xdr:rowOff>87268</xdr:rowOff>
    </xdr:to>
    <xdr:sp macro="" textlink="">
      <xdr:nvSpPr>
        <xdr:cNvPr id="305" name="楕円 304">
          <a:extLst>
            <a:ext uri="{FF2B5EF4-FFF2-40B4-BE49-F238E27FC236}">
              <a16:creationId xmlns:a16="http://schemas.microsoft.com/office/drawing/2014/main" id="{285D7938-EA29-4A51-B3A3-572D31E9A41E}"/>
            </a:ext>
          </a:extLst>
        </xdr:cNvPr>
        <xdr:cNvSpPr/>
      </xdr:nvSpPr>
      <xdr:spPr>
        <a:xfrm>
          <a:off x="3388360" y="142179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36468</xdr:rowOff>
    </xdr:from>
    <xdr:to>
      <xdr:col>24</xdr:col>
      <xdr:colOff>63500</xdr:colOff>
      <xdr:row>83</xdr:row>
      <xdr:rowOff>78921</xdr:rowOff>
    </xdr:to>
    <xdr:cxnSp macro="">
      <xdr:nvCxnSpPr>
        <xdr:cNvPr id="306" name="直線コネクタ 305">
          <a:extLst>
            <a:ext uri="{FF2B5EF4-FFF2-40B4-BE49-F238E27FC236}">
              <a16:creationId xmlns:a16="http://schemas.microsoft.com/office/drawing/2014/main" id="{ECCFCD39-9647-4271-A347-3BEB19E3C4A3}"/>
            </a:ext>
          </a:extLst>
        </xdr:cNvPr>
        <xdr:cNvCxnSpPr/>
      </xdr:nvCxnSpPr>
      <xdr:spPr>
        <a:xfrm>
          <a:off x="3431540" y="14266818"/>
          <a:ext cx="74295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119562</xdr:rowOff>
    </xdr:from>
    <xdr:to>
      <xdr:col>15</xdr:col>
      <xdr:colOff>101600</xdr:colOff>
      <xdr:row>83</xdr:row>
      <xdr:rowOff>49712</xdr:rowOff>
    </xdr:to>
    <xdr:sp macro="" textlink="">
      <xdr:nvSpPr>
        <xdr:cNvPr id="307" name="楕円 306">
          <a:extLst>
            <a:ext uri="{FF2B5EF4-FFF2-40B4-BE49-F238E27FC236}">
              <a16:creationId xmlns:a16="http://schemas.microsoft.com/office/drawing/2014/main" id="{EC333471-8990-4F92-9062-E42C80ED4961}"/>
            </a:ext>
          </a:extLst>
        </xdr:cNvPr>
        <xdr:cNvSpPr/>
      </xdr:nvSpPr>
      <xdr:spPr>
        <a:xfrm>
          <a:off x="2571750" y="1418036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170362</xdr:rowOff>
    </xdr:from>
    <xdr:to>
      <xdr:col>19</xdr:col>
      <xdr:colOff>177800</xdr:colOff>
      <xdr:row>83</xdr:row>
      <xdr:rowOff>36468</xdr:rowOff>
    </xdr:to>
    <xdr:cxnSp macro="">
      <xdr:nvCxnSpPr>
        <xdr:cNvPr id="308" name="直線コネクタ 307">
          <a:extLst>
            <a:ext uri="{FF2B5EF4-FFF2-40B4-BE49-F238E27FC236}">
              <a16:creationId xmlns:a16="http://schemas.microsoft.com/office/drawing/2014/main" id="{E8D50E84-B736-4ADE-BDEA-EDB4C2933A52}"/>
            </a:ext>
          </a:extLst>
        </xdr:cNvPr>
        <xdr:cNvCxnSpPr/>
      </xdr:nvCxnSpPr>
      <xdr:spPr>
        <a:xfrm>
          <a:off x="2626360" y="14233072"/>
          <a:ext cx="80518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165281</xdr:rowOff>
    </xdr:from>
    <xdr:to>
      <xdr:col>10</xdr:col>
      <xdr:colOff>165100</xdr:colOff>
      <xdr:row>83</xdr:row>
      <xdr:rowOff>95431</xdr:rowOff>
    </xdr:to>
    <xdr:sp macro="" textlink="">
      <xdr:nvSpPr>
        <xdr:cNvPr id="309" name="楕円 308">
          <a:extLst>
            <a:ext uri="{FF2B5EF4-FFF2-40B4-BE49-F238E27FC236}">
              <a16:creationId xmlns:a16="http://schemas.microsoft.com/office/drawing/2014/main" id="{AEFD57A8-DBAC-4405-B68C-1915A6706D82}"/>
            </a:ext>
          </a:extLst>
        </xdr:cNvPr>
        <xdr:cNvSpPr/>
      </xdr:nvSpPr>
      <xdr:spPr>
        <a:xfrm>
          <a:off x="1774190" y="1422799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170362</xdr:rowOff>
    </xdr:from>
    <xdr:to>
      <xdr:col>15</xdr:col>
      <xdr:colOff>50800</xdr:colOff>
      <xdr:row>83</xdr:row>
      <xdr:rowOff>44631</xdr:rowOff>
    </xdr:to>
    <xdr:cxnSp macro="">
      <xdr:nvCxnSpPr>
        <xdr:cNvPr id="310" name="直線コネクタ 309">
          <a:extLst>
            <a:ext uri="{FF2B5EF4-FFF2-40B4-BE49-F238E27FC236}">
              <a16:creationId xmlns:a16="http://schemas.microsoft.com/office/drawing/2014/main" id="{57938E3F-3E41-4249-B65E-3A973BB6267D}"/>
            </a:ext>
          </a:extLst>
        </xdr:cNvPr>
        <xdr:cNvCxnSpPr/>
      </xdr:nvCxnSpPr>
      <xdr:spPr>
        <a:xfrm flipV="1">
          <a:off x="1828800" y="14233072"/>
          <a:ext cx="79756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8527</xdr:rowOff>
    </xdr:from>
    <xdr:to>
      <xdr:col>6</xdr:col>
      <xdr:colOff>38100</xdr:colOff>
      <xdr:row>83</xdr:row>
      <xdr:rowOff>110127</xdr:rowOff>
    </xdr:to>
    <xdr:sp macro="" textlink="">
      <xdr:nvSpPr>
        <xdr:cNvPr id="311" name="楕円 310">
          <a:extLst>
            <a:ext uri="{FF2B5EF4-FFF2-40B4-BE49-F238E27FC236}">
              <a16:creationId xmlns:a16="http://schemas.microsoft.com/office/drawing/2014/main" id="{B3A622E4-FA3A-44A2-86E6-14B65A653DDC}"/>
            </a:ext>
          </a:extLst>
        </xdr:cNvPr>
        <xdr:cNvSpPr/>
      </xdr:nvSpPr>
      <xdr:spPr>
        <a:xfrm>
          <a:off x="988060" y="142407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44631</xdr:rowOff>
    </xdr:from>
    <xdr:to>
      <xdr:col>10</xdr:col>
      <xdr:colOff>114300</xdr:colOff>
      <xdr:row>83</xdr:row>
      <xdr:rowOff>59327</xdr:rowOff>
    </xdr:to>
    <xdr:cxnSp macro="">
      <xdr:nvCxnSpPr>
        <xdr:cNvPr id="312" name="直線コネクタ 311">
          <a:extLst>
            <a:ext uri="{FF2B5EF4-FFF2-40B4-BE49-F238E27FC236}">
              <a16:creationId xmlns:a16="http://schemas.microsoft.com/office/drawing/2014/main" id="{DE87972D-C93C-4BE8-85C9-8203D12BB874}"/>
            </a:ext>
          </a:extLst>
        </xdr:cNvPr>
        <xdr:cNvCxnSpPr/>
      </xdr:nvCxnSpPr>
      <xdr:spPr>
        <a:xfrm flipV="1">
          <a:off x="1031240" y="14276886"/>
          <a:ext cx="797560" cy="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D224F163-E55E-48CA-902F-544EA167288E}"/>
            </a:ext>
          </a:extLst>
        </xdr:cNvPr>
        <xdr:cNvSpPr txBox="1"/>
      </xdr:nvSpPr>
      <xdr:spPr>
        <a:xfrm>
          <a:off x="3239144" y="1397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623E3C37-4F7D-4FC8-AA99-B15489DA2BB8}"/>
            </a:ext>
          </a:extLst>
        </xdr:cNvPr>
        <xdr:cNvSpPr txBox="1"/>
      </xdr:nvSpPr>
      <xdr:spPr>
        <a:xfrm>
          <a:off x="2439044" y="14279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FC80BB6E-2606-4E2A-A1DF-AA2FB680FBCB}"/>
            </a:ext>
          </a:extLst>
        </xdr:cNvPr>
        <xdr:cNvSpPr txBox="1"/>
      </xdr:nvSpPr>
      <xdr:spPr>
        <a:xfrm>
          <a:off x="1641484" y="13942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BDB31792-DC55-4918-B456-EEE316F3A8C2}"/>
            </a:ext>
          </a:extLst>
        </xdr:cNvPr>
        <xdr:cNvSpPr txBox="1"/>
      </xdr:nvSpPr>
      <xdr:spPr>
        <a:xfrm>
          <a:off x="855354" y="1391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78395</xdr:rowOff>
    </xdr:from>
    <xdr:ext cx="405111" cy="259045"/>
    <xdr:sp macro="" textlink="">
      <xdr:nvSpPr>
        <xdr:cNvPr id="317" name="n_1mainValue【福祉施設】&#10;有形固定資産減価償却率">
          <a:extLst>
            <a:ext uri="{FF2B5EF4-FFF2-40B4-BE49-F238E27FC236}">
              <a16:creationId xmlns:a16="http://schemas.microsoft.com/office/drawing/2014/main" id="{22A0622A-ADC0-4B38-BB31-2C303B30D283}"/>
            </a:ext>
          </a:extLst>
        </xdr:cNvPr>
        <xdr:cNvSpPr txBox="1"/>
      </xdr:nvSpPr>
      <xdr:spPr>
        <a:xfrm>
          <a:off x="3239144" y="1430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66239</xdr:rowOff>
    </xdr:from>
    <xdr:ext cx="405111" cy="259045"/>
    <xdr:sp macro="" textlink="">
      <xdr:nvSpPr>
        <xdr:cNvPr id="318" name="n_2mainValue【福祉施設】&#10;有形固定資産減価償却率">
          <a:extLst>
            <a:ext uri="{FF2B5EF4-FFF2-40B4-BE49-F238E27FC236}">
              <a16:creationId xmlns:a16="http://schemas.microsoft.com/office/drawing/2014/main" id="{86857175-05D3-4E3C-87C6-4CF5ECB88FD3}"/>
            </a:ext>
          </a:extLst>
        </xdr:cNvPr>
        <xdr:cNvSpPr txBox="1"/>
      </xdr:nvSpPr>
      <xdr:spPr>
        <a:xfrm>
          <a:off x="2439044" y="13951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86558</xdr:rowOff>
    </xdr:from>
    <xdr:ext cx="405111" cy="259045"/>
    <xdr:sp macro="" textlink="">
      <xdr:nvSpPr>
        <xdr:cNvPr id="319" name="n_3mainValue【福祉施設】&#10;有形固定資産減価償却率">
          <a:extLst>
            <a:ext uri="{FF2B5EF4-FFF2-40B4-BE49-F238E27FC236}">
              <a16:creationId xmlns:a16="http://schemas.microsoft.com/office/drawing/2014/main" id="{5E583381-123E-46B6-BDF7-7F771D4FE5A4}"/>
            </a:ext>
          </a:extLst>
        </xdr:cNvPr>
        <xdr:cNvSpPr txBox="1"/>
      </xdr:nvSpPr>
      <xdr:spPr>
        <a:xfrm>
          <a:off x="1641484" y="1431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101254</xdr:rowOff>
    </xdr:from>
    <xdr:ext cx="405111" cy="259045"/>
    <xdr:sp macro="" textlink="">
      <xdr:nvSpPr>
        <xdr:cNvPr id="320" name="n_4mainValue【福祉施設】&#10;有形固定資産減価償却率">
          <a:extLst>
            <a:ext uri="{FF2B5EF4-FFF2-40B4-BE49-F238E27FC236}">
              <a16:creationId xmlns:a16="http://schemas.microsoft.com/office/drawing/2014/main" id="{7B5F8E9C-26B3-48AF-BC54-3E1D1EDB13AB}"/>
            </a:ext>
          </a:extLst>
        </xdr:cNvPr>
        <xdr:cNvSpPr txBox="1"/>
      </xdr:nvSpPr>
      <xdr:spPr>
        <a:xfrm>
          <a:off x="855354" y="14327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89177D43-BBCF-44BE-9B25-26BD90A115DC}"/>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14164315-82C3-409D-99DE-393F313D076B}"/>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C9774B67-0B3B-494B-BCCF-6505FE87DFD7}"/>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89502BC2-2896-42DA-80A6-3217F5E30653}"/>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CC0A034A-54EF-4246-A1BC-1D10A3D272E8}"/>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F65710F4-4B36-4D61-B46C-55D433C7456A}"/>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47618FE2-D27D-4CF5-ADFD-79079FD8F63C}"/>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4E76E57-4072-49ED-85B4-0B8B51473E8A}"/>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2747DAB3-45C5-4815-BF89-35D6CF7F5F85}"/>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B0952FF-8A01-4A19-B480-E5B21DA37D4A}"/>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F848800B-CC71-45F9-B516-26EAC8D73687}"/>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7991C50-D312-4C3E-819F-8AA7261FBE41}"/>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93ECB5E8-5892-4527-87BE-18BC17142FA0}"/>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70885197-2522-4950-A852-D6E3A8F7778B}"/>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421A4C34-C12A-4052-ADF8-37B35E568C31}"/>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FCAFDF83-7543-4052-B903-FB238972768D}"/>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DED28108-D5B9-4713-AD47-7976E7494E65}"/>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EF5DC1E3-1FF5-4416-82FE-BBFB29029BD5}"/>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AF6D077-CF97-47B4-963B-87DB48C22014}"/>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9A3B1CD6-B767-4C36-9747-67D544A2A447}"/>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A943B812-1742-47E8-BF31-61C5681EEEF6}"/>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AA71C8B1-0110-4C22-8B45-1D1E909D821F}"/>
            </a:ext>
          </a:extLst>
        </xdr:cNvPr>
        <xdr:cNvCxnSpPr/>
      </xdr:nvCxnSpPr>
      <xdr:spPr>
        <a:xfrm flipV="1">
          <a:off x="9429115" y="13272134"/>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A1747358-D343-4150-BE71-45E2936A3244}"/>
            </a:ext>
          </a:extLst>
        </xdr:cNvPr>
        <xdr:cNvSpPr txBox="1"/>
      </xdr:nvSpPr>
      <xdr:spPr>
        <a:xfrm>
          <a:off x="9467850" y="1477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9FF49C7E-2D9A-48FA-B795-116AB5993331}"/>
            </a:ext>
          </a:extLst>
        </xdr:cNvPr>
        <xdr:cNvCxnSpPr/>
      </xdr:nvCxnSpPr>
      <xdr:spPr>
        <a:xfrm>
          <a:off x="9356090" y="147694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E2D6DAAB-CCA8-468C-BD79-C37AC38C2A51}"/>
            </a:ext>
          </a:extLst>
        </xdr:cNvPr>
        <xdr:cNvSpPr txBox="1"/>
      </xdr:nvSpPr>
      <xdr:spPr>
        <a:xfrm>
          <a:off x="9467850" y="1304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99836470-D615-469B-83C3-F50AFBB4FF8C}"/>
            </a:ext>
          </a:extLst>
        </xdr:cNvPr>
        <xdr:cNvCxnSpPr/>
      </xdr:nvCxnSpPr>
      <xdr:spPr>
        <a:xfrm>
          <a:off x="9356090" y="1327213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45D65033-8689-4786-8022-F1C7986B3598}"/>
            </a:ext>
          </a:extLst>
        </xdr:cNvPr>
        <xdr:cNvSpPr txBox="1"/>
      </xdr:nvSpPr>
      <xdr:spPr>
        <a:xfrm>
          <a:off x="9467850" y="14364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F21FF495-0E6B-4162-8134-6E2BDC5C12AF}"/>
            </a:ext>
          </a:extLst>
        </xdr:cNvPr>
        <xdr:cNvSpPr/>
      </xdr:nvSpPr>
      <xdr:spPr>
        <a:xfrm>
          <a:off x="9394190" y="14382242"/>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AC413A60-F098-4B00-B65C-AA9A33D6CF13}"/>
            </a:ext>
          </a:extLst>
        </xdr:cNvPr>
        <xdr:cNvSpPr/>
      </xdr:nvSpPr>
      <xdr:spPr>
        <a:xfrm>
          <a:off x="8632190" y="143670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0C71DC90-6E1F-44C6-AE2A-A3FC111BA1D7}"/>
            </a:ext>
          </a:extLst>
        </xdr:cNvPr>
        <xdr:cNvSpPr/>
      </xdr:nvSpPr>
      <xdr:spPr>
        <a:xfrm>
          <a:off x="7846060" y="143822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E0725D06-DB35-41D1-B44D-F3D49FE5D6B8}"/>
            </a:ext>
          </a:extLst>
        </xdr:cNvPr>
        <xdr:cNvSpPr/>
      </xdr:nvSpPr>
      <xdr:spPr>
        <a:xfrm>
          <a:off x="7029450" y="144043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A9312BFA-4357-4159-BB04-9DB07A459F37}"/>
            </a:ext>
          </a:extLst>
        </xdr:cNvPr>
        <xdr:cNvSpPr/>
      </xdr:nvSpPr>
      <xdr:spPr>
        <a:xfrm>
          <a:off x="6231890" y="1438224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E2D7C61-7CA9-4255-BF04-829208C18CC8}"/>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DBC067B-12CB-47BC-BA4C-1882B1DD4088}"/>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7349A41-0129-43F4-A5C7-FEC5578B3F50}"/>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5CF6DC8-D106-4B99-B6FE-92F3EACFB6D4}"/>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41293A3-92BB-4755-912D-D1C1BAD1B120}"/>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92456</xdr:rowOff>
    </xdr:from>
    <xdr:to>
      <xdr:col>55</xdr:col>
      <xdr:colOff>50800</xdr:colOff>
      <xdr:row>83</xdr:row>
      <xdr:rowOff>22606</xdr:rowOff>
    </xdr:to>
    <xdr:sp macro="" textlink="">
      <xdr:nvSpPr>
        <xdr:cNvPr id="358" name="楕円 357">
          <a:extLst>
            <a:ext uri="{FF2B5EF4-FFF2-40B4-BE49-F238E27FC236}">
              <a16:creationId xmlns:a16="http://schemas.microsoft.com/office/drawing/2014/main" id="{1B8D24EA-CCE0-4763-AAD2-6C4BEEDBF18F}"/>
            </a:ext>
          </a:extLst>
        </xdr:cNvPr>
        <xdr:cNvSpPr/>
      </xdr:nvSpPr>
      <xdr:spPr>
        <a:xfrm>
          <a:off x="9394190" y="14155166"/>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115333</xdr:rowOff>
    </xdr:from>
    <xdr:ext cx="469744" cy="259045"/>
    <xdr:sp macro="" textlink="">
      <xdr:nvSpPr>
        <xdr:cNvPr id="359" name="【福祉施設】&#10;一人当たり面積該当値テキスト">
          <a:extLst>
            <a:ext uri="{FF2B5EF4-FFF2-40B4-BE49-F238E27FC236}">
              <a16:creationId xmlns:a16="http://schemas.microsoft.com/office/drawing/2014/main" id="{F16C8254-4EB9-4EF1-B98F-71A75B0E606E}"/>
            </a:ext>
          </a:extLst>
        </xdr:cNvPr>
        <xdr:cNvSpPr txBox="1"/>
      </xdr:nvSpPr>
      <xdr:spPr>
        <a:xfrm>
          <a:off x="9467850" y="1400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23876</xdr:rowOff>
    </xdr:from>
    <xdr:to>
      <xdr:col>50</xdr:col>
      <xdr:colOff>165100</xdr:colOff>
      <xdr:row>82</xdr:row>
      <xdr:rowOff>125476</xdr:rowOff>
    </xdr:to>
    <xdr:sp macro="" textlink="">
      <xdr:nvSpPr>
        <xdr:cNvPr id="360" name="楕円 359">
          <a:extLst>
            <a:ext uri="{FF2B5EF4-FFF2-40B4-BE49-F238E27FC236}">
              <a16:creationId xmlns:a16="http://schemas.microsoft.com/office/drawing/2014/main" id="{143737DD-9459-441D-977B-9BE026ACADB7}"/>
            </a:ext>
          </a:extLst>
        </xdr:cNvPr>
        <xdr:cNvSpPr/>
      </xdr:nvSpPr>
      <xdr:spPr>
        <a:xfrm>
          <a:off x="8632190" y="1407896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74676</xdr:rowOff>
    </xdr:from>
    <xdr:to>
      <xdr:col>55</xdr:col>
      <xdr:colOff>0</xdr:colOff>
      <xdr:row>82</xdr:row>
      <xdr:rowOff>143256</xdr:rowOff>
    </xdr:to>
    <xdr:cxnSp macro="">
      <xdr:nvCxnSpPr>
        <xdr:cNvPr id="361" name="直線コネクタ 360">
          <a:extLst>
            <a:ext uri="{FF2B5EF4-FFF2-40B4-BE49-F238E27FC236}">
              <a16:creationId xmlns:a16="http://schemas.microsoft.com/office/drawing/2014/main" id="{D3B19221-07FE-48F8-954F-C879E7763997}"/>
            </a:ext>
          </a:extLst>
        </xdr:cNvPr>
        <xdr:cNvCxnSpPr/>
      </xdr:nvCxnSpPr>
      <xdr:spPr>
        <a:xfrm>
          <a:off x="8686800" y="14133576"/>
          <a:ext cx="74295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103887</xdr:rowOff>
    </xdr:from>
    <xdr:to>
      <xdr:col>46</xdr:col>
      <xdr:colOff>38100</xdr:colOff>
      <xdr:row>83</xdr:row>
      <xdr:rowOff>34037</xdr:rowOff>
    </xdr:to>
    <xdr:sp macro="" textlink="">
      <xdr:nvSpPr>
        <xdr:cNvPr id="362" name="楕円 361">
          <a:extLst>
            <a:ext uri="{FF2B5EF4-FFF2-40B4-BE49-F238E27FC236}">
              <a16:creationId xmlns:a16="http://schemas.microsoft.com/office/drawing/2014/main" id="{E0F0B8E6-99AC-4E69-BB7F-25569EF361AA}"/>
            </a:ext>
          </a:extLst>
        </xdr:cNvPr>
        <xdr:cNvSpPr/>
      </xdr:nvSpPr>
      <xdr:spPr>
        <a:xfrm>
          <a:off x="7846060" y="141608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74676</xdr:rowOff>
    </xdr:from>
    <xdr:to>
      <xdr:col>50</xdr:col>
      <xdr:colOff>114300</xdr:colOff>
      <xdr:row>82</xdr:row>
      <xdr:rowOff>154687</xdr:rowOff>
    </xdr:to>
    <xdr:cxnSp macro="">
      <xdr:nvCxnSpPr>
        <xdr:cNvPr id="363" name="直線コネクタ 362">
          <a:extLst>
            <a:ext uri="{FF2B5EF4-FFF2-40B4-BE49-F238E27FC236}">
              <a16:creationId xmlns:a16="http://schemas.microsoft.com/office/drawing/2014/main" id="{6430C05A-EB71-4F64-8780-6E5D1D323350}"/>
            </a:ext>
          </a:extLst>
        </xdr:cNvPr>
        <xdr:cNvCxnSpPr/>
      </xdr:nvCxnSpPr>
      <xdr:spPr>
        <a:xfrm flipV="1">
          <a:off x="7889240" y="14133576"/>
          <a:ext cx="79756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158750</xdr:rowOff>
    </xdr:from>
    <xdr:to>
      <xdr:col>41</xdr:col>
      <xdr:colOff>101600</xdr:colOff>
      <xdr:row>83</xdr:row>
      <xdr:rowOff>88900</xdr:rowOff>
    </xdr:to>
    <xdr:sp macro="" textlink="">
      <xdr:nvSpPr>
        <xdr:cNvPr id="364" name="楕円 363">
          <a:extLst>
            <a:ext uri="{FF2B5EF4-FFF2-40B4-BE49-F238E27FC236}">
              <a16:creationId xmlns:a16="http://schemas.microsoft.com/office/drawing/2014/main" id="{C385116F-6A1B-443B-A317-700F8BF9B6E7}"/>
            </a:ext>
          </a:extLst>
        </xdr:cNvPr>
        <xdr:cNvSpPr/>
      </xdr:nvSpPr>
      <xdr:spPr>
        <a:xfrm>
          <a:off x="7029450" y="142195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154687</xdr:rowOff>
    </xdr:from>
    <xdr:to>
      <xdr:col>45</xdr:col>
      <xdr:colOff>177800</xdr:colOff>
      <xdr:row>83</xdr:row>
      <xdr:rowOff>38100</xdr:rowOff>
    </xdr:to>
    <xdr:cxnSp macro="">
      <xdr:nvCxnSpPr>
        <xdr:cNvPr id="365" name="直線コネクタ 364">
          <a:extLst>
            <a:ext uri="{FF2B5EF4-FFF2-40B4-BE49-F238E27FC236}">
              <a16:creationId xmlns:a16="http://schemas.microsoft.com/office/drawing/2014/main" id="{99EBE863-C674-40B3-925D-DBB4D450D4DD}"/>
            </a:ext>
          </a:extLst>
        </xdr:cNvPr>
        <xdr:cNvCxnSpPr/>
      </xdr:nvCxnSpPr>
      <xdr:spPr>
        <a:xfrm flipV="1">
          <a:off x="7084060" y="14213587"/>
          <a:ext cx="80518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133604</xdr:rowOff>
    </xdr:from>
    <xdr:to>
      <xdr:col>36</xdr:col>
      <xdr:colOff>165100</xdr:colOff>
      <xdr:row>83</xdr:row>
      <xdr:rowOff>63754</xdr:rowOff>
    </xdr:to>
    <xdr:sp macro="" textlink="">
      <xdr:nvSpPr>
        <xdr:cNvPr id="366" name="楕円 365">
          <a:extLst>
            <a:ext uri="{FF2B5EF4-FFF2-40B4-BE49-F238E27FC236}">
              <a16:creationId xmlns:a16="http://schemas.microsoft.com/office/drawing/2014/main" id="{412A821B-40C7-46B3-8BA7-45378164ED42}"/>
            </a:ext>
          </a:extLst>
        </xdr:cNvPr>
        <xdr:cNvSpPr/>
      </xdr:nvSpPr>
      <xdr:spPr>
        <a:xfrm>
          <a:off x="6231890" y="1418869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12954</xdr:rowOff>
    </xdr:from>
    <xdr:to>
      <xdr:col>41</xdr:col>
      <xdr:colOff>50800</xdr:colOff>
      <xdr:row>83</xdr:row>
      <xdr:rowOff>38100</xdr:rowOff>
    </xdr:to>
    <xdr:cxnSp macro="">
      <xdr:nvCxnSpPr>
        <xdr:cNvPr id="367" name="直線コネクタ 366">
          <a:extLst>
            <a:ext uri="{FF2B5EF4-FFF2-40B4-BE49-F238E27FC236}">
              <a16:creationId xmlns:a16="http://schemas.microsoft.com/office/drawing/2014/main" id="{2F4E5D9B-A20C-4EDF-90BC-F7E636B91F92}"/>
            </a:ext>
          </a:extLst>
        </xdr:cNvPr>
        <xdr:cNvCxnSpPr/>
      </xdr:nvCxnSpPr>
      <xdr:spPr>
        <a:xfrm>
          <a:off x="6286500" y="14247114"/>
          <a:ext cx="79756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905DEE7F-22EA-4722-A4CD-5E8DF40C1957}"/>
            </a:ext>
          </a:extLst>
        </xdr:cNvPr>
        <xdr:cNvSpPr txBox="1"/>
      </xdr:nvSpPr>
      <xdr:spPr>
        <a:xfrm>
          <a:off x="8454467" y="1445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B111AFC2-3181-4D52-ABE7-185F21099DD8}"/>
            </a:ext>
          </a:extLst>
        </xdr:cNvPr>
        <xdr:cNvSpPr txBox="1"/>
      </xdr:nvSpPr>
      <xdr:spPr>
        <a:xfrm>
          <a:off x="767341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24486F55-E901-4688-A895-78C14DFCE883}"/>
            </a:ext>
          </a:extLst>
        </xdr:cNvPr>
        <xdr:cNvSpPr txBox="1"/>
      </xdr:nvSpPr>
      <xdr:spPr>
        <a:xfrm>
          <a:off x="6866332"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a:extLst>
            <a:ext uri="{FF2B5EF4-FFF2-40B4-BE49-F238E27FC236}">
              <a16:creationId xmlns:a16="http://schemas.microsoft.com/office/drawing/2014/main" id="{A6FBA44E-3119-46DA-A19A-DE0F12996EA5}"/>
            </a:ext>
          </a:extLst>
        </xdr:cNvPr>
        <xdr:cNvSpPr txBox="1"/>
      </xdr:nvSpPr>
      <xdr:spPr>
        <a:xfrm>
          <a:off x="6068772"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142003</xdr:rowOff>
    </xdr:from>
    <xdr:ext cx="469744" cy="259045"/>
    <xdr:sp macro="" textlink="">
      <xdr:nvSpPr>
        <xdr:cNvPr id="372" name="n_1mainValue【福祉施設】&#10;一人当たり面積">
          <a:extLst>
            <a:ext uri="{FF2B5EF4-FFF2-40B4-BE49-F238E27FC236}">
              <a16:creationId xmlns:a16="http://schemas.microsoft.com/office/drawing/2014/main" id="{F2E1C8B6-A94E-4083-88FB-DC85FA4FBAC0}"/>
            </a:ext>
          </a:extLst>
        </xdr:cNvPr>
        <xdr:cNvSpPr txBox="1"/>
      </xdr:nvSpPr>
      <xdr:spPr>
        <a:xfrm>
          <a:off x="8454467" y="1385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50564</xdr:rowOff>
    </xdr:from>
    <xdr:ext cx="469744" cy="259045"/>
    <xdr:sp macro="" textlink="">
      <xdr:nvSpPr>
        <xdr:cNvPr id="373" name="n_2mainValue【福祉施設】&#10;一人当たり面積">
          <a:extLst>
            <a:ext uri="{FF2B5EF4-FFF2-40B4-BE49-F238E27FC236}">
              <a16:creationId xmlns:a16="http://schemas.microsoft.com/office/drawing/2014/main" id="{B9D92E33-155E-4E38-8EA0-C2122CCDAB3C}"/>
            </a:ext>
          </a:extLst>
        </xdr:cNvPr>
        <xdr:cNvSpPr txBox="1"/>
      </xdr:nvSpPr>
      <xdr:spPr>
        <a:xfrm>
          <a:off x="7673417" y="13941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105427</xdr:rowOff>
    </xdr:from>
    <xdr:ext cx="469744" cy="259045"/>
    <xdr:sp macro="" textlink="">
      <xdr:nvSpPr>
        <xdr:cNvPr id="374" name="n_3mainValue【福祉施設】&#10;一人当たり面積">
          <a:extLst>
            <a:ext uri="{FF2B5EF4-FFF2-40B4-BE49-F238E27FC236}">
              <a16:creationId xmlns:a16="http://schemas.microsoft.com/office/drawing/2014/main" id="{575F9A1B-4037-4C3B-AC47-F95A7AD686A9}"/>
            </a:ext>
          </a:extLst>
        </xdr:cNvPr>
        <xdr:cNvSpPr txBox="1"/>
      </xdr:nvSpPr>
      <xdr:spPr>
        <a:xfrm>
          <a:off x="6866332" y="1399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80281</xdr:rowOff>
    </xdr:from>
    <xdr:ext cx="469744" cy="259045"/>
    <xdr:sp macro="" textlink="">
      <xdr:nvSpPr>
        <xdr:cNvPr id="375" name="n_4mainValue【福祉施設】&#10;一人当たり面積">
          <a:extLst>
            <a:ext uri="{FF2B5EF4-FFF2-40B4-BE49-F238E27FC236}">
              <a16:creationId xmlns:a16="http://schemas.microsoft.com/office/drawing/2014/main" id="{7DD58FE0-09B4-4D41-B9FE-59A440ADDF4A}"/>
            </a:ext>
          </a:extLst>
        </xdr:cNvPr>
        <xdr:cNvSpPr txBox="1"/>
      </xdr:nvSpPr>
      <xdr:spPr>
        <a:xfrm>
          <a:off x="6068772" y="13969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6CEE60FC-DC85-4BA5-8874-A999F83C0DEE}"/>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E6976370-2518-49C6-A45A-8482F9E5D10C}"/>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6717225-07DC-4552-8E74-C4B6369A9E70}"/>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CE14EEEE-4626-450D-9E8C-96D869D2C504}"/>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A947E157-0E3B-41BC-8B11-2FE7D9093F23}"/>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859559F-4373-44F5-B2B3-6BBD98459239}"/>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5737E54-A538-45DA-8FD9-F473FB83704B}"/>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64F6676E-C99D-4DFC-85DD-30D5A708EE11}"/>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36B885FB-D08C-4A15-991E-C74A59E7D136}"/>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30C2389-E373-4FBE-BD9C-E6F32905AF2F}"/>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6B32DD54-8E59-4606-B899-5A54782183D8}"/>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2BBDCACF-2535-4EF4-9C9B-93E0E7C5A611}"/>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A2D171CA-2C66-4D3E-BF19-BB768FEB4BCA}"/>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6BEE761-6C0B-4FD8-AD33-A4409412E7FB}"/>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6416FACB-D84E-48AD-B25E-C90176CB2DBE}"/>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12D7A0A9-C87C-4852-A364-245CEB0A6875}"/>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A4C452A7-4642-437B-9617-E8BA4B215298}"/>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A0926DEC-8A6B-426A-9BDB-4EF591F97F40}"/>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33A8E843-8FB5-4535-8F71-FD908A9B838E}"/>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F263D45B-937D-4314-9F05-A50F1B1A63EE}"/>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15992105-413F-486B-A817-3544C8E9D207}"/>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61CFC898-98A6-41CE-B8C3-34956FD7E631}"/>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F2DDC20C-4A25-4EA1-AB21-2E0C6DA76E4E}"/>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B777A1CD-A6FE-466E-9D3E-FECE0445C779}"/>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86FA2056-3F34-4696-811F-468BE7FEAD9C}"/>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694EC6BC-D04F-415B-9122-C34FAE396F9E}"/>
            </a:ext>
          </a:extLst>
        </xdr:cNvPr>
        <xdr:cNvCxnSpPr/>
      </xdr:nvCxnSpPr>
      <xdr:spPr>
        <a:xfrm flipV="1">
          <a:off x="4173855" y="17161872"/>
          <a:ext cx="0" cy="1561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BAC155C-702A-4C72-B2D6-301BB7B2529F}"/>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C97F38ED-DE83-40E4-A3BA-EC3C5114090D}"/>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8467751C-DCD7-41FB-BC2D-8A3C68736EFD}"/>
            </a:ext>
          </a:extLst>
        </xdr:cNvPr>
        <xdr:cNvSpPr txBox="1"/>
      </xdr:nvSpPr>
      <xdr:spPr>
        <a:xfrm>
          <a:off x="4212590" y="16937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2BD6BC63-5A29-40FA-8717-CE416C812839}"/>
            </a:ext>
          </a:extLst>
        </xdr:cNvPr>
        <xdr:cNvCxnSpPr/>
      </xdr:nvCxnSpPr>
      <xdr:spPr>
        <a:xfrm>
          <a:off x="4112260" y="171618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395B456D-C807-42A8-9152-DD124DE31DA1}"/>
            </a:ext>
          </a:extLst>
        </xdr:cNvPr>
        <xdr:cNvSpPr txBox="1"/>
      </xdr:nvSpPr>
      <xdr:spPr>
        <a:xfrm>
          <a:off x="4212590" y="17761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48A6D4D6-8549-45DC-9DC5-F3AB29341C13}"/>
            </a:ext>
          </a:extLst>
        </xdr:cNvPr>
        <xdr:cNvSpPr/>
      </xdr:nvSpPr>
      <xdr:spPr>
        <a:xfrm>
          <a:off x="4131310" y="1791362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C9D7F203-6FB5-4887-BBA3-F8F3BEC5E90D}"/>
            </a:ext>
          </a:extLst>
        </xdr:cNvPr>
        <xdr:cNvSpPr/>
      </xdr:nvSpPr>
      <xdr:spPr>
        <a:xfrm>
          <a:off x="3388360" y="1792532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56ECC223-764D-4515-8E21-D34E6A7A7080}"/>
            </a:ext>
          </a:extLst>
        </xdr:cNvPr>
        <xdr:cNvSpPr/>
      </xdr:nvSpPr>
      <xdr:spPr>
        <a:xfrm>
          <a:off x="2571750" y="1790845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E60A64F0-3059-4981-B669-CC21B658C7DA}"/>
            </a:ext>
          </a:extLst>
        </xdr:cNvPr>
        <xdr:cNvSpPr/>
      </xdr:nvSpPr>
      <xdr:spPr>
        <a:xfrm>
          <a:off x="1774190" y="1788096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4315E287-49D9-4411-B1A5-26257A0C1E20}"/>
            </a:ext>
          </a:extLst>
        </xdr:cNvPr>
        <xdr:cNvSpPr/>
      </xdr:nvSpPr>
      <xdr:spPr>
        <a:xfrm>
          <a:off x="988060" y="178793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3AE99DD-CACB-443B-AB02-D3BC60923AF1}"/>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D50D7406-4EA4-45B2-A766-879A65E742C4}"/>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C88928B-28BF-4B8F-B552-F83489207F90}"/>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35C5021-7ABC-409C-BC14-13EBA4D6B5B1}"/>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B9A4CCB-952B-498B-930C-BD2A57CB0B4B}"/>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121738</xdr:rowOff>
    </xdr:from>
    <xdr:to>
      <xdr:col>24</xdr:col>
      <xdr:colOff>114300</xdr:colOff>
      <xdr:row>105</xdr:row>
      <xdr:rowOff>51888</xdr:rowOff>
    </xdr:to>
    <xdr:sp macro="" textlink="">
      <xdr:nvSpPr>
        <xdr:cNvPr id="417" name="楕円 416">
          <a:extLst>
            <a:ext uri="{FF2B5EF4-FFF2-40B4-BE49-F238E27FC236}">
              <a16:creationId xmlns:a16="http://schemas.microsoft.com/office/drawing/2014/main" id="{034C27B6-840B-4BB3-BE2B-72CA35766DE3}"/>
            </a:ext>
          </a:extLst>
        </xdr:cNvPr>
        <xdr:cNvSpPr/>
      </xdr:nvSpPr>
      <xdr:spPr>
        <a:xfrm>
          <a:off x="4131310" y="1795444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100165</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27551F34-43BD-4475-A33D-437C3197A945}"/>
            </a:ext>
          </a:extLst>
        </xdr:cNvPr>
        <xdr:cNvSpPr txBox="1"/>
      </xdr:nvSpPr>
      <xdr:spPr>
        <a:xfrm>
          <a:off x="4212590" y="1792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115207</xdr:rowOff>
    </xdr:from>
    <xdr:to>
      <xdr:col>20</xdr:col>
      <xdr:colOff>38100</xdr:colOff>
      <xdr:row>105</xdr:row>
      <xdr:rowOff>45357</xdr:rowOff>
    </xdr:to>
    <xdr:sp macro="" textlink="">
      <xdr:nvSpPr>
        <xdr:cNvPr id="419" name="楕円 418">
          <a:extLst>
            <a:ext uri="{FF2B5EF4-FFF2-40B4-BE49-F238E27FC236}">
              <a16:creationId xmlns:a16="http://schemas.microsoft.com/office/drawing/2014/main" id="{12C0F68A-217C-48A9-978C-AA28AE12903C}"/>
            </a:ext>
          </a:extLst>
        </xdr:cNvPr>
        <xdr:cNvSpPr/>
      </xdr:nvSpPr>
      <xdr:spPr>
        <a:xfrm>
          <a:off x="3388360" y="1794600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166007</xdr:rowOff>
    </xdr:from>
    <xdr:to>
      <xdr:col>24</xdr:col>
      <xdr:colOff>63500</xdr:colOff>
      <xdr:row>105</xdr:row>
      <xdr:rowOff>1088</xdr:rowOff>
    </xdr:to>
    <xdr:cxnSp macro="">
      <xdr:nvCxnSpPr>
        <xdr:cNvPr id="420" name="直線コネクタ 419">
          <a:extLst>
            <a:ext uri="{FF2B5EF4-FFF2-40B4-BE49-F238E27FC236}">
              <a16:creationId xmlns:a16="http://schemas.microsoft.com/office/drawing/2014/main" id="{0A106B11-1D3C-45EF-9C0C-7FC70E30715B}"/>
            </a:ext>
          </a:extLst>
        </xdr:cNvPr>
        <xdr:cNvCxnSpPr/>
      </xdr:nvCxnSpPr>
      <xdr:spPr>
        <a:xfrm>
          <a:off x="3431540" y="18000617"/>
          <a:ext cx="742950" cy="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77651</xdr:rowOff>
    </xdr:from>
    <xdr:to>
      <xdr:col>15</xdr:col>
      <xdr:colOff>101600</xdr:colOff>
      <xdr:row>105</xdr:row>
      <xdr:rowOff>7801</xdr:rowOff>
    </xdr:to>
    <xdr:sp macro="" textlink="">
      <xdr:nvSpPr>
        <xdr:cNvPr id="421" name="楕円 420">
          <a:extLst>
            <a:ext uri="{FF2B5EF4-FFF2-40B4-BE49-F238E27FC236}">
              <a16:creationId xmlns:a16="http://schemas.microsoft.com/office/drawing/2014/main" id="{C53F3EAB-DBDD-4871-BE34-7D4FB810D14A}"/>
            </a:ext>
          </a:extLst>
        </xdr:cNvPr>
        <xdr:cNvSpPr/>
      </xdr:nvSpPr>
      <xdr:spPr>
        <a:xfrm>
          <a:off x="2571750" y="1790845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128451</xdr:rowOff>
    </xdr:from>
    <xdr:to>
      <xdr:col>19</xdr:col>
      <xdr:colOff>177800</xdr:colOff>
      <xdr:row>104</xdr:row>
      <xdr:rowOff>166007</xdr:rowOff>
    </xdr:to>
    <xdr:cxnSp macro="">
      <xdr:nvCxnSpPr>
        <xdr:cNvPr id="422" name="直線コネクタ 421">
          <a:extLst>
            <a:ext uri="{FF2B5EF4-FFF2-40B4-BE49-F238E27FC236}">
              <a16:creationId xmlns:a16="http://schemas.microsoft.com/office/drawing/2014/main" id="{A8DF4F6C-F96E-4E1F-9A9C-AEC24DF40255}"/>
            </a:ext>
          </a:extLst>
        </xdr:cNvPr>
        <xdr:cNvCxnSpPr/>
      </xdr:nvCxnSpPr>
      <xdr:spPr>
        <a:xfrm>
          <a:off x="2626360" y="17963061"/>
          <a:ext cx="80518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43362</xdr:rowOff>
    </xdr:from>
    <xdr:to>
      <xdr:col>10</xdr:col>
      <xdr:colOff>165100</xdr:colOff>
      <xdr:row>104</xdr:row>
      <xdr:rowOff>144962</xdr:rowOff>
    </xdr:to>
    <xdr:sp macro="" textlink="">
      <xdr:nvSpPr>
        <xdr:cNvPr id="423" name="楕円 422">
          <a:extLst>
            <a:ext uri="{FF2B5EF4-FFF2-40B4-BE49-F238E27FC236}">
              <a16:creationId xmlns:a16="http://schemas.microsoft.com/office/drawing/2014/main" id="{3B0474E6-6531-495A-BBC4-68BA470E17C5}"/>
            </a:ext>
          </a:extLst>
        </xdr:cNvPr>
        <xdr:cNvSpPr/>
      </xdr:nvSpPr>
      <xdr:spPr>
        <a:xfrm>
          <a:off x="1774190" y="1787606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94162</xdr:rowOff>
    </xdr:from>
    <xdr:to>
      <xdr:col>15</xdr:col>
      <xdr:colOff>50800</xdr:colOff>
      <xdr:row>104</xdr:row>
      <xdr:rowOff>128451</xdr:rowOff>
    </xdr:to>
    <xdr:cxnSp macro="">
      <xdr:nvCxnSpPr>
        <xdr:cNvPr id="424" name="直線コネクタ 423">
          <a:extLst>
            <a:ext uri="{FF2B5EF4-FFF2-40B4-BE49-F238E27FC236}">
              <a16:creationId xmlns:a16="http://schemas.microsoft.com/office/drawing/2014/main" id="{30EC457B-1648-4CC2-A5BF-256301F34588}"/>
            </a:ext>
          </a:extLst>
        </xdr:cNvPr>
        <xdr:cNvCxnSpPr/>
      </xdr:nvCxnSpPr>
      <xdr:spPr>
        <a:xfrm>
          <a:off x="1828800" y="17928772"/>
          <a:ext cx="79756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12337</xdr:rowOff>
    </xdr:from>
    <xdr:to>
      <xdr:col>6</xdr:col>
      <xdr:colOff>38100</xdr:colOff>
      <xdr:row>104</xdr:row>
      <xdr:rowOff>113937</xdr:rowOff>
    </xdr:to>
    <xdr:sp macro="" textlink="">
      <xdr:nvSpPr>
        <xdr:cNvPr id="425" name="楕円 424">
          <a:extLst>
            <a:ext uri="{FF2B5EF4-FFF2-40B4-BE49-F238E27FC236}">
              <a16:creationId xmlns:a16="http://schemas.microsoft.com/office/drawing/2014/main" id="{08A221C1-62B4-4BFF-B060-9D0F99F27286}"/>
            </a:ext>
          </a:extLst>
        </xdr:cNvPr>
        <xdr:cNvSpPr/>
      </xdr:nvSpPr>
      <xdr:spPr>
        <a:xfrm>
          <a:off x="988060" y="178469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63137</xdr:rowOff>
    </xdr:from>
    <xdr:to>
      <xdr:col>10</xdr:col>
      <xdr:colOff>114300</xdr:colOff>
      <xdr:row>104</xdr:row>
      <xdr:rowOff>94162</xdr:rowOff>
    </xdr:to>
    <xdr:cxnSp macro="">
      <xdr:nvCxnSpPr>
        <xdr:cNvPr id="426" name="直線コネクタ 425">
          <a:extLst>
            <a:ext uri="{FF2B5EF4-FFF2-40B4-BE49-F238E27FC236}">
              <a16:creationId xmlns:a16="http://schemas.microsoft.com/office/drawing/2014/main" id="{39F3B502-7870-4CC7-9F05-FB7FF5BD16AE}"/>
            </a:ext>
          </a:extLst>
        </xdr:cNvPr>
        <xdr:cNvCxnSpPr/>
      </xdr:nvCxnSpPr>
      <xdr:spPr>
        <a:xfrm>
          <a:off x="1031240" y="17890127"/>
          <a:ext cx="797560" cy="3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22FEA791-2561-4E4C-B7B8-E9FBD4C73604}"/>
            </a:ext>
          </a:extLst>
        </xdr:cNvPr>
        <xdr:cNvSpPr txBox="1"/>
      </xdr:nvSpPr>
      <xdr:spPr>
        <a:xfrm>
          <a:off x="32391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28" name="n_2aveValue【市民会館】&#10;有形固定資産減価償却率">
          <a:extLst>
            <a:ext uri="{FF2B5EF4-FFF2-40B4-BE49-F238E27FC236}">
              <a16:creationId xmlns:a16="http://schemas.microsoft.com/office/drawing/2014/main" id="{888F77BA-447C-4871-A860-8C660EDABEE7}"/>
            </a:ext>
          </a:extLst>
        </xdr:cNvPr>
        <xdr:cNvSpPr txBox="1"/>
      </xdr:nvSpPr>
      <xdr:spPr>
        <a:xfrm>
          <a:off x="2439044" y="1800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429" name="n_3aveValue【市民会館】&#10;有形固定資産減価償却率">
          <a:extLst>
            <a:ext uri="{FF2B5EF4-FFF2-40B4-BE49-F238E27FC236}">
              <a16:creationId xmlns:a16="http://schemas.microsoft.com/office/drawing/2014/main" id="{825CA095-042E-4A6E-A4D7-6A11D58E5775}"/>
            </a:ext>
          </a:extLst>
        </xdr:cNvPr>
        <xdr:cNvSpPr txBox="1"/>
      </xdr:nvSpPr>
      <xdr:spPr>
        <a:xfrm>
          <a:off x="1641484" y="1796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430" name="n_4aveValue【市民会館】&#10;有形固定資産減価償却率">
          <a:extLst>
            <a:ext uri="{FF2B5EF4-FFF2-40B4-BE49-F238E27FC236}">
              <a16:creationId xmlns:a16="http://schemas.microsoft.com/office/drawing/2014/main" id="{7566103D-2FFA-425B-861B-9762EBCEF4FD}"/>
            </a:ext>
          </a:extLst>
        </xdr:cNvPr>
        <xdr:cNvSpPr txBox="1"/>
      </xdr:nvSpPr>
      <xdr:spPr>
        <a:xfrm>
          <a:off x="855354" y="17966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36484</xdr:rowOff>
    </xdr:from>
    <xdr:ext cx="405111" cy="259045"/>
    <xdr:sp macro="" textlink="">
      <xdr:nvSpPr>
        <xdr:cNvPr id="431" name="n_1mainValue【市民会館】&#10;有形固定資産減価償却率">
          <a:extLst>
            <a:ext uri="{FF2B5EF4-FFF2-40B4-BE49-F238E27FC236}">
              <a16:creationId xmlns:a16="http://schemas.microsoft.com/office/drawing/2014/main" id="{82B631BC-0A8D-456D-8089-691341E3277B}"/>
            </a:ext>
          </a:extLst>
        </xdr:cNvPr>
        <xdr:cNvSpPr txBox="1"/>
      </xdr:nvSpPr>
      <xdr:spPr>
        <a:xfrm>
          <a:off x="3239144" y="1803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32" name="n_2mainValue【市民会館】&#10;有形固定資産減価償却率">
          <a:extLst>
            <a:ext uri="{FF2B5EF4-FFF2-40B4-BE49-F238E27FC236}">
              <a16:creationId xmlns:a16="http://schemas.microsoft.com/office/drawing/2014/main" id="{D346DC20-5FCE-4F2B-AC77-685C7EE09216}"/>
            </a:ext>
          </a:extLst>
        </xdr:cNvPr>
        <xdr:cNvSpPr txBox="1"/>
      </xdr:nvSpPr>
      <xdr:spPr>
        <a:xfrm>
          <a:off x="2439044" y="17679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161489</xdr:rowOff>
    </xdr:from>
    <xdr:ext cx="405111" cy="259045"/>
    <xdr:sp macro="" textlink="">
      <xdr:nvSpPr>
        <xdr:cNvPr id="433" name="n_3mainValue【市民会館】&#10;有形固定資産減価償却率">
          <a:extLst>
            <a:ext uri="{FF2B5EF4-FFF2-40B4-BE49-F238E27FC236}">
              <a16:creationId xmlns:a16="http://schemas.microsoft.com/office/drawing/2014/main" id="{5622AB6A-D6CE-4060-9E3D-1A75F620510A}"/>
            </a:ext>
          </a:extLst>
        </xdr:cNvPr>
        <xdr:cNvSpPr txBox="1"/>
      </xdr:nvSpPr>
      <xdr:spPr>
        <a:xfrm>
          <a:off x="1641484" y="17651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130464</xdr:rowOff>
    </xdr:from>
    <xdr:ext cx="405111" cy="259045"/>
    <xdr:sp macro="" textlink="">
      <xdr:nvSpPr>
        <xdr:cNvPr id="434" name="n_4mainValue【市民会館】&#10;有形固定資産減価償却率">
          <a:extLst>
            <a:ext uri="{FF2B5EF4-FFF2-40B4-BE49-F238E27FC236}">
              <a16:creationId xmlns:a16="http://schemas.microsoft.com/office/drawing/2014/main" id="{BD3E04A0-D2FA-4115-9446-CDF08580FFA3}"/>
            </a:ext>
          </a:extLst>
        </xdr:cNvPr>
        <xdr:cNvSpPr txBox="1"/>
      </xdr:nvSpPr>
      <xdr:spPr>
        <a:xfrm>
          <a:off x="855354" y="1762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AFAA322E-68E5-4D33-9363-17462BFBA664}"/>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2706E98F-1EF0-4DE0-BD83-E231AE60592E}"/>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BFC64303-A941-422A-B8CE-4282D4BB90CC}"/>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ED54B709-7C83-467D-B477-541483E102EB}"/>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2E6C47ED-761F-4E40-BD05-5B1928B00B19}"/>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7C34B4E4-D461-4C68-91F2-BE7C77832E5D}"/>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8C18ECC3-E716-44FC-8BE7-6E451BC8777D}"/>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E26BA282-7723-4A5A-A49D-68D0C1A823ED}"/>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69B4CBE-07C1-4623-9603-AECD7425F874}"/>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8C2D6D81-B878-4E51-B08B-E1CB5064ED0E}"/>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C83D334A-01F6-49F5-92AD-C1A51F45D26D}"/>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0387DF79-E065-4AF1-815F-0064D173CC93}"/>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D2C5BF53-84E5-4A3A-AD35-6BE48B686AF5}"/>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8F82313E-21D2-4760-8C26-DABB8B2E4F47}"/>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44E9A3D2-9F33-49BF-8853-3506EC6D8F01}"/>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34D4EA2A-B5BF-4B3F-9D9A-901DC28594F1}"/>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CA8F9AE9-05AB-4682-B1E8-4CD4FAEDA22F}"/>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C98E4799-2A26-4BBE-A070-75249922BF91}"/>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BE69B216-2381-43CA-93AC-FB529F7AB6BC}"/>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65FF4ED8-AA6B-4E1A-A0D0-8DE6B0C9F497}"/>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9B28CB63-5B4E-4B81-B93B-4A6D46307F7D}"/>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14A709C5-8A67-4BC5-BA42-780204F214F9}"/>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3BCE16D7-2230-4B7A-9622-DF6EB1C391CA}"/>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0D942D06-DCC9-487F-A994-AC05B8A00819}"/>
            </a:ext>
          </a:extLst>
        </xdr:cNvPr>
        <xdr:cNvCxnSpPr/>
      </xdr:nvCxnSpPr>
      <xdr:spPr>
        <a:xfrm flipV="1">
          <a:off x="9429115" y="1706879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95F56331-3640-4805-8E41-C2C03364E3A5}"/>
            </a:ext>
          </a:extLst>
        </xdr:cNvPr>
        <xdr:cNvSpPr txBox="1"/>
      </xdr:nvSpPr>
      <xdr:spPr>
        <a:xfrm>
          <a:off x="9467850" y="18646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091F8227-88F9-448B-B782-ABD521BA5876}"/>
            </a:ext>
          </a:extLst>
        </xdr:cNvPr>
        <xdr:cNvCxnSpPr/>
      </xdr:nvCxnSpPr>
      <xdr:spPr>
        <a:xfrm>
          <a:off x="9356090" y="186499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8A8D5385-1A56-4CC8-BE9D-AC98D9CBE521}"/>
            </a:ext>
          </a:extLst>
        </xdr:cNvPr>
        <xdr:cNvSpPr txBox="1"/>
      </xdr:nvSpPr>
      <xdr:spPr>
        <a:xfrm>
          <a:off x="946785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2BE62ED8-B7F8-42DF-A0A5-93719FEF676F}"/>
            </a:ext>
          </a:extLst>
        </xdr:cNvPr>
        <xdr:cNvCxnSpPr/>
      </xdr:nvCxnSpPr>
      <xdr:spPr>
        <a:xfrm>
          <a:off x="9356090" y="170687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a:extLst>
            <a:ext uri="{FF2B5EF4-FFF2-40B4-BE49-F238E27FC236}">
              <a16:creationId xmlns:a16="http://schemas.microsoft.com/office/drawing/2014/main" id="{2964D2E3-CCDC-49D1-B4E5-B38D4DAF3AF9}"/>
            </a:ext>
          </a:extLst>
        </xdr:cNvPr>
        <xdr:cNvSpPr txBox="1"/>
      </xdr:nvSpPr>
      <xdr:spPr>
        <a:xfrm>
          <a:off x="9467850" y="18211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82485B33-71AE-44C1-827C-6D6A9EECAEFD}"/>
            </a:ext>
          </a:extLst>
        </xdr:cNvPr>
        <xdr:cNvSpPr/>
      </xdr:nvSpPr>
      <xdr:spPr>
        <a:xfrm>
          <a:off x="9394190" y="18229579"/>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F74AC4B7-A198-4B7A-9FA8-2DF90E6595F2}"/>
            </a:ext>
          </a:extLst>
        </xdr:cNvPr>
        <xdr:cNvSpPr/>
      </xdr:nvSpPr>
      <xdr:spPr>
        <a:xfrm>
          <a:off x="8632190" y="182333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1F305022-96A1-4B96-A54A-D89D17D3C55C}"/>
            </a:ext>
          </a:extLst>
        </xdr:cNvPr>
        <xdr:cNvSpPr/>
      </xdr:nvSpPr>
      <xdr:spPr>
        <a:xfrm>
          <a:off x="7846060" y="1824100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92E7AC88-E968-45E7-8F00-9E7313D48BB2}"/>
            </a:ext>
          </a:extLst>
        </xdr:cNvPr>
        <xdr:cNvSpPr/>
      </xdr:nvSpPr>
      <xdr:spPr>
        <a:xfrm>
          <a:off x="7029450" y="18246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33009DC5-004C-4E53-8912-19F83C451FB7}"/>
            </a:ext>
          </a:extLst>
        </xdr:cNvPr>
        <xdr:cNvSpPr/>
      </xdr:nvSpPr>
      <xdr:spPr>
        <a:xfrm>
          <a:off x="6231890" y="182676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9859E78D-D20A-4343-A464-A79762A36FDA}"/>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43F41A8-5746-42B3-8FAA-8415734E86AB}"/>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B192E97-C35A-4894-920F-CD93EC23A01C}"/>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2F45FDE-0A91-403E-8E44-124737EA10DF}"/>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34807F38-A527-4217-ACF9-B5573614436B}"/>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61595</xdr:rowOff>
    </xdr:from>
    <xdr:to>
      <xdr:col>55</xdr:col>
      <xdr:colOff>50800</xdr:colOff>
      <xdr:row>104</xdr:row>
      <xdr:rowOff>163195</xdr:rowOff>
    </xdr:to>
    <xdr:sp macro="" textlink="">
      <xdr:nvSpPr>
        <xdr:cNvPr id="474" name="楕円 473">
          <a:extLst>
            <a:ext uri="{FF2B5EF4-FFF2-40B4-BE49-F238E27FC236}">
              <a16:creationId xmlns:a16="http://schemas.microsoft.com/office/drawing/2014/main" id="{FE233F6F-483F-4487-AEC9-CE89092A1B01}"/>
            </a:ext>
          </a:extLst>
        </xdr:cNvPr>
        <xdr:cNvSpPr/>
      </xdr:nvSpPr>
      <xdr:spPr>
        <a:xfrm>
          <a:off x="9394190" y="17888585"/>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84472</xdr:rowOff>
    </xdr:from>
    <xdr:ext cx="469744" cy="259045"/>
    <xdr:sp macro="" textlink="">
      <xdr:nvSpPr>
        <xdr:cNvPr id="475" name="【市民会館】&#10;一人当たり面積該当値テキスト">
          <a:extLst>
            <a:ext uri="{FF2B5EF4-FFF2-40B4-BE49-F238E27FC236}">
              <a16:creationId xmlns:a16="http://schemas.microsoft.com/office/drawing/2014/main" id="{AA0C3009-E938-47DC-8062-099FF938640F}"/>
            </a:ext>
          </a:extLst>
        </xdr:cNvPr>
        <xdr:cNvSpPr txBox="1"/>
      </xdr:nvSpPr>
      <xdr:spPr>
        <a:xfrm>
          <a:off x="9467850"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73025</xdr:rowOff>
    </xdr:from>
    <xdr:to>
      <xdr:col>50</xdr:col>
      <xdr:colOff>165100</xdr:colOff>
      <xdr:row>105</xdr:row>
      <xdr:rowOff>3175</xdr:rowOff>
    </xdr:to>
    <xdr:sp macro="" textlink="">
      <xdr:nvSpPr>
        <xdr:cNvPr id="476" name="楕円 475">
          <a:extLst>
            <a:ext uri="{FF2B5EF4-FFF2-40B4-BE49-F238E27FC236}">
              <a16:creationId xmlns:a16="http://schemas.microsoft.com/office/drawing/2014/main" id="{EC4BACAD-FC44-47DF-A7A4-9454CDB71E91}"/>
            </a:ext>
          </a:extLst>
        </xdr:cNvPr>
        <xdr:cNvSpPr/>
      </xdr:nvSpPr>
      <xdr:spPr>
        <a:xfrm>
          <a:off x="8632190" y="179038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112395</xdr:rowOff>
    </xdr:from>
    <xdr:to>
      <xdr:col>55</xdr:col>
      <xdr:colOff>0</xdr:colOff>
      <xdr:row>104</xdr:row>
      <xdr:rowOff>123825</xdr:rowOff>
    </xdr:to>
    <xdr:cxnSp macro="">
      <xdr:nvCxnSpPr>
        <xdr:cNvPr id="477" name="直線コネクタ 476">
          <a:extLst>
            <a:ext uri="{FF2B5EF4-FFF2-40B4-BE49-F238E27FC236}">
              <a16:creationId xmlns:a16="http://schemas.microsoft.com/office/drawing/2014/main" id="{E1140929-C919-4018-B2A9-02CF8155757B}"/>
            </a:ext>
          </a:extLst>
        </xdr:cNvPr>
        <xdr:cNvCxnSpPr/>
      </xdr:nvCxnSpPr>
      <xdr:spPr>
        <a:xfrm flipV="1">
          <a:off x="8686800" y="17943195"/>
          <a:ext cx="7429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76836</xdr:rowOff>
    </xdr:from>
    <xdr:to>
      <xdr:col>46</xdr:col>
      <xdr:colOff>38100</xdr:colOff>
      <xdr:row>105</xdr:row>
      <xdr:rowOff>6986</xdr:rowOff>
    </xdr:to>
    <xdr:sp macro="" textlink="">
      <xdr:nvSpPr>
        <xdr:cNvPr id="478" name="楕円 477">
          <a:extLst>
            <a:ext uri="{FF2B5EF4-FFF2-40B4-BE49-F238E27FC236}">
              <a16:creationId xmlns:a16="http://schemas.microsoft.com/office/drawing/2014/main" id="{97678D8D-23C4-4608-95B6-A4D38F011F41}"/>
            </a:ext>
          </a:extLst>
        </xdr:cNvPr>
        <xdr:cNvSpPr/>
      </xdr:nvSpPr>
      <xdr:spPr>
        <a:xfrm>
          <a:off x="7846060" y="1790763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123825</xdr:rowOff>
    </xdr:from>
    <xdr:to>
      <xdr:col>50</xdr:col>
      <xdr:colOff>114300</xdr:colOff>
      <xdr:row>104</xdr:row>
      <xdr:rowOff>127636</xdr:rowOff>
    </xdr:to>
    <xdr:cxnSp macro="">
      <xdr:nvCxnSpPr>
        <xdr:cNvPr id="479" name="直線コネクタ 478">
          <a:extLst>
            <a:ext uri="{FF2B5EF4-FFF2-40B4-BE49-F238E27FC236}">
              <a16:creationId xmlns:a16="http://schemas.microsoft.com/office/drawing/2014/main" id="{2BE292EF-DDCA-4F2D-94A3-BB90380921FA}"/>
            </a:ext>
          </a:extLst>
        </xdr:cNvPr>
        <xdr:cNvCxnSpPr/>
      </xdr:nvCxnSpPr>
      <xdr:spPr>
        <a:xfrm flipV="1">
          <a:off x="7889240" y="17956530"/>
          <a:ext cx="79756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90170</xdr:rowOff>
    </xdr:from>
    <xdr:to>
      <xdr:col>41</xdr:col>
      <xdr:colOff>101600</xdr:colOff>
      <xdr:row>105</xdr:row>
      <xdr:rowOff>20320</xdr:rowOff>
    </xdr:to>
    <xdr:sp macro="" textlink="">
      <xdr:nvSpPr>
        <xdr:cNvPr id="480" name="楕円 479">
          <a:extLst>
            <a:ext uri="{FF2B5EF4-FFF2-40B4-BE49-F238E27FC236}">
              <a16:creationId xmlns:a16="http://schemas.microsoft.com/office/drawing/2014/main" id="{75D5E38F-9286-48B4-B16D-5808B7A6C07F}"/>
            </a:ext>
          </a:extLst>
        </xdr:cNvPr>
        <xdr:cNvSpPr/>
      </xdr:nvSpPr>
      <xdr:spPr>
        <a:xfrm>
          <a:off x="7029450" y="179247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127636</xdr:rowOff>
    </xdr:from>
    <xdr:to>
      <xdr:col>45</xdr:col>
      <xdr:colOff>177800</xdr:colOff>
      <xdr:row>104</xdr:row>
      <xdr:rowOff>140970</xdr:rowOff>
    </xdr:to>
    <xdr:cxnSp macro="">
      <xdr:nvCxnSpPr>
        <xdr:cNvPr id="481" name="直線コネクタ 480">
          <a:extLst>
            <a:ext uri="{FF2B5EF4-FFF2-40B4-BE49-F238E27FC236}">
              <a16:creationId xmlns:a16="http://schemas.microsoft.com/office/drawing/2014/main" id="{5E23BC92-ABAB-4034-AC93-6132167E2D63}"/>
            </a:ext>
          </a:extLst>
        </xdr:cNvPr>
        <xdr:cNvCxnSpPr/>
      </xdr:nvCxnSpPr>
      <xdr:spPr>
        <a:xfrm flipV="1">
          <a:off x="7084060" y="17962246"/>
          <a:ext cx="80518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97789</xdr:rowOff>
    </xdr:from>
    <xdr:to>
      <xdr:col>36</xdr:col>
      <xdr:colOff>165100</xdr:colOff>
      <xdr:row>105</xdr:row>
      <xdr:rowOff>27939</xdr:rowOff>
    </xdr:to>
    <xdr:sp macro="" textlink="">
      <xdr:nvSpPr>
        <xdr:cNvPr id="482" name="楕円 481">
          <a:extLst>
            <a:ext uri="{FF2B5EF4-FFF2-40B4-BE49-F238E27FC236}">
              <a16:creationId xmlns:a16="http://schemas.microsoft.com/office/drawing/2014/main" id="{0E451F79-B911-4BB9-9F1D-E299BF0EE06B}"/>
            </a:ext>
          </a:extLst>
        </xdr:cNvPr>
        <xdr:cNvSpPr/>
      </xdr:nvSpPr>
      <xdr:spPr>
        <a:xfrm>
          <a:off x="6231890" y="1792477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140970</xdr:rowOff>
    </xdr:from>
    <xdr:to>
      <xdr:col>41</xdr:col>
      <xdr:colOff>50800</xdr:colOff>
      <xdr:row>104</xdr:row>
      <xdr:rowOff>148589</xdr:rowOff>
    </xdr:to>
    <xdr:cxnSp macro="">
      <xdr:nvCxnSpPr>
        <xdr:cNvPr id="483" name="直線コネクタ 482">
          <a:extLst>
            <a:ext uri="{FF2B5EF4-FFF2-40B4-BE49-F238E27FC236}">
              <a16:creationId xmlns:a16="http://schemas.microsoft.com/office/drawing/2014/main" id="{EF8E6574-799E-48B1-B16B-5293DC9CFFCF}"/>
            </a:ext>
          </a:extLst>
        </xdr:cNvPr>
        <xdr:cNvCxnSpPr/>
      </xdr:nvCxnSpPr>
      <xdr:spPr>
        <a:xfrm flipV="1">
          <a:off x="6286500" y="17969865"/>
          <a:ext cx="79756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a:extLst>
            <a:ext uri="{FF2B5EF4-FFF2-40B4-BE49-F238E27FC236}">
              <a16:creationId xmlns:a16="http://schemas.microsoft.com/office/drawing/2014/main" id="{5CAA023B-0733-445C-A87C-AE8DF1274358}"/>
            </a:ext>
          </a:extLst>
        </xdr:cNvPr>
        <xdr:cNvSpPr txBox="1"/>
      </xdr:nvSpPr>
      <xdr:spPr>
        <a:xfrm>
          <a:off x="845446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45CC341B-6DF4-4532-BEF6-3001415307C0}"/>
            </a:ext>
          </a:extLst>
        </xdr:cNvPr>
        <xdr:cNvSpPr txBox="1"/>
      </xdr:nvSpPr>
      <xdr:spPr>
        <a:xfrm>
          <a:off x="7673417" y="18337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5B3F773C-216D-43F4-A280-6C4B6372157D}"/>
            </a:ext>
          </a:extLst>
        </xdr:cNvPr>
        <xdr:cNvSpPr txBox="1"/>
      </xdr:nvSpPr>
      <xdr:spPr>
        <a:xfrm>
          <a:off x="6866332" y="18343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a:extLst>
            <a:ext uri="{FF2B5EF4-FFF2-40B4-BE49-F238E27FC236}">
              <a16:creationId xmlns:a16="http://schemas.microsoft.com/office/drawing/2014/main" id="{74B557AD-9AE9-4EE0-B378-BAC1DE952D62}"/>
            </a:ext>
          </a:extLst>
        </xdr:cNvPr>
        <xdr:cNvSpPr txBox="1"/>
      </xdr:nvSpPr>
      <xdr:spPr>
        <a:xfrm>
          <a:off x="6068772"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19702</xdr:rowOff>
    </xdr:from>
    <xdr:ext cx="469744" cy="259045"/>
    <xdr:sp macro="" textlink="">
      <xdr:nvSpPr>
        <xdr:cNvPr id="488" name="n_1mainValue【市民会館】&#10;一人当たり面積">
          <a:extLst>
            <a:ext uri="{FF2B5EF4-FFF2-40B4-BE49-F238E27FC236}">
              <a16:creationId xmlns:a16="http://schemas.microsoft.com/office/drawing/2014/main" id="{7641BC6B-8094-44C0-8AA0-876967467317}"/>
            </a:ext>
          </a:extLst>
        </xdr:cNvPr>
        <xdr:cNvSpPr txBox="1"/>
      </xdr:nvSpPr>
      <xdr:spPr>
        <a:xfrm>
          <a:off x="8454467" y="1767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23513</xdr:rowOff>
    </xdr:from>
    <xdr:ext cx="469744" cy="259045"/>
    <xdr:sp macro="" textlink="">
      <xdr:nvSpPr>
        <xdr:cNvPr id="489" name="n_2mainValue【市民会館】&#10;一人当たり面積">
          <a:extLst>
            <a:ext uri="{FF2B5EF4-FFF2-40B4-BE49-F238E27FC236}">
              <a16:creationId xmlns:a16="http://schemas.microsoft.com/office/drawing/2014/main" id="{249FBED1-1560-4398-A028-C49883B6B6C4}"/>
            </a:ext>
          </a:extLst>
        </xdr:cNvPr>
        <xdr:cNvSpPr txBox="1"/>
      </xdr:nvSpPr>
      <xdr:spPr>
        <a:xfrm>
          <a:off x="7673417" y="1767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36847</xdr:rowOff>
    </xdr:from>
    <xdr:ext cx="469744" cy="259045"/>
    <xdr:sp macro="" textlink="">
      <xdr:nvSpPr>
        <xdr:cNvPr id="490" name="n_3mainValue【市民会館】&#10;一人当たり面積">
          <a:extLst>
            <a:ext uri="{FF2B5EF4-FFF2-40B4-BE49-F238E27FC236}">
              <a16:creationId xmlns:a16="http://schemas.microsoft.com/office/drawing/2014/main" id="{E27D072F-1AB3-41E7-8501-287186B96B80}"/>
            </a:ext>
          </a:extLst>
        </xdr:cNvPr>
        <xdr:cNvSpPr txBox="1"/>
      </xdr:nvSpPr>
      <xdr:spPr>
        <a:xfrm>
          <a:off x="6866332" y="1769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44466</xdr:rowOff>
    </xdr:from>
    <xdr:ext cx="469744" cy="259045"/>
    <xdr:sp macro="" textlink="">
      <xdr:nvSpPr>
        <xdr:cNvPr id="491" name="n_4mainValue【市民会館】&#10;一人当たり面積">
          <a:extLst>
            <a:ext uri="{FF2B5EF4-FFF2-40B4-BE49-F238E27FC236}">
              <a16:creationId xmlns:a16="http://schemas.microsoft.com/office/drawing/2014/main" id="{B0AC2835-E646-4E25-B351-2C70B9D2BDEC}"/>
            </a:ext>
          </a:extLst>
        </xdr:cNvPr>
        <xdr:cNvSpPr txBox="1"/>
      </xdr:nvSpPr>
      <xdr:spPr>
        <a:xfrm>
          <a:off x="6068772" y="1770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AD104F9D-FF9F-47DB-AF8B-E6FBF1571BF5}"/>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2691A6A9-7DC8-4F2C-8B32-A6D630C36C4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E3776457-7AF2-44B6-9D1E-8F334A6DFD17}"/>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EB996E99-FD18-45D4-AD8A-E781D4035C07}"/>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3E8EE51-83E9-4828-B961-4279230BB073}"/>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6393CEEA-F83C-40E1-B446-3A955999BE6B}"/>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BA417EBA-3C91-4002-BF5F-9A133A186D9F}"/>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2CE88A49-DAD4-49FA-AFCC-3B177FDB5F20}"/>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E7553039-894B-422D-AFB5-1783C085386D}"/>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CC68F68F-5624-4AED-9FDA-7584B651840F}"/>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A4F9E561-AE81-4200-BE3C-5A3BF79147EA}"/>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A5C3CC4B-F5BB-4DE3-A3CC-561827020028}"/>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F302ED05-E26E-41C7-8F85-B8AE7A9876E6}"/>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2DAB5722-4EBE-492D-B231-89B8C484627B}"/>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B48EB6C0-A82F-4BAD-8C13-2DA0C7CC0E72}"/>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7E82EF8F-C8DB-4E77-9074-B07EE6DC98E3}"/>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330987A9-829E-4F62-8D07-30E4E7F8A90D}"/>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BEB4428A-BAF5-4228-B4CE-830848AA909B}"/>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002C9073-7393-4F27-B622-B929B9D522F5}"/>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EF9D1C63-FD20-498C-B8F5-C32D9AF70E19}"/>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0623C82C-4BCF-47A2-81B2-92A9B53937B1}"/>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F955AF50-31C0-4E7D-ADB2-696B71BC8C20}"/>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C36889F9-D2D3-4D99-AC2B-09780BDF5BE8}"/>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A7251FDA-CF78-4418-8924-90ACE9EFC73B}"/>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21BDCC73-5376-4311-BEA7-57A8F0CA1A73}"/>
            </a:ext>
          </a:extLst>
        </xdr:cNvPr>
        <xdr:cNvCxnSpPr/>
      </xdr:nvCxnSpPr>
      <xdr:spPr>
        <a:xfrm flipV="1">
          <a:off x="14703424" y="5686425"/>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2F81ED61-589D-424C-BF14-284E033C6BBB}"/>
            </a:ext>
          </a:extLst>
        </xdr:cNvPr>
        <xdr:cNvSpPr txBox="1"/>
      </xdr:nvSpPr>
      <xdr:spPr>
        <a:xfrm>
          <a:off x="1474216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7B3188AB-157F-49F1-A1A9-456283C19725}"/>
            </a:ext>
          </a:extLst>
        </xdr:cNvPr>
        <xdr:cNvCxnSpPr/>
      </xdr:nvCxnSpPr>
      <xdr:spPr>
        <a:xfrm>
          <a:off x="1461135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C8ADD92F-3F2A-445E-8241-0DBE0336971D}"/>
            </a:ext>
          </a:extLst>
        </xdr:cNvPr>
        <xdr:cNvSpPr txBox="1"/>
      </xdr:nvSpPr>
      <xdr:spPr>
        <a:xfrm>
          <a:off x="1474216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A663C372-E8AA-4E88-B876-8772C3D708F1}"/>
            </a:ext>
          </a:extLst>
        </xdr:cNvPr>
        <xdr:cNvCxnSpPr/>
      </xdr:nvCxnSpPr>
      <xdr:spPr>
        <a:xfrm>
          <a:off x="14611350" y="5686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193327F5-E5F2-48C3-8513-0D4C8F898564}"/>
            </a:ext>
          </a:extLst>
        </xdr:cNvPr>
        <xdr:cNvSpPr txBox="1"/>
      </xdr:nvSpPr>
      <xdr:spPr>
        <a:xfrm>
          <a:off x="1474216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672FF058-D118-4F59-8586-2928080B2267}"/>
            </a:ext>
          </a:extLst>
        </xdr:cNvPr>
        <xdr:cNvSpPr/>
      </xdr:nvSpPr>
      <xdr:spPr>
        <a:xfrm>
          <a:off x="14649450" y="6435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78789459-47C5-4470-87C2-2312AC4035E1}"/>
            </a:ext>
          </a:extLst>
        </xdr:cNvPr>
        <xdr:cNvSpPr/>
      </xdr:nvSpPr>
      <xdr:spPr>
        <a:xfrm>
          <a:off x="13887450" y="6435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5B24C4EA-4188-4E09-BCD1-8CB814401F68}"/>
            </a:ext>
          </a:extLst>
        </xdr:cNvPr>
        <xdr:cNvSpPr/>
      </xdr:nvSpPr>
      <xdr:spPr>
        <a:xfrm>
          <a:off x="13089890" y="64262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FB81B921-4F52-47FE-AAF3-CB1BCA3BDA59}"/>
            </a:ext>
          </a:extLst>
        </xdr:cNvPr>
        <xdr:cNvSpPr/>
      </xdr:nvSpPr>
      <xdr:spPr>
        <a:xfrm>
          <a:off x="12303760" y="64071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4A096DC7-F25B-4423-9034-62CA2DD08E52}"/>
            </a:ext>
          </a:extLst>
        </xdr:cNvPr>
        <xdr:cNvSpPr/>
      </xdr:nvSpPr>
      <xdr:spPr>
        <a:xfrm>
          <a:off x="11487150" y="63995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42FBFCBB-2869-4257-B9D8-E16B15AA3EB4}"/>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4F63D04E-3614-4666-B37D-B29BCD5371AC}"/>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9052E2A8-E96F-4D92-A9F3-1431958B8F1C}"/>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6124B2D-AC59-4653-B893-42A061A03831}"/>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33F7498A-F954-4050-A300-2FE1C1D79DFD}"/>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109220</xdr:rowOff>
    </xdr:from>
    <xdr:to>
      <xdr:col>85</xdr:col>
      <xdr:colOff>177800</xdr:colOff>
      <xdr:row>36</xdr:row>
      <xdr:rowOff>39370</xdr:rowOff>
    </xdr:to>
    <xdr:sp macro="" textlink="">
      <xdr:nvSpPr>
        <xdr:cNvPr id="532" name="楕円 531">
          <a:extLst>
            <a:ext uri="{FF2B5EF4-FFF2-40B4-BE49-F238E27FC236}">
              <a16:creationId xmlns:a16="http://schemas.microsoft.com/office/drawing/2014/main" id="{26C9AD99-858D-4C2C-A512-EDE737C9611D}"/>
            </a:ext>
          </a:extLst>
        </xdr:cNvPr>
        <xdr:cNvSpPr/>
      </xdr:nvSpPr>
      <xdr:spPr>
        <a:xfrm>
          <a:off x="14649450" y="61080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132097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8928B938-C38C-4474-9D66-AE23B579B986}"/>
            </a:ext>
          </a:extLst>
        </xdr:cNvPr>
        <xdr:cNvSpPr txBox="1"/>
      </xdr:nvSpPr>
      <xdr:spPr>
        <a:xfrm>
          <a:off x="14742160"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53975</xdr:rowOff>
    </xdr:from>
    <xdr:to>
      <xdr:col>81</xdr:col>
      <xdr:colOff>101600</xdr:colOff>
      <xdr:row>35</xdr:row>
      <xdr:rowOff>155575</xdr:rowOff>
    </xdr:to>
    <xdr:sp macro="" textlink="">
      <xdr:nvSpPr>
        <xdr:cNvPr id="534" name="楕円 533">
          <a:extLst>
            <a:ext uri="{FF2B5EF4-FFF2-40B4-BE49-F238E27FC236}">
              <a16:creationId xmlns:a16="http://schemas.microsoft.com/office/drawing/2014/main" id="{6ECF96C9-3674-4D9D-A63F-12CEB93AC3F4}"/>
            </a:ext>
          </a:extLst>
        </xdr:cNvPr>
        <xdr:cNvSpPr/>
      </xdr:nvSpPr>
      <xdr:spPr>
        <a:xfrm>
          <a:off x="13887450" y="60585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104775</xdr:rowOff>
    </xdr:from>
    <xdr:to>
      <xdr:col>85</xdr:col>
      <xdr:colOff>127000</xdr:colOff>
      <xdr:row>35</xdr:row>
      <xdr:rowOff>160020</xdr:rowOff>
    </xdr:to>
    <xdr:cxnSp macro="">
      <xdr:nvCxnSpPr>
        <xdr:cNvPr id="535" name="直線コネクタ 534">
          <a:extLst>
            <a:ext uri="{FF2B5EF4-FFF2-40B4-BE49-F238E27FC236}">
              <a16:creationId xmlns:a16="http://schemas.microsoft.com/office/drawing/2014/main" id="{4C339F32-6324-4944-8345-7BC0B25A770C}"/>
            </a:ext>
          </a:extLst>
        </xdr:cNvPr>
        <xdr:cNvCxnSpPr/>
      </xdr:nvCxnSpPr>
      <xdr:spPr>
        <a:xfrm>
          <a:off x="13942060" y="6103620"/>
          <a:ext cx="762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170180</xdr:rowOff>
    </xdr:from>
    <xdr:to>
      <xdr:col>76</xdr:col>
      <xdr:colOff>165100</xdr:colOff>
      <xdr:row>35</xdr:row>
      <xdr:rowOff>100330</xdr:rowOff>
    </xdr:to>
    <xdr:sp macro="" textlink="">
      <xdr:nvSpPr>
        <xdr:cNvPr id="536" name="楕円 535">
          <a:extLst>
            <a:ext uri="{FF2B5EF4-FFF2-40B4-BE49-F238E27FC236}">
              <a16:creationId xmlns:a16="http://schemas.microsoft.com/office/drawing/2014/main" id="{7F5CD106-FDB4-4A81-B6DA-029E3ED9E393}"/>
            </a:ext>
          </a:extLst>
        </xdr:cNvPr>
        <xdr:cNvSpPr/>
      </xdr:nvSpPr>
      <xdr:spPr>
        <a:xfrm>
          <a:off x="13089890" y="60032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49530</xdr:rowOff>
    </xdr:from>
    <xdr:to>
      <xdr:col>81</xdr:col>
      <xdr:colOff>50800</xdr:colOff>
      <xdr:row>35</xdr:row>
      <xdr:rowOff>104775</xdr:rowOff>
    </xdr:to>
    <xdr:cxnSp macro="">
      <xdr:nvCxnSpPr>
        <xdr:cNvPr id="537" name="直線コネクタ 536">
          <a:extLst>
            <a:ext uri="{FF2B5EF4-FFF2-40B4-BE49-F238E27FC236}">
              <a16:creationId xmlns:a16="http://schemas.microsoft.com/office/drawing/2014/main" id="{FC7A1EB8-AD58-42C2-A436-ED66B123557B}"/>
            </a:ext>
          </a:extLst>
        </xdr:cNvPr>
        <xdr:cNvCxnSpPr/>
      </xdr:nvCxnSpPr>
      <xdr:spPr>
        <a:xfrm>
          <a:off x="13144500" y="6054090"/>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114935</xdr:rowOff>
    </xdr:from>
    <xdr:to>
      <xdr:col>72</xdr:col>
      <xdr:colOff>38100</xdr:colOff>
      <xdr:row>35</xdr:row>
      <xdr:rowOff>45085</xdr:rowOff>
    </xdr:to>
    <xdr:sp macro="" textlink="">
      <xdr:nvSpPr>
        <xdr:cNvPr id="538" name="楕円 537">
          <a:extLst>
            <a:ext uri="{FF2B5EF4-FFF2-40B4-BE49-F238E27FC236}">
              <a16:creationId xmlns:a16="http://schemas.microsoft.com/office/drawing/2014/main" id="{D1951C68-C741-4694-B31B-C54C896E4A57}"/>
            </a:ext>
          </a:extLst>
        </xdr:cNvPr>
        <xdr:cNvSpPr/>
      </xdr:nvSpPr>
      <xdr:spPr>
        <a:xfrm>
          <a:off x="12303760" y="59442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165735</xdr:rowOff>
    </xdr:from>
    <xdr:to>
      <xdr:col>76</xdr:col>
      <xdr:colOff>114300</xdr:colOff>
      <xdr:row>35</xdr:row>
      <xdr:rowOff>49530</xdr:rowOff>
    </xdr:to>
    <xdr:cxnSp macro="">
      <xdr:nvCxnSpPr>
        <xdr:cNvPr id="539" name="直線コネクタ 538">
          <a:extLst>
            <a:ext uri="{FF2B5EF4-FFF2-40B4-BE49-F238E27FC236}">
              <a16:creationId xmlns:a16="http://schemas.microsoft.com/office/drawing/2014/main" id="{6287378A-5E82-4C95-895F-BBB8EF19EE80}"/>
            </a:ext>
          </a:extLst>
        </xdr:cNvPr>
        <xdr:cNvCxnSpPr/>
      </xdr:nvCxnSpPr>
      <xdr:spPr>
        <a:xfrm>
          <a:off x="12346940" y="5998845"/>
          <a:ext cx="79756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95885</xdr:rowOff>
    </xdr:from>
    <xdr:to>
      <xdr:col>67</xdr:col>
      <xdr:colOff>101600</xdr:colOff>
      <xdr:row>38</xdr:row>
      <xdr:rowOff>26035</xdr:rowOff>
    </xdr:to>
    <xdr:sp macro="" textlink="">
      <xdr:nvSpPr>
        <xdr:cNvPr id="540" name="楕円 539">
          <a:extLst>
            <a:ext uri="{FF2B5EF4-FFF2-40B4-BE49-F238E27FC236}">
              <a16:creationId xmlns:a16="http://schemas.microsoft.com/office/drawing/2014/main" id="{F5E27F08-9388-4113-AD86-32C411B25A2D}"/>
            </a:ext>
          </a:extLst>
        </xdr:cNvPr>
        <xdr:cNvSpPr/>
      </xdr:nvSpPr>
      <xdr:spPr>
        <a:xfrm>
          <a:off x="11487150" y="64357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165735</xdr:rowOff>
    </xdr:from>
    <xdr:to>
      <xdr:col>71</xdr:col>
      <xdr:colOff>177800</xdr:colOff>
      <xdr:row>37</xdr:row>
      <xdr:rowOff>146685</xdr:rowOff>
    </xdr:to>
    <xdr:cxnSp macro="">
      <xdr:nvCxnSpPr>
        <xdr:cNvPr id="541" name="直線コネクタ 540">
          <a:extLst>
            <a:ext uri="{FF2B5EF4-FFF2-40B4-BE49-F238E27FC236}">
              <a16:creationId xmlns:a16="http://schemas.microsoft.com/office/drawing/2014/main" id="{0A1677D9-D8BE-4565-B3E1-5B3066C0CF9B}"/>
            </a:ext>
          </a:extLst>
        </xdr:cNvPr>
        <xdr:cNvCxnSpPr/>
      </xdr:nvCxnSpPr>
      <xdr:spPr>
        <a:xfrm flipV="1">
          <a:off x="11541760" y="5998845"/>
          <a:ext cx="805180" cy="489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FADA627A-FA99-442E-8E4A-D191F9466090}"/>
            </a:ext>
          </a:extLst>
        </xdr:cNvPr>
        <xdr:cNvSpPr txBox="1"/>
      </xdr:nvSpPr>
      <xdr:spPr>
        <a:xfrm>
          <a:off x="1373823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5D68E345-3645-4059-8083-60A36287FCC9}"/>
            </a:ext>
          </a:extLst>
        </xdr:cNvPr>
        <xdr:cNvSpPr txBox="1"/>
      </xdr:nvSpPr>
      <xdr:spPr>
        <a:xfrm>
          <a:off x="1295718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6460EAD9-C12F-4630-8C36-7E441D4BA241}"/>
            </a:ext>
          </a:extLst>
        </xdr:cNvPr>
        <xdr:cNvSpPr txBox="1"/>
      </xdr:nvSpPr>
      <xdr:spPr>
        <a:xfrm>
          <a:off x="1217105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DFD642D1-21DD-46A3-B7EB-3615D3BC2580}"/>
            </a:ext>
          </a:extLst>
        </xdr:cNvPr>
        <xdr:cNvSpPr txBox="1"/>
      </xdr:nvSpPr>
      <xdr:spPr>
        <a:xfrm>
          <a:off x="113544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652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F71ABC76-D9C6-4F4F-B4FF-F3B7476DEEB6}"/>
            </a:ext>
          </a:extLst>
        </xdr:cNvPr>
        <xdr:cNvSpPr txBox="1"/>
      </xdr:nvSpPr>
      <xdr:spPr>
        <a:xfrm>
          <a:off x="13738234" y="582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116857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39677FAC-92A9-45FB-9CB4-9A55B6DDFD26}"/>
            </a:ext>
          </a:extLst>
        </xdr:cNvPr>
        <xdr:cNvSpPr txBox="1"/>
      </xdr:nvSpPr>
      <xdr:spPr>
        <a:xfrm>
          <a:off x="12957184" y="57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61612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33B4047B-D935-42F4-ADB3-34459416CE27}"/>
            </a:ext>
          </a:extLst>
        </xdr:cNvPr>
        <xdr:cNvSpPr txBox="1"/>
      </xdr:nvSpPr>
      <xdr:spPr>
        <a:xfrm>
          <a:off x="12171054" y="571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17162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22809C1B-80D2-4AAD-A071-EF3592DA834A}"/>
            </a:ext>
          </a:extLst>
        </xdr:cNvPr>
        <xdr:cNvSpPr txBox="1"/>
      </xdr:nvSpPr>
      <xdr:spPr>
        <a:xfrm>
          <a:off x="1135444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53905BA3-225E-47D1-AC69-1CD291F7A536}"/>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F761D504-CA25-4449-BC10-2DF6F3538164}"/>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0D99A9ED-A1E7-47D0-BAF2-75E7505D937E}"/>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664AA1A7-8B40-49AC-ADCF-C968541F70FB}"/>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52E7D803-92AF-47FF-8957-4BAC6378EAE1}"/>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3D6D9FBF-E6CD-4E9C-8773-D69340DBACB2}"/>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0B619A93-F167-4FAB-AF53-6DE9BD2B8B57}"/>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6A3BB152-B652-43F0-AF97-F302A3A6AF1D}"/>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12FFD67C-B2EF-409B-BBBE-978AA711BA9E}"/>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FB4ADC40-95BE-4720-8EB9-A3F7EB6EE245}"/>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8B90DD4D-6670-456D-ABF1-A48DB80A632E}"/>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37823B06-AF69-4DCE-8AF6-79AC956AE365}"/>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940FDA18-A47B-4446-A59A-73299928464B}"/>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00DB96F1-6F5D-4912-97BE-3BD03A780249}"/>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22E4C4C5-6D5B-488D-8BD6-96BA1ACF12F3}"/>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A5C3F478-9F3E-4E52-8667-8CC342EB4FF7}"/>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3F6560A9-5220-423C-A13A-8676B7F0BE8E}"/>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EB7C0793-44BA-480D-914F-BD763554529D}"/>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EAC31DDC-54C7-45A1-83EA-1F14C4C4F185}"/>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2BE1F9D6-AA02-4130-9CB5-70B99CA360CB}"/>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700DCA4F-5B5F-4942-9D78-51689D327FEC}"/>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F00F7C01-48AA-4E8F-9BE6-D72CE3BA5F8F}"/>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C5ABB56C-F0F7-41CA-A142-5658602F70CC}"/>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E81BBDF7-E793-4A09-BBE3-6BE9CD76D1BC}"/>
            </a:ext>
          </a:extLst>
        </xdr:cNvPr>
        <xdr:cNvCxnSpPr/>
      </xdr:nvCxnSpPr>
      <xdr:spPr>
        <a:xfrm flipV="1">
          <a:off x="1994725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ABA7C0CB-4140-4FBB-A6EF-5BF89C5239DA}"/>
            </a:ext>
          </a:extLst>
        </xdr:cNvPr>
        <xdr:cNvSpPr txBox="1"/>
      </xdr:nvSpPr>
      <xdr:spPr>
        <a:xfrm>
          <a:off x="1998599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9CEFD35A-B474-4611-8EE5-01AA8255E4CE}"/>
            </a:ext>
          </a:extLst>
        </xdr:cNvPr>
        <xdr:cNvCxnSpPr/>
      </xdr:nvCxnSpPr>
      <xdr:spPr>
        <a:xfrm>
          <a:off x="19885660" y="7238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12F7150F-8BBE-4FE8-B7A6-4B13650E9E7D}"/>
            </a:ext>
          </a:extLst>
        </xdr:cNvPr>
        <xdr:cNvSpPr txBox="1"/>
      </xdr:nvSpPr>
      <xdr:spPr>
        <a:xfrm>
          <a:off x="19985990" y="5546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BF180169-F26C-453A-8812-AFBD7DDC94F1}"/>
            </a:ext>
          </a:extLst>
        </xdr:cNvPr>
        <xdr:cNvCxnSpPr/>
      </xdr:nvCxnSpPr>
      <xdr:spPr>
        <a:xfrm>
          <a:off x="19885660" y="57753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FBF1EA8B-C48A-47D2-9B6F-E3BCC0B8F28F}"/>
            </a:ext>
          </a:extLst>
        </xdr:cNvPr>
        <xdr:cNvSpPr txBox="1"/>
      </xdr:nvSpPr>
      <xdr:spPr>
        <a:xfrm>
          <a:off x="19985990" y="65734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E71044AB-C640-43AB-8755-08005FB6D75E}"/>
            </a:ext>
          </a:extLst>
        </xdr:cNvPr>
        <xdr:cNvSpPr/>
      </xdr:nvSpPr>
      <xdr:spPr>
        <a:xfrm>
          <a:off x="19904710" y="671627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1A18CE98-C8E2-41DE-B514-EC3F5E028C86}"/>
            </a:ext>
          </a:extLst>
        </xdr:cNvPr>
        <xdr:cNvSpPr/>
      </xdr:nvSpPr>
      <xdr:spPr>
        <a:xfrm>
          <a:off x="19161760" y="672824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AE1EE8B5-1F7E-4543-A75E-16051CEF2213}"/>
            </a:ext>
          </a:extLst>
        </xdr:cNvPr>
        <xdr:cNvSpPr/>
      </xdr:nvSpPr>
      <xdr:spPr>
        <a:xfrm>
          <a:off x="18345150" y="674508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02D2B618-11D1-41D3-8866-1644A879E051}"/>
            </a:ext>
          </a:extLst>
        </xdr:cNvPr>
        <xdr:cNvSpPr/>
      </xdr:nvSpPr>
      <xdr:spPr>
        <a:xfrm>
          <a:off x="17547590" y="675003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8C9DBC2E-1BFD-4962-A1D5-F9D4504A834C}"/>
            </a:ext>
          </a:extLst>
        </xdr:cNvPr>
        <xdr:cNvSpPr/>
      </xdr:nvSpPr>
      <xdr:spPr>
        <a:xfrm>
          <a:off x="16761460" y="675384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D3BC443-8899-48AA-A3FE-D6A9CF03BAC9}"/>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31032A5A-E988-4B55-BDF6-3A3A1C2193B5}"/>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A040F1CF-C693-4D0C-9340-DB625D4592D0}"/>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42D9788-23F9-4C81-8507-B6723F9FE2BD}"/>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3AECC94-33DB-485F-811B-C2C9745868A9}"/>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83107</xdr:rowOff>
    </xdr:from>
    <xdr:to>
      <xdr:col>116</xdr:col>
      <xdr:colOff>114300</xdr:colOff>
      <xdr:row>40</xdr:row>
      <xdr:rowOff>13257</xdr:rowOff>
    </xdr:to>
    <xdr:sp macro="" textlink="">
      <xdr:nvSpPr>
        <xdr:cNvPr id="589" name="楕円 588">
          <a:extLst>
            <a:ext uri="{FF2B5EF4-FFF2-40B4-BE49-F238E27FC236}">
              <a16:creationId xmlns:a16="http://schemas.microsoft.com/office/drawing/2014/main" id="{B9023B05-665B-46B7-AFF4-6A1A672AA33B}"/>
            </a:ext>
          </a:extLst>
        </xdr:cNvPr>
        <xdr:cNvSpPr/>
      </xdr:nvSpPr>
      <xdr:spPr>
        <a:xfrm>
          <a:off x="19904710" y="677156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61534</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6D7D0B6F-B7D2-49DB-8B05-D0B289045AC1}"/>
            </a:ext>
          </a:extLst>
        </xdr:cNvPr>
        <xdr:cNvSpPr txBox="1"/>
      </xdr:nvSpPr>
      <xdr:spPr>
        <a:xfrm>
          <a:off x="19985990" y="6744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88932</xdr:rowOff>
    </xdr:from>
    <xdr:to>
      <xdr:col>112</xdr:col>
      <xdr:colOff>38100</xdr:colOff>
      <xdr:row>40</xdr:row>
      <xdr:rowOff>19082</xdr:rowOff>
    </xdr:to>
    <xdr:sp macro="" textlink="">
      <xdr:nvSpPr>
        <xdr:cNvPr id="591" name="楕円 590">
          <a:extLst>
            <a:ext uri="{FF2B5EF4-FFF2-40B4-BE49-F238E27FC236}">
              <a16:creationId xmlns:a16="http://schemas.microsoft.com/office/drawing/2014/main" id="{B3E9EFAE-26B9-41D5-BD34-3312F2C717A9}"/>
            </a:ext>
          </a:extLst>
        </xdr:cNvPr>
        <xdr:cNvSpPr/>
      </xdr:nvSpPr>
      <xdr:spPr>
        <a:xfrm>
          <a:off x="19161760" y="677929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133907</xdr:rowOff>
    </xdr:from>
    <xdr:to>
      <xdr:col>116</xdr:col>
      <xdr:colOff>63500</xdr:colOff>
      <xdr:row>39</xdr:row>
      <xdr:rowOff>139732</xdr:rowOff>
    </xdr:to>
    <xdr:cxnSp macro="">
      <xdr:nvCxnSpPr>
        <xdr:cNvPr id="592" name="直線コネクタ 591">
          <a:extLst>
            <a:ext uri="{FF2B5EF4-FFF2-40B4-BE49-F238E27FC236}">
              <a16:creationId xmlns:a16="http://schemas.microsoft.com/office/drawing/2014/main" id="{9580411F-890E-445F-AC47-947829495515}"/>
            </a:ext>
          </a:extLst>
        </xdr:cNvPr>
        <xdr:cNvCxnSpPr/>
      </xdr:nvCxnSpPr>
      <xdr:spPr>
        <a:xfrm flipV="1">
          <a:off x="19204940" y="6816647"/>
          <a:ext cx="742950" cy="5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91785</xdr:rowOff>
    </xdr:from>
    <xdr:to>
      <xdr:col>107</xdr:col>
      <xdr:colOff>101600</xdr:colOff>
      <xdr:row>40</xdr:row>
      <xdr:rowOff>21935</xdr:rowOff>
    </xdr:to>
    <xdr:sp macro="" textlink="">
      <xdr:nvSpPr>
        <xdr:cNvPr id="593" name="楕円 592">
          <a:extLst>
            <a:ext uri="{FF2B5EF4-FFF2-40B4-BE49-F238E27FC236}">
              <a16:creationId xmlns:a16="http://schemas.microsoft.com/office/drawing/2014/main" id="{711D9061-4FA7-4E64-862A-C9567FD71025}"/>
            </a:ext>
          </a:extLst>
        </xdr:cNvPr>
        <xdr:cNvSpPr/>
      </xdr:nvSpPr>
      <xdr:spPr>
        <a:xfrm>
          <a:off x="18345150" y="678214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139732</xdr:rowOff>
    </xdr:from>
    <xdr:to>
      <xdr:col>111</xdr:col>
      <xdr:colOff>177800</xdr:colOff>
      <xdr:row>39</xdr:row>
      <xdr:rowOff>142585</xdr:rowOff>
    </xdr:to>
    <xdr:cxnSp macro="">
      <xdr:nvCxnSpPr>
        <xdr:cNvPr id="594" name="直線コネクタ 593">
          <a:extLst>
            <a:ext uri="{FF2B5EF4-FFF2-40B4-BE49-F238E27FC236}">
              <a16:creationId xmlns:a16="http://schemas.microsoft.com/office/drawing/2014/main" id="{90002EDB-167C-4AC4-A5A6-5B87605D5DDA}"/>
            </a:ext>
          </a:extLst>
        </xdr:cNvPr>
        <xdr:cNvCxnSpPr/>
      </xdr:nvCxnSpPr>
      <xdr:spPr>
        <a:xfrm flipV="1">
          <a:off x="18399760" y="6822472"/>
          <a:ext cx="805180" cy="4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95782</xdr:rowOff>
    </xdr:from>
    <xdr:to>
      <xdr:col>102</xdr:col>
      <xdr:colOff>165100</xdr:colOff>
      <xdr:row>40</xdr:row>
      <xdr:rowOff>25932</xdr:rowOff>
    </xdr:to>
    <xdr:sp macro="" textlink="">
      <xdr:nvSpPr>
        <xdr:cNvPr id="595" name="楕円 594">
          <a:extLst>
            <a:ext uri="{FF2B5EF4-FFF2-40B4-BE49-F238E27FC236}">
              <a16:creationId xmlns:a16="http://schemas.microsoft.com/office/drawing/2014/main" id="{AE43983E-F245-4D4E-9969-BB9038A46590}"/>
            </a:ext>
          </a:extLst>
        </xdr:cNvPr>
        <xdr:cNvSpPr/>
      </xdr:nvSpPr>
      <xdr:spPr>
        <a:xfrm>
          <a:off x="17547590" y="6778522"/>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142585</xdr:rowOff>
    </xdr:from>
    <xdr:to>
      <xdr:col>107</xdr:col>
      <xdr:colOff>50800</xdr:colOff>
      <xdr:row>39</xdr:row>
      <xdr:rowOff>146582</xdr:rowOff>
    </xdr:to>
    <xdr:cxnSp macro="">
      <xdr:nvCxnSpPr>
        <xdr:cNvPr id="596" name="直線コネクタ 595">
          <a:extLst>
            <a:ext uri="{FF2B5EF4-FFF2-40B4-BE49-F238E27FC236}">
              <a16:creationId xmlns:a16="http://schemas.microsoft.com/office/drawing/2014/main" id="{50D4780E-5ACB-4EFC-9B47-13F03C50FBC2}"/>
            </a:ext>
          </a:extLst>
        </xdr:cNvPr>
        <xdr:cNvCxnSpPr/>
      </xdr:nvCxnSpPr>
      <xdr:spPr>
        <a:xfrm flipV="1">
          <a:off x="17602200" y="6827230"/>
          <a:ext cx="797560" cy="3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96251</xdr:rowOff>
    </xdr:from>
    <xdr:to>
      <xdr:col>98</xdr:col>
      <xdr:colOff>38100</xdr:colOff>
      <xdr:row>41</xdr:row>
      <xdr:rowOff>26401</xdr:rowOff>
    </xdr:to>
    <xdr:sp macro="" textlink="">
      <xdr:nvSpPr>
        <xdr:cNvPr id="597" name="楕円 596">
          <a:extLst>
            <a:ext uri="{FF2B5EF4-FFF2-40B4-BE49-F238E27FC236}">
              <a16:creationId xmlns:a16="http://schemas.microsoft.com/office/drawing/2014/main" id="{1EB304A9-0FB2-48B0-BD5B-87B8F66CA44E}"/>
            </a:ext>
          </a:extLst>
        </xdr:cNvPr>
        <xdr:cNvSpPr/>
      </xdr:nvSpPr>
      <xdr:spPr>
        <a:xfrm>
          <a:off x="16761460" y="69504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146582</xdr:rowOff>
    </xdr:from>
    <xdr:to>
      <xdr:col>102</xdr:col>
      <xdr:colOff>114300</xdr:colOff>
      <xdr:row>40</xdr:row>
      <xdr:rowOff>147051</xdr:rowOff>
    </xdr:to>
    <xdr:cxnSp macro="">
      <xdr:nvCxnSpPr>
        <xdr:cNvPr id="598" name="直線コネクタ 597">
          <a:extLst>
            <a:ext uri="{FF2B5EF4-FFF2-40B4-BE49-F238E27FC236}">
              <a16:creationId xmlns:a16="http://schemas.microsoft.com/office/drawing/2014/main" id="{EDDDE992-F3D0-42D7-8D45-A46DAD30C7A7}"/>
            </a:ext>
          </a:extLst>
        </xdr:cNvPr>
        <xdr:cNvCxnSpPr/>
      </xdr:nvCxnSpPr>
      <xdr:spPr>
        <a:xfrm flipV="1">
          <a:off x="16804640" y="6831227"/>
          <a:ext cx="797560" cy="17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A1F004DD-0C2B-44E8-9B65-AE83FBC3E97D}"/>
            </a:ext>
          </a:extLst>
        </xdr:cNvPr>
        <xdr:cNvSpPr txBox="1"/>
      </xdr:nvSpPr>
      <xdr:spPr>
        <a:xfrm>
          <a:off x="18919405" y="6505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26A50C3E-6957-4C15-A995-5CE76E5E8D7F}"/>
            </a:ext>
          </a:extLst>
        </xdr:cNvPr>
        <xdr:cNvSpPr txBox="1"/>
      </xdr:nvSpPr>
      <xdr:spPr>
        <a:xfrm>
          <a:off x="18138355" y="651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B3C11ED8-0FB3-43CC-84FB-09EC34F4468D}"/>
            </a:ext>
          </a:extLst>
        </xdr:cNvPr>
        <xdr:cNvSpPr txBox="1"/>
      </xdr:nvSpPr>
      <xdr:spPr>
        <a:xfrm>
          <a:off x="17323650" y="6530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38966A9B-07D2-4CD6-8FC2-AB808BE3D066}"/>
            </a:ext>
          </a:extLst>
        </xdr:cNvPr>
        <xdr:cNvSpPr txBox="1"/>
      </xdr:nvSpPr>
      <xdr:spPr>
        <a:xfrm>
          <a:off x="16526090" y="6534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10209</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13347283-3866-4D71-8254-06600DA29DE5}"/>
            </a:ext>
          </a:extLst>
        </xdr:cNvPr>
        <xdr:cNvSpPr txBox="1"/>
      </xdr:nvSpPr>
      <xdr:spPr>
        <a:xfrm>
          <a:off x="18919405" y="6870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13062</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80F5B644-BF4E-4F5F-A1AF-04131947D506}"/>
            </a:ext>
          </a:extLst>
        </xdr:cNvPr>
        <xdr:cNvSpPr txBox="1"/>
      </xdr:nvSpPr>
      <xdr:spPr>
        <a:xfrm>
          <a:off x="18138355" y="6874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17059</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EDCE3959-3BA6-4F87-AC8E-5CFCC5CF3D7E}"/>
            </a:ext>
          </a:extLst>
        </xdr:cNvPr>
        <xdr:cNvSpPr txBox="1"/>
      </xdr:nvSpPr>
      <xdr:spPr>
        <a:xfrm>
          <a:off x="17323650" y="6878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17528</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E5FD74E2-4706-4074-B425-F397DFF96A50}"/>
            </a:ext>
          </a:extLst>
        </xdr:cNvPr>
        <xdr:cNvSpPr txBox="1"/>
      </xdr:nvSpPr>
      <xdr:spPr>
        <a:xfrm>
          <a:off x="16556501" y="7050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B683C171-0362-4DBA-A196-6B83809EE59F}"/>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1C3A621B-DBE7-4F00-A21E-781E8E4B28EB}"/>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90743CEA-4393-44AF-81F6-041387AC4639}"/>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8BA65037-382C-458C-8D3C-E8C276555DB0}"/>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E6C87616-EA45-48FA-BB9F-9CB6C4138756}"/>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52C6396A-A3E4-40DF-8FAC-CA29311EF99F}"/>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F4A0EF1E-E507-4D22-9391-0CCE617CEF52}"/>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A90F2923-D423-4D17-8C58-E280948AF774}"/>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A01B47AB-2A45-4DBC-A93B-38CAD99B721A}"/>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58B3BD0-B023-4051-8E99-30C38449954D}"/>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98FE8B48-8975-40B5-9978-4D75577E1C57}"/>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7D12797E-08E2-49C4-A6D9-FE92C84974AF}"/>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4B2C849F-A3B7-4EE7-8400-E396A19C4E1D}"/>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240AA14E-CF4D-4E2F-AD84-C564B1354667}"/>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BE53A3AD-6DB8-46D2-975E-EA5A16A5CB08}"/>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CCE2F10A-9D5A-4DB9-8B91-882FA5AF704F}"/>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59197808-D010-41E6-8C85-C7E0C357836F}"/>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3AECAD51-258C-4A3F-A2FF-29847A7EE53F}"/>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9EE6F27D-BC6B-426B-81DD-0D7BBEF9FF35}"/>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9892AA58-644B-4DFE-A167-75EA4D2D74AF}"/>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84481D99-DAE0-4E47-9D4E-D24428EBACC7}"/>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C9D10C7C-2AE2-49D4-A304-E626869A5DFB}"/>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2FAEC841-A1C2-453F-A1E3-611C1AA94982}"/>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70617EAD-F913-4247-AB9D-14C2158297F4}"/>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9B5759B4-AAFB-4E78-90F3-53A762EF4100}"/>
            </a:ext>
          </a:extLst>
        </xdr:cNvPr>
        <xdr:cNvCxnSpPr/>
      </xdr:nvCxnSpPr>
      <xdr:spPr>
        <a:xfrm flipV="1">
          <a:off x="1470342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C6432441-5C3F-4116-839E-451CF5C6DF94}"/>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D7651812-91CB-4F30-9EFD-FD51F2900283}"/>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094546EF-E1C4-433E-93DC-27587EDAF7EA}"/>
            </a:ext>
          </a:extLst>
        </xdr:cNvPr>
        <xdr:cNvSpPr txBox="1"/>
      </xdr:nvSpPr>
      <xdr:spPr>
        <a:xfrm>
          <a:off x="14742160" y="937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37E4F3FD-6554-4725-A5C0-78D0587C823F}"/>
            </a:ext>
          </a:extLst>
        </xdr:cNvPr>
        <xdr:cNvCxnSpPr/>
      </xdr:nvCxnSpPr>
      <xdr:spPr>
        <a:xfrm>
          <a:off x="14611350" y="960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AE0D6FFD-CDF4-4176-AAF8-290830ED03D7}"/>
            </a:ext>
          </a:extLst>
        </xdr:cNvPr>
        <xdr:cNvSpPr txBox="1"/>
      </xdr:nvSpPr>
      <xdr:spPr>
        <a:xfrm>
          <a:off x="14742160" y="10028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B83986C4-21BC-4B2A-96C2-2EBD53FEE065}"/>
            </a:ext>
          </a:extLst>
        </xdr:cNvPr>
        <xdr:cNvSpPr/>
      </xdr:nvSpPr>
      <xdr:spPr>
        <a:xfrm>
          <a:off x="14649450" y="101714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FF314F6A-948C-4941-B27B-BFEE1AEC6380}"/>
            </a:ext>
          </a:extLst>
        </xdr:cNvPr>
        <xdr:cNvSpPr/>
      </xdr:nvSpPr>
      <xdr:spPr>
        <a:xfrm>
          <a:off x="13887450" y="101523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B236E924-BD0A-420E-92BA-4D30872A2C32}"/>
            </a:ext>
          </a:extLst>
        </xdr:cNvPr>
        <xdr:cNvSpPr/>
      </xdr:nvSpPr>
      <xdr:spPr>
        <a:xfrm>
          <a:off x="13089890" y="101238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4BD4766E-FC9B-450D-861A-EFC0E911FE4E}"/>
            </a:ext>
          </a:extLst>
        </xdr:cNvPr>
        <xdr:cNvSpPr/>
      </xdr:nvSpPr>
      <xdr:spPr>
        <a:xfrm>
          <a:off x="12303760" y="10076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749AE365-6083-49D6-8D48-838D1D95B527}"/>
            </a:ext>
          </a:extLst>
        </xdr:cNvPr>
        <xdr:cNvSpPr/>
      </xdr:nvSpPr>
      <xdr:spPr>
        <a:xfrm>
          <a:off x="11487150" y="100590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FC89AC22-23EF-4540-B96C-AC285ADFFE55}"/>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6BE2F9C9-FFEC-4B45-B11D-5634D6939597}"/>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E96CB1D-5D29-40B2-8DCC-C19A80C15474}"/>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47C3C601-535B-4CDF-90A8-1B6F29AE713C}"/>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5005558F-E6B0-4AF6-B7A8-78EFC84D962E}"/>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158750</xdr:rowOff>
    </xdr:from>
    <xdr:to>
      <xdr:col>85</xdr:col>
      <xdr:colOff>177800</xdr:colOff>
      <xdr:row>62</xdr:row>
      <xdr:rowOff>88900</xdr:rowOff>
    </xdr:to>
    <xdr:sp macro="" textlink="">
      <xdr:nvSpPr>
        <xdr:cNvPr id="647" name="楕円 646">
          <a:extLst>
            <a:ext uri="{FF2B5EF4-FFF2-40B4-BE49-F238E27FC236}">
              <a16:creationId xmlns:a16="http://schemas.microsoft.com/office/drawing/2014/main" id="{DD2ABE7E-8AB3-4A37-B671-7DF3E44AAA64}"/>
            </a:ext>
          </a:extLst>
        </xdr:cNvPr>
        <xdr:cNvSpPr/>
      </xdr:nvSpPr>
      <xdr:spPr>
        <a:xfrm>
          <a:off x="14649450" y="10619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137177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2717EAFE-A008-496A-9903-ED68491F2CBF}"/>
            </a:ext>
          </a:extLst>
        </xdr:cNvPr>
        <xdr:cNvSpPr txBox="1"/>
      </xdr:nvSpPr>
      <xdr:spPr>
        <a:xfrm>
          <a:off x="14742160"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120650</xdr:rowOff>
    </xdr:from>
    <xdr:to>
      <xdr:col>81</xdr:col>
      <xdr:colOff>101600</xdr:colOff>
      <xdr:row>62</xdr:row>
      <xdr:rowOff>50800</xdr:rowOff>
    </xdr:to>
    <xdr:sp macro="" textlink="">
      <xdr:nvSpPr>
        <xdr:cNvPr id="649" name="楕円 648">
          <a:extLst>
            <a:ext uri="{FF2B5EF4-FFF2-40B4-BE49-F238E27FC236}">
              <a16:creationId xmlns:a16="http://schemas.microsoft.com/office/drawing/2014/main" id="{F194407B-4F76-4067-A32E-0F8290DA4461}"/>
            </a:ext>
          </a:extLst>
        </xdr:cNvPr>
        <xdr:cNvSpPr/>
      </xdr:nvSpPr>
      <xdr:spPr>
        <a:xfrm>
          <a:off x="13887450" y="105810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0</xdr:rowOff>
    </xdr:from>
    <xdr:to>
      <xdr:col>85</xdr:col>
      <xdr:colOff>127000</xdr:colOff>
      <xdr:row>62</xdr:row>
      <xdr:rowOff>38100</xdr:rowOff>
    </xdr:to>
    <xdr:cxnSp macro="">
      <xdr:nvCxnSpPr>
        <xdr:cNvPr id="650" name="直線コネクタ 649">
          <a:extLst>
            <a:ext uri="{FF2B5EF4-FFF2-40B4-BE49-F238E27FC236}">
              <a16:creationId xmlns:a16="http://schemas.microsoft.com/office/drawing/2014/main" id="{FE4A7ABD-4ECE-46BD-86D9-11108A9ED084}"/>
            </a:ext>
          </a:extLst>
        </xdr:cNvPr>
        <xdr:cNvCxnSpPr/>
      </xdr:nvCxnSpPr>
      <xdr:spPr>
        <a:xfrm>
          <a:off x="13942060" y="1062990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82550</xdr:rowOff>
    </xdr:from>
    <xdr:to>
      <xdr:col>76</xdr:col>
      <xdr:colOff>165100</xdr:colOff>
      <xdr:row>62</xdr:row>
      <xdr:rowOff>12700</xdr:rowOff>
    </xdr:to>
    <xdr:sp macro="" textlink="">
      <xdr:nvSpPr>
        <xdr:cNvPr id="651" name="楕円 650">
          <a:extLst>
            <a:ext uri="{FF2B5EF4-FFF2-40B4-BE49-F238E27FC236}">
              <a16:creationId xmlns:a16="http://schemas.microsoft.com/office/drawing/2014/main" id="{FBB451B6-D848-4A21-A1F8-3721F25BAD1D}"/>
            </a:ext>
          </a:extLst>
        </xdr:cNvPr>
        <xdr:cNvSpPr/>
      </xdr:nvSpPr>
      <xdr:spPr>
        <a:xfrm>
          <a:off x="13089890" y="105429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133350</xdr:rowOff>
    </xdr:from>
    <xdr:to>
      <xdr:col>81</xdr:col>
      <xdr:colOff>50800</xdr:colOff>
      <xdr:row>62</xdr:row>
      <xdr:rowOff>0</xdr:rowOff>
    </xdr:to>
    <xdr:cxnSp macro="">
      <xdr:nvCxnSpPr>
        <xdr:cNvPr id="652" name="直線コネクタ 651">
          <a:extLst>
            <a:ext uri="{FF2B5EF4-FFF2-40B4-BE49-F238E27FC236}">
              <a16:creationId xmlns:a16="http://schemas.microsoft.com/office/drawing/2014/main" id="{061D3A3D-2617-49DB-ADB5-33DB26CE68CA}"/>
            </a:ext>
          </a:extLst>
        </xdr:cNvPr>
        <xdr:cNvCxnSpPr/>
      </xdr:nvCxnSpPr>
      <xdr:spPr>
        <a:xfrm>
          <a:off x="13144500" y="10587990"/>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44450</xdr:rowOff>
    </xdr:from>
    <xdr:to>
      <xdr:col>72</xdr:col>
      <xdr:colOff>38100</xdr:colOff>
      <xdr:row>61</xdr:row>
      <xdr:rowOff>146050</xdr:rowOff>
    </xdr:to>
    <xdr:sp macro="" textlink="">
      <xdr:nvSpPr>
        <xdr:cNvPr id="653" name="楕円 652">
          <a:extLst>
            <a:ext uri="{FF2B5EF4-FFF2-40B4-BE49-F238E27FC236}">
              <a16:creationId xmlns:a16="http://schemas.microsoft.com/office/drawing/2014/main" id="{139EBC9C-D4A8-428C-A0CA-6C2F4BA9F73E}"/>
            </a:ext>
          </a:extLst>
        </xdr:cNvPr>
        <xdr:cNvSpPr/>
      </xdr:nvSpPr>
      <xdr:spPr>
        <a:xfrm>
          <a:off x="12303760" y="105048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95250</xdr:rowOff>
    </xdr:from>
    <xdr:to>
      <xdr:col>76</xdr:col>
      <xdr:colOff>114300</xdr:colOff>
      <xdr:row>61</xdr:row>
      <xdr:rowOff>133350</xdr:rowOff>
    </xdr:to>
    <xdr:cxnSp macro="">
      <xdr:nvCxnSpPr>
        <xdr:cNvPr id="654" name="直線コネクタ 653">
          <a:extLst>
            <a:ext uri="{FF2B5EF4-FFF2-40B4-BE49-F238E27FC236}">
              <a16:creationId xmlns:a16="http://schemas.microsoft.com/office/drawing/2014/main" id="{0C420907-4FF0-48F3-8FB4-D487568B95F9}"/>
            </a:ext>
          </a:extLst>
        </xdr:cNvPr>
        <xdr:cNvCxnSpPr/>
      </xdr:nvCxnSpPr>
      <xdr:spPr>
        <a:xfrm>
          <a:off x="12346940" y="1054989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6350</xdr:rowOff>
    </xdr:from>
    <xdr:to>
      <xdr:col>67</xdr:col>
      <xdr:colOff>101600</xdr:colOff>
      <xdr:row>61</xdr:row>
      <xdr:rowOff>107950</xdr:rowOff>
    </xdr:to>
    <xdr:sp macro="" textlink="">
      <xdr:nvSpPr>
        <xdr:cNvPr id="655" name="楕円 654">
          <a:extLst>
            <a:ext uri="{FF2B5EF4-FFF2-40B4-BE49-F238E27FC236}">
              <a16:creationId xmlns:a16="http://schemas.microsoft.com/office/drawing/2014/main" id="{CA0BDDF6-754F-4750-93B8-C4A1A7AC6C45}"/>
            </a:ext>
          </a:extLst>
        </xdr:cNvPr>
        <xdr:cNvSpPr/>
      </xdr:nvSpPr>
      <xdr:spPr>
        <a:xfrm>
          <a:off x="11487150" y="104667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57150</xdr:rowOff>
    </xdr:from>
    <xdr:to>
      <xdr:col>71</xdr:col>
      <xdr:colOff>177800</xdr:colOff>
      <xdr:row>61</xdr:row>
      <xdr:rowOff>95250</xdr:rowOff>
    </xdr:to>
    <xdr:cxnSp macro="">
      <xdr:nvCxnSpPr>
        <xdr:cNvPr id="656" name="直線コネクタ 655">
          <a:extLst>
            <a:ext uri="{FF2B5EF4-FFF2-40B4-BE49-F238E27FC236}">
              <a16:creationId xmlns:a16="http://schemas.microsoft.com/office/drawing/2014/main" id="{64B4AE46-AB8E-40C4-BFC5-F09FCEB89376}"/>
            </a:ext>
          </a:extLst>
        </xdr:cNvPr>
        <xdr:cNvCxnSpPr/>
      </xdr:nvCxnSpPr>
      <xdr:spPr>
        <a:xfrm>
          <a:off x="11541760" y="1051179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EA30E5CC-7839-41C3-9158-70C60C0835C2}"/>
            </a:ext>
          </a:extLst>
        </xdr:cNvPr>
        <xdr:cNvSpPr txBox="1"/>
      </xdr:nvSpPr>
      <xdr:spPr>
        <a:xfrm>
          <a:off x="1373823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E96E6B75-D39E-4F84-9975-C21B7BD8E04C}"/>
            </a:ext>
          </a:extLst>
        </xdr:cNvPr>
        <xdr:cNvSpPr txBox="1"/>
      </xdr:nvSpPr>
      <xdr:spPr>
        <a:xfrm>
          <a:off x="1295718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822955A5-DA4F-4B6C-9715-043BBB0E3B78}"/>
            </a:ext>
          </a:extLst>
        </xdr:cNvPr>
        <xdr:cNvSpPr txBox="1"/>
      </xdr:nvSpPr>
      <xdr:spPr>
        <a:xfrm>
          <a:off x="1217105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B42011FF-68A8-401E-BAC7-9E62829FC25B}"/>
            </a:ext>
          </a:extLst>
        </xdr:cNvPr>
        <xdr:cNvSpPr txBox="1"/>
      </xdr:nvSpPr>
      <xdr:spPr>
        <a:xfrm>
          <a:off x="11354444" y="983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41927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1D204520-3720-47CD-8155-86BA820F45C3}"/>
            </a:ext>
          </a:extLst>
        </xdr:cNvPr>
        <xdr:cNvSpPr txBox="1"/>
      </xdr:nvSpPr>
      <xdr:spPr>
        <a:xfrm>
          <a:off x="13738234" y="1067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3827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51F9CDD8-762E-4A16-B201-2C58B9C477CF}"/>
            </a:ext>
          </a:extLst>
        </xdr:cNvPr>
        <xdr:cNvSpPr txBox="1"/>
      </xdr:nvSpPr>
      <xdr:spPr>
        <a:xfrm>
          <a:off x="12957184" y="1063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137177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1FE81A0D-0C5A-4D28-BEAB-ACBE92D57B80}"/>
            </a:ext>
          </a:extLst>
        </xdr:cNvPr>
        <xdr:cNvSpPr txBox="1"/>
      </xdr:nvSpPr>
      <xdr:spPr>
        <a:xfrm>
          <a:off x="1217105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99077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AF3DB888-9437-47A1-8AB7-9020D17383BF}"/>
            </a:ext>
          </a:extLst>
        </xdr:cNvPr>
        <xdr:cNvSpPr txBox="1"/>
      </xdr:nvSpPr>
      <xdr:spPr>
        <a:xfrm>
          <a:off x="113544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2CDDAB9D-9C9C-437B-A1C1-E81BB0762A6C}"/>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A545943C-0840-42A8-B397-4E40C41E32E1}"/>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FD578110-3E4E-4A68-B1CF-9F7C76FDE8D9}"/>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8FB1368E-669D-4A9B-B83E-A801FE4BBEE9}"/>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7C83E385-8805-4D07-9296-52C60B6BB36B}"/>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9C91B72-89AD-4D69-AB1A-065E805DFD2E}"/>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ECFF929E-19E7-4442-9906-ACEEAD669B64}"/>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BE694245-965F-4C9E-9533-719C83A4B619}"/>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8DB4F194-E80F-4C38-8F25-14FB79835E30}"/>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4F3FDBD0-FD25-4866-9299-ED432C4734A7}"/>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1FCA2FF9-6277-4675-AF6A-4B8F1418C622}"/>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D5B997E2-ADE7-40F4-ADFE-264EB6B617CC}"/>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7B10A7B7-D1CC-4FB8-AAB6-20A7173783C4}"/>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0155CC34-9904-47C0-A606-573CACE56090}"/>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01C211D2-F1A6-4988-865C-117A9241C1A1}"/>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98F03B40-954E-4AE6-B9C2-E5DCEC3310EF}"/>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F4753ED3-BB8D-480C-B1B5-F1FD2D2F0529}"/>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0C5F00EF-1814-43B4-A3A1-A7A8D7FD27F6}"/>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267EAA73-0C83-4482-8BE6-7905E7BC18C4}"/>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C078A1B5-BDCA-4B11-B478-9DD456C3D890}"/>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45D3F902-2C7B-4D93-9A9C-1C9E099A3F91}"/>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B10777D4-E42E-4764-91EE-62DCC2E605C3}"/>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FEB2B168-E2C6-4080-951C-84E5A81F580B}"/>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F838718D-8D0D-4CDB-8972-DC16728D0E7E}"/>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4A0EAE9D-1225-4171-AE5D-0A270F8D9FA5}"/>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B829D598-F4FC-443E-B039-04032831F1AF}"/>
            </a:ext>
          </a:extLst>
        </xdr:cNvPr>
        <xdr:cNvCxnSpPr/>
      </xdr:nvCxnSpPr>
      <xdr:spPr>
        <a:xfrm flipV="1">
          <a:off x="19947254" y="9684748"/>
          <a:ext cx="0" cy="140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03C6EE6B-ECF2-41B0-BDB3-8D1B5CA2D5B9}"/>
            </a:ext>
          </a:extLst>
        </xdr:cNvPr>
        <xdr:cNvSpPr txBox="1"/>
      </xdr:nvSpPr>
      <xdr:spPr>
        <a:xfrm>
          <a:off x="19985990" y="1109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6A140A95-564F-4BD0-9AB1-062F174AE7AA}"/>
            </a:ext>
          </a:extLst>
        </xdr:cNvPr>
        <xdr:cNvCxnSpPr/>
      </xdr:nvCxnSpPr>
      <xdr:spPr>
        <a:xfrm>
          <a:off x="19885660" y="11090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A19CD747-2AB7-4035-89C6-D5CE0B67AC65}"/>
            </a:ext>
          </a:extLst>
        </xdr:cNvPr>
        <xdr:cNvSpPr txBox="1"/>
      </xdr:nvSpPr>
      <xdr:spPr>
        <a:xfrm>
          <a:off x="19985990" y="945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B144E39E-088D-4688-A77C-80D9AD12E8F6}"/>
            </a:ext>
          </a:extLst>
        </xdr:cNvPr>
        <xdr:cNvCxnSpPr/>
      </xdr:nvCxnSpPr>
      <xdr:spPr>
        <a:xfrm>
          <a:off x="19885660" y="9684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C103AC6E-DBB3-4FD8-A8E8-1ACD985C2F0F}"/>
            </a:ext>
          </a:extLst>
        </xdr:cNvPr>
        <xdr:cNvSpPr txBox="1"/>
      </xdr:nvSpPr>
      <xdr:spPr>
        <a:xfrm>
          <a:off x="19985990" y="106487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BA4EDC6F-56D0-48EC-900F-5A744C95B572}"/>
            </a:ext>
          </a:extLst>
        </xdr:cNvPr>
        <xdr:cNvSpPr/>
      </xdr:nvSpPr>
      <xdr:spPr>
        <a:xfrm>
          <a:off x="19904710" y="108049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E9EE724E-7A4C-4604-8F5F-954E46886279}"/>
            </a:ext>
          </a:extLst>
        </xdr:cNvPr>
        <xdr:cNvSpPr/>
      </xdr:nvSpPr>
      <xdr:spPr>
        <a:xfrm>
          <a:off x="19161760" y="1080171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09FBCCEA-5474-47DD-8C97-E9A7DBB1E085}"/>
            </a:ext>
          </a:extLst>
        </xdr:cNvPr>
        <xdr:cNvSpPr/>
      </xdr:nvSpPr>
      <xdr:spPr>
        <a:xfrm>
          <a:off x="18345150" y="108049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A3B86032-39DC-4C81-AA40-A13964A44F64}"/>
            </a:ext>
          </a:extLst>
        </xdr:cNvPr>
        <xdr:cNvSpPr/>
      </xdr:nvSpPr>
      <xdr:spPr>
        <a:xfrm>
          <a:off x="17547590" y="10801713"/>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18760F65-DA3F-49F6-9CA9-2A8084235D51}"/>
            </a:ext>
          </a:extLst>
        </xdr:cNvPr>
        <xdr:cNvSpPr/>
      </xdr:nvSpPr>
      <xdr:spPr>
        <a:xfrm>
          <a:off x="16761460" y="1080497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C979683A-3CEC-4BDE-A14D-44CF5FA43ED1}"/>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B22B84E4-BC9A-4EA6-868C-7FF89DEEBE4F}"/>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AD7AC4BB-26E6-4E7D-B66E-4C90CE26AF2B}"/>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BC7DBAED-61A5-458D-AB7A-CC62881773D9}"/>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063EC12-3218-4A84-8AC7-487A958DD2D0}"/>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24312</xdr:rowOff>
    </xdr:from>
    <xdr:to>
      <xdr:col>116</xdr:col>
      <xdr:colOff>114300</xdr:colOff>
      <xdr:row>64</xdr:row>
      <xdr:rowOff>125912</xdr:rowOff>
    </xdr:to>
    <xdr:sp macro="" textlink="">
      <xdr:nvSpPr>
        <xdr:cNvPr id="706" name="楕円 705">
          <a:extLst>
            <a:ext uri="{FF2B5EF4-FFF2-40B4-BE49-F238E27FC236}">
              <a16:creationId xmlns:a16="http://schemas.microsoft.com/office/drawing/2014/main" id="{FDEA1F76-6056-4264-B865-8CB9EE7ACC32}"/>
            </a:ext>
          </a:extLst>
        </xdr:cNvPr>
        <xdr:cNvSpPr/>
      </xdr:nvSpPr>
      <xdr:spPr>
        <a:xfrm>
          <a:off x="19904710" y="10993302"/>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110689</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AB1525A4-EB7B-4EA3-964E-7CB81C1406A0}"/>
            </a:ext>
          </a:extLst>
        </xdr:cNvPr>
        <xdr:cNvSpPr txBox="1"/>
      </xdr:nvSpPr>
      <xdr:spPr>
        <a:xfrm>
          <a:off x="19985990" y="10912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27577</xdr:rowOff>
    </xdr:from>
    <xdr:to>
      <xdr:col>112</xdr:col>
      <xdr:colOff>38100</xdr:colOff>
      <xdr:row>64</xdr:row>
      <xdr:rowOff>129177</xdr:rowOff>
    </xdr:to>
    <xdr:sp macro="" textlink="">
      <xdr:nvSpPr>
        <xdr:cNvPr id="708" name="楕円 707">
          <a:extLst>
            <a:ext uri="{FF2B5EF4-FFF2-40B4-BE49-F238E27FC236}">
              <a16:creationId xmlns:a16="http://schemas.microsoft.com/office/drawing/2014/main" id="{278716BD-D4F8-4579-9502-157CA7168E30}"/>
            </a:ext>
          </a:extLst>
        </xdr:cNvPr>
        <xdr:cNvSpPr/>
      </xdr:nvSpPr>
      <xdr:spPr>
        <a:xfrm>
          <a:off x="19161760" y="1099847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75112</xdr:rowOff>
    </xdr:from>
    <xdr:to>
      <xdr:col>116</xdr:col>
      <xdr:colOff>63500</xdr:colOff>
      <xdr:row>64</xdr:row>
      <xdr:rowOff>78377</xdr:rowOff>
    </xdr:to>
    <xdr:cxnSp macro="">
      <xdr:nvCxnSpPr>
        <xdr:cNvPr id="709" name="直線コネクタ 708">
          <a:extLst>
            <a:ext uri="{FF2B5EF4-FFF2-40B4-BE49-F238E27FC236}">
              <a16:creationId xmlns:a16="http://schemas.microsoft.com/office/drawing/2014/main" id="{1E423FD3-4E4C-4F81-B45E-DD7853004097}"/>
            </a:ext>
          </a:extLst>
        </xdr:cNvPr>
        <xdr:cNvCxnSpPr/>
      </xdr:nvCxnSpPr>
      <xdr:spPr>
        <a:xfrm flipV="1">
          <a:off x="19204940" y="11047912"/>
          <a:ext cx="7429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27577</xdr:rowOff>
    </xdr:from>
    <xdr:to>
      <xdr:col>107</xdr:col>
      <xdr:colOff>101600</xdr:colOff>
      <xdr:row>64</xdr:row>
      <xdr:rowOff>129177</xdr:rowOff>
    </xdr:to>
    <xdr:sp macro="" textlink="">
      <xdr:nvSpPr>
        <xdr:cNvPr id="710" name="楕円 709">
          <a:extLst>
            <a:ext uri="{FF2B5EF4-FFF2-40B4-BE49-F238E27FC236}">
              <a16:creationId xmlns:a16="http://schemas.microsoft.com/office/drawing/2014/main" id="{DF3868A0-79A4-4578-9DDB-B7FD0AF5AD86}"/>
            </a:ext>
          </a:extLst>
        </xdr:cNvPr>
        <xdr:cNvSpPr/>
      </xdr:nvSpPr>
      <xdr:spPr>
        <a:xfrm>
          <a:off x="18345150" y="1099847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78377</xdr:rowOff>
    </xdr:from>
    <xdr:to>
      <xdr:col>111</xdr:col>
      <xdr:colOff>177800</xdr:colOff>
      <xdr:row>64</xdr:row>
      <xdr:rowOff>78377</xdr:rowOff>
    </xdr:to>
    <xdr:cxnSp macro="">
      <xdr:nvCxnSpPr>
        <xdr:cNvPr id="711" name="直線コネクタ 710">
          <a:extLst>
            <a:ext uri="{FF2B5EF4-FFF2-40B4-BE49-F238E27FC236}">
              <a16:creationId xmlns:a16="http://schemas.microsoft.com/office/drawing/2014/main" id="{0973AA3C-3162-418C-B631-B61D690CBBA1}"/>
            </a:ext>
          </a:extLst>
        </xdr:cNvPr>
        <xdr:cNvCxnSpPr/>
      </xdr:nvCxnSpPr>
      <xdr:spPr>
        <a:xfrm>
          <a:off x="18399760" y="1105117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27577</xdr:rowOff>
    </xdr:from>
    <xdr:to>
      <xdr:col>102</xdr:col>
      <xdr:colOff>165100</xdr:colOff>
      <xdr:row>64</xdr:row>
      <xdr:rowOff>129177</xdr:rowOff>
    </xdr:to>
    <xdr:sp macro="" textlink="">
      <xdr:nvSpPr>
        <xdr:cNvPr id="712" name="楕円 711">
          <a:extLst>
            <a:ext uri="{FF2B5EF4-FFF2-40B4-BE49-F238E27FC236}">
              <a16:creationId xmlns:a16="http://schemas.microsoft.com/office/drawing/2014/main" id="{21AE5C9E-5B61-4A97-8872-52A9A1BABD64}"/>
            </a:ext>
          </a:extLst>
        </xdr:cNvPr>
        <xdr:cNvSpPr/>
      </xdr:nvSpPr>
      <xdr:spPr>
        <a:xfrm>
          <a:off x="17547590" y="10998472"/>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78377</xdr:rowOff>
    </xdr:from>
    <xdr:to>
      <xdr:col>107</xdr:col>
      <xdr:colOff>50800</xdr:colOff>
      <xdr:row>64</xdr:row>
      <xdr:rowOff>78377</xdr:rowOff>
    </xdr:to>
    <xdr:cxnSp macro="">
      <xdr:nvCxnSpPr>
        <xdr:cNvPr id="713" name="直線コネクタ 712">
          <a:extLst>
            <a:ext uri="{FF2B5EF4-FFF2-40B4-BE49-F238E27FC236}">
              <a16:creationId xmlns:a16="http://schemas.microsoft.com/office/drawing/2014/main" id="{D22BE901-B121-429C-A0B4-A690A6FEF714}"/>
            </a:ext>
          </a:extLst>
        </xdr:cNvPr>
        <xdr:cNvCxnSpPr/>
      </xdr:nvCxnSpPr>
      <xdr:spPr>
        <a:xfrm>
          <a:off x="17602200" y="1105117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27577</xdr:rowOff>
    </xdr:from>
    <xdr:to>
      <xdr:col>98</xdr:col>
      <xdr:colOff>38100</xdr:colOff>
      <xdr:row>64</xdr:row>
      <xdr:rowOff>129177</xdr:rowOff>
    </xdr:to>
    <xdr:sp macro="" textlink="">
      <xdr:nvSpPr>
        <xdr:cNvPr id="714" name="楕円 713">
          <a:extLst>
            <a:ext uri="{FF2B5EF4-FFF2-40B4-BE49-F238E27FC236}">
              <a16:creationId xmlns:a16="http://schemas.microsoft.com/office/drawing/2014/main" id="{2433CDC9-AE10-4E4D-A33B-075D38030796}"/>
            </a:ext>
          </a:extLst>
        </xdr:cNvPr>
        <xdr:cNvSpPr/>
      </xdr:nvSpPr>
      <xdr:spPr>
        <a:xfrm>
          <a:off x="16761460" y="1099847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78377</xdr:rowOff>
    </xdr:from>
    <xdr:to>
      <xdr:col>102</xdr:col>
      <xdr:colOff>114300</xdr:colOff>
      <xdr:row>64</xdr:row>
      <xdr:rowOff>78377</xdr:rowOff>
    </xdr:to>
    <xdr:cxnSp macro="">
      <xdr:nvCxnSpPr>
        <xdr:cNvPr id="715" name="直線コネクタ 714">
          <a:extLst>
            <a:ext uri="{FF2B5EF4-FFF2-40B4-BE49-F238E27FC236}">
              <a16:creationId xmlns:a16="http://schemas.microsoft.com/office/drawing/2014/main" id="{A1F355CE-4C6E-43DA-AD9A-6689B3737760}"/>
            </a:ext>
          </a:extLst>
        </xdr:cNvPr>
        <xdr:cNvCxnSpPr/>
      </xdr:nvCxnSpPr>
      <xdr:spPr>
        <a:xfrm>
          <a:off x="16804640" y="1105117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6" name="n_1aveValue【保健センター・保健所】&#10;一人当たり面積">
          <a:extLst>
            <a:ext uri="{FF2B5EF4-FFF2-40B4-BE49-F238E27FC236}">
              <a16:creationId xmlns:a16="http://schemas.microsoft.com/office/drawing/2014/main" id="{04E8DB70-A4C5-4EC1-B342-DCF10C9F6AB4}"/>
            </a:ext>
          </a:extLst>
        </xdr:cNvPr>
        <xdr:cNvSpPr txBox="1"/>
      </xdr:nvSpPr>
      <xdr:spPr>
        <a:xfrm>
          <a:off x="18982132"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1C1B1064-7832-4BB9-9FB0-AF42DF698E51}"/>
            </a:ext>
          </a:extLst>
        </xdr:cNvPr>
        <xdr:cNvSpPr txBox="1"/>
      </xdr:nvSpPr>
      <xdr:spPr>
        <a:xfrm>
          <a:off x="18182032"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97D293B8-0B5F-4926-ACA5-3C657D199490}"/>
            </a:ext>
          </a:extLst>
        </xdr:cNvPr>
        <xdr:cNvSpPr txBox="1"/>
      </xdr:nvSpPr>
      <xdr:spPr>
        <a:xfrm>
          <a:off x="17384472"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58DAD9BC-DD94-4040-BB76-A6EC1551EEDE}"/>
            </a:ext>
          </a:extLst>
        </xdr:cNvPr>
        <xdr:cNvSpPr txBox="1"/>
      </xdr:nvSpPr>
      <xdr:spPr>
        <a:xfrm>
          <a:off x="1658881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120304</xdr:rowOff>
    </xdr:from>
    <xdr:ext cx="469744" cy="259045"/>
    <xdr:sp macro="" textlink="">
      <xdr:nvSpPr>
        <xdr:cNvPr id="720" name="n_1mainValue【保健センター・保健所】&#10;一人当たり面積">
          <a:extLst>
            <a:ext uri="{FF2B5EF4-FFF2-40B4-BE49-F238E27FC236}">
              <a16:creationId xmlns:a16="http://schemas.microsoft.com/office/drawing/2014/main" id="{09AC349B-00DD-4478-9DF7-A75BAD4A345C}"/>
            </a:ext>
          </a:extLst>
        </xdr:cNvPr>
        <xdr:cNvSpPr txBox="1"/>
      </xdr:nvSpPr>
      <xdr:spPr>
        <a:xfrm>
          <a:off x="18982132" y="1109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120304</xdr:rowOff>
    </xdr:from>
    <xdr:ext cx="469744" cy="259045"/>
    <xdr:sp macro="" textlink="">
      <xdr:nvSpPr>
        <xdr:cNvPr id="721" name="n_2mainValue【保健センター・保健所】&#10;一人当たり面積">
          <a:extLst>
            <a:ext uri="{FF2B5EF4-FFF2-40B4-BE49-F238E27FC236}">
              <a16:creationId xmlns:a16="http://schemas.microsoft.com/office/drawing/2014/main" id="{FF1ED906-31A1-4C6A-84AB-D84DEC1682BB}"/>
            </a:ext>
          </a:extLst>
        </xdr:cNvPr>
        <xdr:cNvSpPr txBox="1"/>
      </xdr:nvSpPr>
      <xdr:spPr>
        <a:xfrm>
          <a:off x="18182032" y="1109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120304</xdr:rowOff>
    </xdr:from>
    <xdr:ext cx="469744" cy="259045"/>
    <xdr:sp macro="" textlink="">
      <xdr:nvSpPr>
        <xdr:cNvPr id="722" name="n_3mainValue【保健センター・保健所】&#10;一人当たり面積">
          <a:extLst>
            <a:ext uri="{FF2B5EF4-FFF2-40B4-BE49-F238E27FC236}">
              <a16:creationId xmlns:a16="http://schemas.microsoft.com/office/drawing/2014/main" id="{80730574-5905-4060-8C8A-0496A87EDB9C}"/>
            </a:ext>
          </a:extLst>
        </xdr:cNvPr>
        <xdr:cNvSpPr txBox="1"/>
      </xdr:nvSpPr>
      <xdr:spPr>
        <a:xfrm>
          <a:off x="17384472" y="1109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120304</xdr:rowOff>
    </xdr:from>
    <xdr:ext cx="469744" cy="259045"/>
    <xdr:sp macro="" textlink="">
      <xdr:nvSpPr>
        <xdr:cNvPr id="723" name="n_4mainValue【保健センター・保健所】&#10;一人当たり面積">
          <a:extLst>
            <a:ext uri="{FF2B5EF4-FFF2-40B4-BE49-F238E27FC236}">
              <a16:creationId xmlns:a16="http://schemas.microsoft.com/office/drawing/2014/main" id="{F747A1D8-240C-4649-A2EB-0C2921A44454}"/>
            </a:ext>
          </a:extLst>
        </xdr:cNvPr>
        <xdr:cNvSpPr txBox="1"/>
      </xdr:nvSpPr>
      <xdr:spPr>
        <a:xfrm>
          <a:off x="16588817" y="1109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587FDBA3-C71B-49E3-A7C0-D1E69AD8105F}"/>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3DF5AFB6-AA5A-435B-9AF9-D921ABA10EEB}"/>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60B58A49-501B-43D6-A2FC-EFBF11B726DF}"/>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66268A39-9724-4B25-A811-97DE056A2D4D}"/>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F74F6284-1D4D-4CDB-9D4F-19B9775150ED}"/>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094D42C5-E572-4F8D-BC49-4A19BDCA9698}"/>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942AA30F-1D7E-46A6-A6EA-959724696763}"/>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357B62D9-E30C-46AE-BFE7-F001880A7E28}"/>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0092444A-E63B-496F-81EE-29A84101F865}"/>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EF77D0FA-4C03-46ED-8FE3-360B2F5A5FD9}"/>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6A4EF6CA-DF47-45CE-BFA4-264E3904379C}"/>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0FDF9E21-0704-415D-8841-4D6F33FE3D4D}"/>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E4141198-D0A8-453C-94B2-082261EAAC0C}"/>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1C970033-063E-48BD-9897-0F98EDD50A4A}"/>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DCAD23D0-DC47-4F81-8758-1B58CAD92FDB}"/>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6FBE362E-D134-425F-A041-C9951BB5912B}"/>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F9BFEBF6-F27D-455C-BA9B-14D7EADC6761}"/>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A686559E-5BCC-46EB-BD69-A75C16BD08D9}"/>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B8745622-5D77-4C0E-97CB-ED22B932C905}"/>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3291CCF5-ABCD-4ADE-A349-FEE6904B5B30}"/>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C9A7D7F7-C2AC-4249-99D7-0FDED13135F7}"/>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289C4717-6973-4A09-BAE1-508E4BCDBD0C}"/>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B722A99C-42B7-49F9-AC1E-F557FEB495EF}"/>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2317AA5B-AA09-408F-9D47-7BEC08011C4A}"/>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B2100044-7D1A-49C8-A41B-C7A5426BC140}"/>
            </a:ext>
          </a:extLst>
        </xdr:cNvPr>
        <xdr:cNvCxnSpPr/>
      </xdr:nvCxnSpPr>
      <xdr:spPr>
        <a:xfrm flipV="1">
          <a:off x="14703424" y="1323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D0CB2C9A-A1AD-4503-98C3-4E03F0AB0F2E}"/>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92D30494-29B5-447D-A174-5A0B5CE55D80}"/>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03BCBB48-8A44-4F4D-8923-1C68468C9741}"/>
            </a:ext>
          </a:extLst>
        </xdr:cNvPr>
        <xdr:cNvSpPr txBox="1"/>
      </xdr:nvSpPr>
      <xdr:spPr>
        <a:xfrm>
          <a:off x="1474216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2F98B715-F7C1-498D-9CA8-F1163512937E}"/>
            </a:ext>
          </a:extLst>
        </xdr:cNvPr>
        <xdr:cNvCxnSpPr/>
      </xdr:nvCxnSpPr>
      <xdr:spPr>
        <a:xfrm>
          <a:off x="14611350" y="13230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B35C8B0B-A5D6-4591-879E-AE587DB8F219}"/>
            </a:ext>
          </a:extLst>
        </xdr:cNvPr>
        <xdr:cNvSpPr txBox="1"/>
      </xdr:nvSpPr>
      <xdr:spPr>
        <a:xfrm>
          <a:off x="14742160" y="141084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8BA6BA6A-F0B6-4DCB-ACC6-66C6E62E95C9}"/>
            </a:ext>
          </a:extLst>
        </xdr:cNvPr>
        <xdr:cNvSpPr/>
      </xdr:nvSpPr>
      <xdr:spPr>
        <a:xfrm>
          <a:off x="14649450" y="141262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23BA5DB5-D2BC-400B-8117-A5248ACF37F2}"/>
            </a:ext>
          </a:extLst>
        </xdr:cNvPr>
        <xdr:cNvSpPr/>
      </xdr:nvSpPr>
      <xdr:spPr>
        <a:xfrm>
          <a:off x="13887450" y="141185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72648302-852F-4F82-9291-BADC99598091}"/>
            </a:ext>
          </a:extLst>
        </xdr:cNvPr>
        <xdr:cNvSpPr/>
      </xdr:nvSpPr>
      <xdr:spPr>
        <a:xfrm>
          <a:off x="13089890" y="1409953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255C4E88-84A4-427C-B4DD-36A672AABC54}"/>
            </a:ext>
          </a:extLst>
        </xdr:cNvPr>
        <xdr:cNvSpPr/>
      </xdr:nvSpPr>
      <xdr:spPr>
        <a:xfrm>
          <a:off x="12303760" y="14080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A4A0A335-9DD8-4D5C-BBB5-665C7C5991A9}"/>
            </a:ext>
          </a:extLst>
        </xdr:cNvPr>
        <xdr:cNvSpPr/>
      </xdr:nvSpPr>
      <xdr:spPr>
        <a:xfrm>
          <a:off x="11487150" y="1408620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4C19CB5C-BBF9-4AD3-B1CB-4EB9C0AAB3D0}"/>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B42BDA55-AB5E-4EC8-83D8-D687F440B4AC}"/>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39110BD6-D3C5-44FD-8343-DEC0ABD73466}"/>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FC8011AE-890E-4B30-B527-B256490B6BD6}"/>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CB2ACC12-88C7-4570-8929-278F21F799FE}"/>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23495</xdr:rowOff>
    </xdr:from>
    <xdr:to>
      <xdr:col>85</xdr:col>
      <xdr:colOff>177800</xdr:colOff>
      <xdr:row>81</xdr:row>
      <xdr:rowOff>125095</xdr:rowOff>
    </xdr:to>
    <xdr:sp macro="" textlink="">
      <xdr:nvSpPr>
        <xdr:cNvPr id="764" name="楕円 763">
          <a:extLst>
            <a:ext uri="{FF2B5EF4-FFF2-40B4-BE49-F238E27FC236}">
              <a16:creationId xmlns:a16="http://schemas.microsoft.com/office/drawing/2014/main" id="{0751C38D-9FAE-41EE-AEA4-C94D1B147CF9}"/>
            </a:ext>
          </a:extLst>
        </xdr:cNvPr>
        <xdr:cNvSpPr/>
      </xdr:nvSpPr>
      <xdr:spPr>
        <a:xfrm>
          <a:off x="14649450" y="1390713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46372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0A16ECD4-E65D-4450-A96C-24E93D70F1F7}"/>
            </a:ext>
          </a:extLst>
        </xdr:cNvPr>
        <xdr:cNvSpPr txBox="1"/>
      </xdr:nvSpPr>
      <xdr:spPr>
        <a:xfrm>
          <a:off x="14742160"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126364</xdr:rowOff>
    </xdr:from>
    <xdr:to>
      <xdr:col>81</xdr:col>
      <xdr:colOff>101600</xdr:colOff>
      <xdr:row>81</xdr:row>
      <xdr:rowOff>56514</xdr:rowOff>
    </xdr:to>
    <xdr:sp macro="" textlink="">
      <xdr:nvSpPr>
        <xdr:cNvPr id="766" name="楕円 765">
          <a:extLst>
            <a:ext uri="{FF2B5EF4-FFF2-40B4-BE49-F238E27FC236}">
              <a16:creationId xmlns:a16="http://schemas.microsoft.com/office/drawing/2014/main" id="{22873027-9D09-40CD-BC16-7D76DE99DC74}"/>
            </a:ext>
          </a:extLst>
        </xdr:cNvPr>
        <xdr:cNvSpPr/>
      </xdr:nvSpPr>
      <xdr:spPr>
        <a:xfrm>
          <a:off x="13887450" y="1384617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5714</xdr:rowOff>
    </xdr:from>
    <xdr:to>
      <xdr:col>85</xdr:col>
      <xdr:colOff>127000</xdr:colOff>
      <xdr:row>81</xdr:row>
      <xdr:rowOff>74295</xdr:rowOff>
    </xdr:to>
    <xdr:cxnSp macro="">
      <xdr:nvCxnSpPr>
        <xdr:cNvPr id="767" name="直線コネクタ 766">
          <a:extLst>
            <a:ext uri="{FF2B5EF4-FFF2-40B4-BE49-F238E27FC236}">
              <a16:creationId xmlns:a16="http://schemas.microsoft.com/office/drawing/2014/main" id="{D2010C65-996C-4559-8B65-CF49334C7120}"/>
            </a:ext>
          </a:extLst>
        </xdr:cNvPr>
        <xdr:cNvCxnSpPr/>
      </xdr:nvCxnSpPr>
      <xdr:spPr>
        <a:xfrm>
          <a:off x="13942060" y="13895069"/>
          <a:ext cx="762000" cy="66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61595</xdr:rowOff>
    </xdr:from>
    <xdr:to>
      <xdr:col>76</xdr:col>
      <xdr:colOff>165100</xdr:colOff>
      <xdr:row>80</xdr:row>
      <xdr:rowOff>163195</xdr:rowOff>
    </xdr:to>
    <xdr:sp macro="" textlink="">
      <xdr:nvSpPr>
        <xdr:cNvPr id="768" name="楕円 767">
          <a:extLst>
            <a:ext uri="{FF2B5EF4-FFF2-40B4-BE49-F238E27FC236}">
              <a16:creationId xmlns:a16="http://schemas.microsoft.com/office/drawing/2014/main" id="{FCF0941F-A98A-415E-9594-0E4351D1E980}"/>
            </a:ext>
          </a:extLst>
        </xdr:cNvPr>
        <xdr:cNvSpPr/>
      </xdr:nvSpPr>
      <xdr:spPr>
        <a:xfrm>
          <a:off x="13089890" y="1377378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112395</xdr:rowOff>
    </xdr:from>
    <xdr:to>
      <xdr:col>81</xdr:col>
      <xdr:colOff>50800</xdr:colOff>
      <xdr:row>81</xdr:row>
      <xdr:rowOff>5714</xdr:rowOff>
    </xdr:to>
    <xdr:cxnSp macro="">
      <xdr:nvCxnSpPr>
        <xdr:cNvPr id="769" name="直線コネクタ 768">
          <a:extLst>
            <a:ext uri="{FF2B5EF4-FFF2-40B4-BE49-F238E27FC236}">
              <a16:creationId xmlns:a16="http://schemas.microsoft.com/office/drawing/2014/main" id="{1B879129-404C-4778-B5C6-6EABDB38DDF1}"/>
            </a:ext>
          </a:extLst>
        </xdr:cNvPr>
        <xdr:cNvCxnSpPr/>
      </xdr:nvCxnSpPr>
      <xdr:spPr>
        <a:xfrm>
          <a:off x="13144500" y="13828395"/>
          <a:ext cx="797560" cy="66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2539</xdr:rowOff>
    </xdr:from>
    <xdr:to>
      <xdr:col>72</xdr:col>
      <xdr:colOff>38100</xdr:colOff>
      <xdr:row>80</xdr:row>
      <xdr:rowOff>104139</xdr:rowOff>
    </xdr:to>
    <xdr:sp macro="" textlink="">
      <xdr:nvSpPr>
        <xdr:cNvPr id="770" name="楕円 769">
          <a:extLst>
            <a:ext uri="{FF2B5EF4-FFF2-40B4-BE49-F238E27FC236}">
              <a16:creationId xmlns:a16="http://schemas.microsoft.com/office/drawing/2014/main" id="{9C92C162-0668-48DE-A086-995C52F96B16}"/>
            </a:ext>
          </a:extLst>
        </xdr:cNvPr>
        <xdr:cNvSpPr/>
      </xdr:nvSpPr>
      <xdr:spPr>
        <a:xfrm>
          <a:off x="12303760" y="1371853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53339</xdr:rowOff>
    </xdr:from>
    <xdr:to>
      <xdr:col>76</xdr:col>
      <xdr:colOff>114300</xdr:colOff>
      <xdr:row>80</xdr:row>
      <xdr:rowOff>112395</xdr:rowOff>
    </xdr:to>
    <xdr:cxnSp macro="">
      <xdr:nvCxnSpPr>
        <xdr:cNvPr id="771" name="直線コネクタ 770">
          <a:extLst>
            <a:ext uri="{FF2B5EF4-FFF2-40B4-BE49-F238E27FC236}">
              <a16:creationId xmlns:a16="http://schemas.microsoft.com/office/drawing/2014/main" id="{7097F324-F5C3-4C49-9330-0CA559795CF1}"/>
            </a:ext>
          </a:extLst>
        </xdr:cNvPr>
        <xdr:cNvCxnSpPr/>
      </xdr:nvCxnSpPr>
      <xdr:spPr>
        <a:xfrm>
          <a:off x="12346940" y="13773149"/>
          <a:ext cx="797560" cy="5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105411</xdr:rowOff>
    </xdr:from>
    <xdr:to>
      <xdr:col>67</xdr:col>
      <xdr:colOff>101600</xdr:colOff>
      <xdr:row>81</xdr:row>
      <xdr:rowOff>35561</xdr:rowOff>
    </xdr:to>
    <xdr:sp macro="" textlink="">
      <xdr:nvSpPr>
        <xdr:cNvPr id="772" name="楕円 771">
          <a:extLst>
            <a:ext uri="{FF2B5EF4-FFF2-40B4-BE49-F238E27FC236}">
              <a16:creationId xmlns:a16="http://schemas.microsoft.com/office/drawing/2014/main" id="{760F0201-69A0-45F3-BACF-F6AE01CCE654}"/>
            </a:ext>
          </a:extLst>
        </xdr:cNvPr>
        <xdr:cNvSpPr/>
      </xdr:nvSpPr>
      <xdr:spPr>
        <a:xfrm>
          <a:off x="11487150" y="1381950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53339</xdr:rowOff>
    </xdr:from>
    <xdr:to>
      <xdr:col>71</xdr:col>
      <xdr:colOff>177800</xdr:colOff>
      <xdr:row>80</xdr:row>
      <xdr:rowOff>156211</xdr:rowOff>
    </xdr:to>
    <xdr:cxnSp macro="">
      <xdr:nvCxnSpPr>
        <xdr:cNvPr id="773" name="直線コネクタ 772">
          <a:extLst>
            <a:ext uri="{FF2B5EF4-FFF2-40B4-BE49-F238E27FC236}">
              <a16:creationId xmlns:a16="http://schemas.microsoft.com/office/drawing/2014/main" id="{0C55E5AE-E389-480B-815E-CE3B348455A0}"/>
            </a:ext>
          </a:extLst>
        </xdr:cNvPr>
        <xdr:cNvCxnSpPr/>
      </xdr:nvCxnSpPr>
      <xdr:spPr>
        <a:xfrm flipV="1">
          <a:off x="11541760" y="13773149"/>
          <a:ext cx="805180" cy="100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a:extLst>
            <a:ext uri="{FF2B5EF4-FFF2-40B4-BE49-F238E27FC236}">
              <a16:creationId xmlns:a16="http://schemas.microsoft.com/office/drawing/2014/main" id="{9BB19662-CF26-4DB9-9FC2-1301E6D088A1}"/>
            </a:ext>
          </a:extLst>
        </xdr:cNvPr>
        <xdr:cNvSpPr txBox="1"/>
      </xdr:nvSpPr>
      <xdr:spPr>
        <a:xfrm>
          <a:off x="1373823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a:extLst>
            <a:ext uri="{FF2B5EF4-FFF2-40B4-BE49-F238E27FC236}">
              <a16:creationId xmlns:a16="http://schemas.microsoft.com/office/drawing/2014/main" id="{D02D3CBD-D030-494F-AC90-341C67A1215A}"/>
            </a:ext>
          </a:extLst>
        </xdr:cNvPr>
        <xdr:cNvSpPr txBox="1"/>
      </xdr:nvSpPr>
      <xdr:spPr>
        <a:xfrm>
          <a:off x="12957184" y="1418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121631C5-3D39-4554-B0D9-EBADE7B18816}"/>
            </a:ext>
          </a:extLst>
        </xdr:cNvPr>
        <xdr:cNvSpPr txBox="1"/>
      </xdr:nvSpPr>
      <xdr:spPr>
        <a:xfrm>
          <a:off x="1217105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777" name="n_4aveValue【消防施設】&#10;有形固定資産減価償却率">
          <a:extLst>
            <a:ext uri="{FF2B5EF4-FFF2-40B4-BE49-F238E27FC236}">
              <a16:creationId xmlns:a16="http://schemas.microsoft.com/office/drawing/2014/main" id="{8F084BF9-AD6F-48E0-AA1C-03CF0A3E4C5E}"/>
            </a:ext>
          </a:extLst>
        </xdr:cNvPr>
        <xdr:cNvSpPr txBox="1"/>
      </xdr:nvSpPr>
      <xdr:spPr>
        <a:xfrm>
          <a:off x="11354444" y="14182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73041</xdr:rowOff>
    </xdr:from>
    <xdr:ext cx="405111" cy="259045"/>
    <xdr:sp macro="" textlink="">
      <xdr:nvSpPr>
        <xdr:cNvPr id="778" name="n_1mainValue【消防施設】&#10;有形固定資産減価償却率">
          <a:extLst>
            <a:ext uri="{FF2B5EF4-FFF2-40B4-BE49-F238E27FC236}">
              <a16:creationId xmlns:a16="http://schemas.microsoft.com/office/drawing/2014/main" id="{B8A2301A-E816-413B-B668-C460239D58B7}"/>
            </a:ext>
          </a:extLst>
        </xdr:cNvPr>
        <xdr:cNvSpPr txBox="1"/>
      </xdr:nvSpPr>
      <xdr:spPr>
        <a:xfrm>
          <a:off x="13738234" y="1361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8272</xdr:rowOff>
    </xdr:from>
    <xdr:ext cx="405111" cy="259045"/>
    <xdr:sp macro="" textlink="">
      <xdr:nvSpPr>
        <xdr:cNvPr id="779" name="n_2mainValue【消防施設】&#10;有形固定資産減価償却率">
          <a:extLst>
            <a:ext uri="{FF2B5EF4-FFF2-40B4-BE49-F238E27FC236}">
              <a16:creationId xmlns:a16="http://schemas.microsoft.com/office/drawing/2014/main" id="{43448832-1CD1-4EDF-8FBE-82DCE2D9AC1F}"/>
            </a:ext>
          </a:extLst>
        </xdr:cNvPr>
        <xdr:cNvSpPr txBox="1"/>
      </xdr:nvSpPr>
      <xdr:spPr>
        <a:xfrm>
          <a:off x="12957184" y="1355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120666</xdr:rowOff>
    </xdr:from>
    <xdr:ext cx="405111" cy="259045"/>
    <xdr:sp macro="" textlink="">
      <xdr:nvSpPr>
        <xdr:cNvPr id="780" name="n_3mainValue【消防施設】&#10;有形固定資産減価償却率">
          <a:extLst>
            <a:ext uri="{FF2B5EF4-FFF2-40B4-BE49-F238E27FC236}">
              <a16:creationId xmlns:a16="http://schemas.microsoft.com/office/drawing/2014/main" id="{AD67D010-CF55-45B5-B32C-D41267BFA8AF}"/>
            </a:ext>
          </a:extLst>
        </xdr:cNvPr>
        <xdr:cNvSpPr txBox="1"/>
      </xdr:nvSpPr>
      <xdr:spPr>
        <a:xfrm>
          <a:off x="12171054" y="1349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52088</xdr:rowOff>
    </xdr:from>
    <xdr:ext cx="405111" cy="259045"/>
    <xdr:sp macro="" textlink="">
      <xdr:nvSpPr>
        <xdr:cNvPr id="781" name="n_4mainValue【消防施設】&#10;有形固定資産減価償却率">
          <a:extLst>
            <a:ext uri="{FF2B5EF4-FFF2-40B4-BE49-F238E27FC236}">
              <a16:creationId xmlns:a16="http://schemas.microsoft.com/office/drawing/2014/main" id="{362CA9FF-A244-4A4D-998C-E0F782B634FB}"/>
            </a:ext>
          </a:extLst>
        </xdr:cNvPr>
        <xdr:cNvSpPr txBox="1"/>
      </xdr:nvSpPr>
      <xdr:spPr>
        <a:xfrm>
          <a:off x="11354444" y="13600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55C1D323-D154-4470-BD7B-582F5CA2DB0A}"/>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AE41BDA5-E1E3-4616-B922-A1918A9153C7}"/>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1802074E-B01E-4C4F-B7FF-7916B727D450}"/>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5FE216D0-42F2-4E6E-B114-4A957AA6129C}"/>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4451815B-E46B-4F74-AAA1-9137F0D3F0A0}"/>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00BC7BD0-B6BA-42DE-BF62-539B8F91241F}"/>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6A3AD8D8-57D7-479C-BDEF-A41EC7E56411}"/>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E60C6528-E560-41F0-882D-C227FC509C32}"/>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4F333EC4-4E6A-4640-AF85-B887764BB89E}"/>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6DE734D5-A627-408B-9302-66A33F41E84D}"/>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F7B2F1BE-11F7-4A8C-AE9D-2EF66865A559}"/>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EDE362EC-BC6B-48DD-AED8-3156BE3DC9E8}"/>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E7484678-3DEC-477E-8C0A-1B46EC3E5A41}"/>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6D280749-E187-49C3-9121-4FF068C31E5C}"/>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395B2B2A-1B75-47D7-B782-7B4C14D75A1D}"/>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AB969766-61E0-4B6C-B5BC-F8CC6A969E22}"/>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E10E803F-D14F-4994-B06C-C3F8DA0F651E}"/>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15B1DA66-34B8-45AB-94EC-B216625C6F79}"/>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699E49A8-471A-4C07-8C7F-0FC31046EAA1}"/>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9948C4D6-2619-45C7-92D3-33AD0048B7EC}"/>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2B77D872-85CF-4743-94BD-11FFE4E7D6C5}"/>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746D9ACE-0297-42E6-B6EB-CEAED66FE094}"/>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A1024E5-9E84-411F-B928-094F343F2304}"/>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B24063C0-6A71-4D50-8DEF-C0161538A12C}"/>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DF6D3969-4E3B-40D4-9900-123F92189D53}"/>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E59BD114-EE0B-4A0B-B718-14846743F611}"/>
            </a:ext>
          </a:extLst>
        </xdr:cNvPr>
        <xdr:cNvCxnSpPr/>
      </xdr:nvCxnSpPr>
      <xdr:spPr>
        <a:xfrm flipV="1">
          <a:off x="19947254" y="13267237"/>
          <a:ext cx="0" cy="1610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BAB01D14-5CC5-4F94-BDDE-C082998B7A28}"/>
            </a:ext>
          </a:extLst>
        </xdr:cNvPr>
        <xdr:cNvSpPr txBox="1"/>
      </xdr:nvSpPr>
      <xdr:spPr>
        <a:xfrm>
          <a:off x="19985990" y="1487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C43B1896-D66C-4FEF-9F0A-2A7B21FF5477}"/>
            </a:ext>
          </a:extLst>
        </xdr:cNvPr>
        <xdr:cNvCxnSpPr/>
      </xdr:nvCxnSpPr>
      <xdr:spPr>
        <a:xfrm>
          <a:off x="19885660" y="148780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EE26B3BA-CCA2-425D-93F3-AAFE8E766C36}"/>
            </a:ext>
          </a:extLst>
        </xdr:cNvPr>
        <xdr:cNvSpPr txBox="1"/>
      </xdr:nvSpPr>
      <xdr:spPr>
        <a:xfrm>
          <a:off x="19985990" y="13048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70F21481-1B98-413E-87C9-B89BAEFE38EE}"/>
            </a:ext>
          </a:extLst>
        </xdr:cNvPr>
        <xdr:cNvCxnSpPr/>
      </xdr:nvCxnSpPr>
      <xdr:spPr>
        <a:xfrm>
          <a:off x="19885660" y="132672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812" name="【消防施設】&#10;一人当たり面積平均値テキスト">
          <a:extLst>
            <a:ext uri="{FF2B5EF4-FFF2-40B4-BE49-F238E27FC236}">
              <a16:creationId xmlns:a16="http://schemas.microsoft.com/office/drawing/2014/main" id="{4CB3BCF7-5C3B-4B80-B5B3-4B8D060A9754}"/>
            </a:ext>
          </a:extLst>
        </xdr:cNvPr>
        <xdr:cNvSpPr txBox="1"/>
      </xdr:nvSpPr>
      <xdr:spPr>
        <a:xfrm>
          <a:off x="19985990" y="145754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058F5460-8D43-48D6-80D2-B41758100EC9}"/>
            </a:ext>
          </a:extLst>
        </xdr:cNvPr>
        <xdr:cNvSpPr/>
      </xdr:nvSpPr>
      <xdr:spPr>
        <a:xfrm>
          <a:off x="19904710" y="1458939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5C8B987B-B043-4A1D-ABAE-56388BBEB48D}"/>
            </a:ext>
          </a:extLst>
        </xdr:cNvPr>
        <xdr:cNvSpPr/>
      </xdr:nvSpPr>
      <xdr:spPr>
        <a:xfrm>
          <a:off x="19161760" y="14595928"/>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D560934D-942B-4288-B567-084F43DFF23B}"/>
            </a:ext>
          </a:extLst>
        </xdr:cNvPr>
        <xdr:cNvSpPr/>
      </xdr:nvSpPr>
      <xdr:spPr>
        <a:xfrm>
          <a:off x="18345150" y="146043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9727F322-7721-4463-B181-EB881666FE0E}"/>
            </a:ext>
          </a:extLst>
        </xdr:cNvPr>
        <xdr:cNvSpPr/>
      </xdr:nvSpPr>
      <xdr:spPr>
        <a:xfrm>
          <a:off x="17547590" y="146043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93169814-A20A-489F-AA85-CCBBF4ED7EBC}"/>
            </a:ext>
          </a:extLst>
        </xdr:cNvPr>
        <xdr:cNvSpPr/>
      </xdr:nvSpPr>
      <xdr:spPr>
        <a:xfrm>
          <a:off x="16761460" y="1462695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B22D4A5D-1B52-4D84-A1AC-375C7D645AAD}"/>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D333A031-1592-438C-8C25-D1652669F654}"/>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61C4E004-7727-4C3C-A86F-7B6B584140C5}"/>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1A660FD2-9510-4A56-BDD3-E1A1C6CA947D}"/>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F888D756-7AA5-44E0-8BFC-75F562D48CC4}"/>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68943</xdr:rowOff>
    </xdr:from>
    <xdr:to>
      <xdr:col>116</xdr:col>
      <xdr:colOff>114300</xdr:colOff>
      <xdr:row>84</xdr:row>
      <xdr:rowOff>170543</xdr:rowOff>
    </xdr:to>
    <xdr:sp macro="" textlink="">
      <xdr:nvSpPr>
        <xdr:cNvPr id="823" name="楕円 822">
          <a:extLst>
            <a:ext uri="{FF2B5EF4-FFF2-40B4-BE49-F238E27FC236}">
              <a16:creationId xmlns:a16="http://schemas.microsoft.com/office/drawing/2014/main" id="{0543AD82-88E9-48E7-9BB1-4694F135AE60}"/>
            </a:ext>
          </a:extLst>
        </xdr:cNvPr>
        <xdr:cNvSpPr/>
      </xdr:nvSpPr>
      <xdr:spPr>
        <a:xfrm>
          <a:off x="19904710" y="1446883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91820</xdr:rowOff>
    </xdr:from>
    <xdr:ext cx="469744" cy="259045"/>
    <xdr:sp macro="" textlink="">
      <xdr:nvSpPr>
        <xdr:cNvPr id="824" name="【消防施設】&#10;一人当たり面積該当値テキスト">
          <a:extLst>
            <a:ext uri="{FF2B5EF4-FFF2-40B4-BE49-F238E27FC236}">
              <a16:creationId xmlns:a16="http://schemas.microsoft.com/office/drawing/2014/main" id="{39423192-3A16-472D-8A8F-5CC44BF22D5B}"/>
            </a:ext>
          </a:extLst>
        </xdr:cNvPr>
        <xdr:cNvSpPr txBox="1"/>
      </xdr:nvSpPr>
      <xdr:spPr>
        <a:xfrm>
          <a:off x="19985990" y="14325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73842</xdr:rowOff>
    </xdr:from>
    <xdr:to>
      <xdr:col>112</xdr:col>
      <xdr:colOff>38100</xdr:colOff>
      <xdr:row>85</xdr:row>
      <xdr:rowOff>3992</xdr:rowOff>
    </xdr:to>
    <xdr:sp macro="" textlink="">
      <xdr:nvSpPr>
        <xdr:cNvPr id="825" name="楕円 824">
          <a:extLst>
            <a:ext uri="{FF2B5EF4-FFF2-40B4-BE49-F238E27FC236}">
              <a16:creationId xmlns:a16="http://schemas.microsoft.com/office/drawing/2014/main" id="{6E0B9553-4C18-47C9-9DA2-76F4AF6505DE}"/>
            </a:ext>
          </a:extLst>
        </xdr:cNvPr>
        <xdr:cNvSpPr/>
      </xdr:nvSpPr>
      <xdr:spPr>
        <a:xfrm>
          <a:off x="19161760" y="144756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119743</xdr:rowOff>
    </xdr:from>
    <xdr:to>
      <xdr:col>116</xdr:col>
      <xdr:colOff>63500</xdr:colOff>
      <xdr:row>84</xdr:row>
      <xdr:rowOff>124642</xdr:rowOff>
    </xdr:to>
    <xdr:cxnSp macro="">
      <xdr:nvCxnSpPr>
        <xdr:cNvPr id="826" name="直線コネクタ 825">
          <a:extLst>
            <a:ext uri="{FF2B5EF4-FFF2-40B4-BE49-F238E27FC236}">
              <a16:creationId xmlns:a16="http://schemas.microsoft.com/office/drawing/2014/main" id="{920CFABD-A118-4A9B-B1B9-AC4AECCAC43B}"/>
            </a:ext>
          </a:extLst>
        </xdr:cNvPr>
        <xdr:cNvCxnSpPr/>
      </xdr:nvCxnSpPr>
      <xdr:spPr>
        <a:xfrm flipV="1">
          <a:off x="19204940" y="14523448"/>
          <a:ext cx="74295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77107</xdr:rowOff>
    </xdr:from>
    <xdr:to>
      <xdr:col>107</xdr:col>
      <xdr:colOff>101600</xdr:colOff>
      <xdr:row>85</xdr:row>
      <xdr:rowOff>7257</xdr:rowOff>
    </xdr:to>
    <xdr:sp macro="" textlink="">
      <xdr:nvSpPr>
        <xdr:cNvPr id="827" name="楕円 826">
          <a:extLst>
            <a:ext uri="{FF2B5EF4-FFF2-40B4-BE49-F238E27FC236}">
              <a16:creationId xmlns:a16="http://schemas.microsoft.com/office/drawing/2014/main" id="{B29C763C-B8AB-4D56-A676-5E6255DB9C1C}"/>
            </a:ext>
          </a:extLst>
        </xdr:cNvPr>
        <xdr:cNvSpPr/>
      </xdr:nvSpPr>
      <xdr:spPr>
        <a:xfrm>
          <a:off x="18345150" y="1447890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124642</xdr:rowOff>
    </xdr:from>
    <xdr:to>
      <xdr:col>111</xdr:col>
      <xdr:colOff>177800</xdr:colOff>
      <xdr:row>84</xdr:row>
      <xdr:rowOff>127907</xdr:rowOff>
    </xdr:to>
    <xdr:cxnSp macro="">
      <xdr:nvCxnSpPr>
        <xdr:cNvPr id="828" name="直線コネクタ 827">
          <a:extLst>
            <a:ext uri="{FF2B5EF4-FFF2-40B4-BE49-F238E27FC236}">
              <a16:creationId xmlns:a16="http://schemas.microsoft.com/office/drawing/2014/main" id="{D3E91589-6A49-4D19-8286-2DF3E11FD6E5}"/>
            </a:ext>
          </a:extLst>
        </xdr:cNvPr>
        <xdr:cNvCxnSpPr/>
      </xdr:nvCxnSpPr>
      <xdr:spPr>
        <a:xfrm flipV="1">
          <a:off x="18399760" y="14528347"/>
          <a:ext cx="80518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82006</xdr:rowOff>
    </xdr:from>
    <xdr:to>
      <xdr:col>102</xdr:col>
      <xdr:colOff>165100</xdr:colOff>
      <xdr:row>85</xdr:row>
      <xdr:rowOff>12156</xdr:rowOff>
    </xdr:to>
    <xdr:sp macro="" textlink="">
      <xdr:nvSpPr>
        <xdr:cNvPr id="829" name="楕円 828">
          <a:extLst>
            <a:ext uri="{FF2B5EF4-FFF2-40B4-BE49-F238E27FC236}">
              <a16:creationId xmlns:a16="http://schemas.microsoft.com/office/drawing/2014/main" id="{5CB7A5B6-7366-40A4-A971-F7A8E5476347}"/>
            </a:ext>
          </a:extLst>
        </xdr:cNvPr>
        <xdr:cNvSpPr/>
      </xdr:nvSpPr>
      <xdr:spPr>
        <a:xfrm>
          <a:off x="17547590" y="1448571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127907</xdr:rowOff>
    </xdr:from>
    <xdr:to>
      <xdr:col>107</xdr:col>
      <xdr:colOff>50800</xdr:colOff>
      <xdr:row>84</xdr:row>
      <xdr:rowOff>132806</xdr:rowOff>
    </xdr:to>
    <xdr:cxnSp macro="">
      <xdr:nvCxnSpPr>
        <xdr:cNvPr id="830" name="直線コネクタ 829">
          <a:extLst>
            <a:ext uri="{FF2B5EF4-FFF2-40B4-BE49-F238E27FC236}">
              <a16:creationId xmlns:a16="http://schemas.microsoft.com/office/drawing/2014/main" id="{6FE5A6F0-FC96-414D-8D9B-B354DD27A87A}"/>
            </a:ext>
          </a:extLst>
        </xdr:cNvPr>
        <xdr:cNvCxnSpPr/>
      </xdr:nvCxnSpPr>
      <xdr:spPr>
        <a:xfrm flipV="1">
          <a:off x="17602200" y="14533517"/>
          <a:ext cx="79756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129358</xdr:rowOff>
    </xdr:from>
    <xdr:to>
      <xdr:col>98</xdr:col>
      <xdr:colOff>38100</xdr:colOff>
      <xdr:row>85</xdr:row>
      <xdr:rowOff>59508</xdr:rowOff>
    </xdr:to>
    <xdr:sp macro="" textlink="">
      <xdr:nvSpPr>
        <xdr:cNvPr id="831" name="楕円 830">
          <a:extLst>
            <a:ext uri="{FF2B5EF4-FFF2-40B4-BE49-F238E27FC236}">
              <a16:creationId xmlns:a16="http://schemas.microsoft.com/office/drawing/2014/main" id="{942DAFBA-1DB9-4DEB-9991-6035144A5922}"/>
            </a:ext>
          </a:extLst>
        </xdr:cNvPr>
        <xdr:cNvSpPr/>
      </xdr:nvSpPr>
      <xdr:spPr>
        <a:xfrm>
          <a:off x="16761460" y="1453496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132806</xdr:rowOff>
    </xdr:from>
    <xdr:to>
      <xdr:col>102</xdr:col>
      <xdr:colOff>114300</xdr:colOff>
      <xdr:row>85</xdr:row>
      <xdr:rowOff>8708</xdr:rowOff>
    </xdr:to>
    <xdr:cxnSp macro="">
      <xdr:nvCxnSpPr>
        <xdr:cNvPr id="832" name="直線コネクタ 831">
          <a:extLst>
            <a:ext uri="{FF2B5EF4-FFF2-40B4-BE49-F238E27FC236}">
              <a16:creationId xmlns:a16="http://schemas.microsoft.com/office/drawing/2014/main" id="{9D2FF902-2154-43C6-83DD-8A69D1E9B484}"/>
            </a:ext>
          </a:extLst>
        </xdr:cNvPr>
        <xdr:cNvCxnSpPr/>
      </xdr:nvCxnSpPr>
      <xdr:spPr>
        <a:xfrm flipV="1">
          <a:off x="16804640" y="14538416"/>
          <a:ext cx="797560" cy="4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3" name="n_1aveValue【消防施設】&#10;一人当たり面積">
          <a:extLst>
            <a:ext uri="{FF2B5EF4-FFF2-40B4-BE49-F238E27FC236}">
              <a16:creationId xmlns:a16="http://schemas.microsoft.com/office/drawing/2014/main" id="{31109140-72F9-48E8-ACC9-E2FB76B2803C}"/>
            </a:ext>
          </a:extLst>
        </xdr:cNvPr>
        <xdr:cNvSpPr txBox="1"/>
      </xdr:nvSpPr>
      <xdr:spPr>
        <a:xfrm>
          <a:off x="18982132" y="14694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4" name="n_2aveValue【消防施設】&#10;一人当たり面積">
          <a:extLst>
            <a:ext uri="{FF2B5EF4-FFF2-40B4-BE49-F238E27FC236}">
              <a16:creationId xmlns:a16="http://schemas.microsoft.com/office/drawing/2014/main" id="{A9E84F06-4DFA-48D7-97AC-1BB97A10136E}"/>
            </a:ext>
          </a:extLst>
        </xdr:cNvPr>
        <xdr:cNvSpPr txBox="1"/>
      </xdr:nvSpPr>
      <xdr:spPr>
        <a:xfrm>
          <a:off x="18182032" y="147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5" name="n_3aveValue【消防施設】&#10;一人当たり面積">
          <a:extLst>
            <a:ext uri="{FF2B5EF4-FFF2-40B4-BE49-F238E27FC236}">
              <a16:creationId xmlns:a16="http://schemas.microsoft.com/office/drawing/2014/main" id="{231BA40A-4A0B-4D77-ADFB-C369A2060982}"/>
            </a:ext>
          </a:extLst>
        </xdr:cNvPr>
        <xdr:cNvSpPr txBox="1"/>
      </xdr:nvSpPr>
      <xdr:spPr>
        <a:xfrm>
          <a:off x="17384472" y="147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836" name="n_4aveValue【消防施設】&#10;一人当たり面積">
          <a:extLst>
            <a:ext uri="{FF2B5EF4-FFF2-40B4-BE49-F238E27FC236}">
              <a16:creationId xmlns:a16="http://schemas.microsoft.com/office/drawing/2014/main" id="{BA0E3B62-2F44-4610-9E9B-97D81658CAA5}"/>
            </a:ext>
          </a:extLst>
        </xdr:cNvPr>
        <xdr:cNvSpPr txBox="1"/>
      </xdr:nvSpPr>
      <xdr:spPr>
        <a:xfrm>
          <a:off x="1658881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20519</xdr:rowOff>
    </xdr:from>
    <xdr:ext cx="469744" cy="259045"/>
    <xdr:sp macro="" textlink="">
      <xdr:nvSpPr>
        <xdr:cNvPr id="837" name="n_1mainValue【消防施設】&#10;一人当たり面積">
          <a:extLst>
            <a:ext uri="{FF2B5EF4-FFF2-40B4-BE49-F238E27FC236}">
              <a16:creationId xmlns:a16="http://schemas.microsoft.com/office/drawing/2014/main" id="{A022EF5C-7CAF-4594-BED7-9502EEA502C4}"/>
            </a:ext>
          </a:extLst>
        </xdr:cNvPr>
        <xdr:cNvSpPr txBox="1"/>
      </xdr:nvSpPr>
      <xdr:spPr>
        <a:xfrm>
          <a:off x="18982132" y="14247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23784</xdr:rowOff>
    </xdr:from>
    <xdr:ext cx="469744" cy="259045"/>
    <xdr:sp macro="" textlink="">
      <xdr:nvSpPr>
        <xdr:cNvPr id="838" name="n_2mainValue【消防施設】&#10;一人当たり面積">
          <a:extLst>
            <a:ext uri="{FF2B5EF4-FFF2-40B4-BE49-F238E27FC236}">
              <a16:creationId xmlns:a16="http://schemas.microsoft.com/office/drawing/2014/main" id="{2288BACA-4553-4670-9015-BBD527B79C98}"/>
            </a:ext>
          </a:extLst>
        </xdr:cNvPr>
        <xdr:cNvSpPr txBox="1"/>
      </xdr:nvSpPr>
      <xdr:spPr>
        <a:xfrm>
          <a:off x="18182032" y="14250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28683</xdr:rowOff>
    </xdr:from>
    <xdr:ext cx="469744" cy="259045"/>
    <xdr:sp macro="" textlink="">
      <xdr:nvSpPr>
        <xdr:cNvPr id="839" name="n_3mainValue【消防施設】&#10;一人当たり面積">
          <a:extLst>
            <a:ext uri="{FF2B5EF4-FFF2-40B4-BE49-F238E27FC236}">
              <a16:creationId xmlns:a16="http://schemas.microsoft.com/office/drawing/2014/main" id="{9F64D57E-B9B0-469B-B888-ECB1CDECF040}"/>
            </a:ext>
          </a:extLst>
        </xdr:cNvPr>
        <xdr:cNvSpPr txBox="1"/>
      </xdr:nvSpPr>
      <xdr:spPr>
        <a:xfrm>
          <a:off x="17384472" y="1425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76035</xdr:rowOff>
    </xdr:from>
    <xdr:ext cx="469744" cy="259045"/>
    <xdr:sp macro="" textlink="">
      <xdr:nvSpPr>
        <xdr:cNvPr id="840" name="n_4mainValue【消防施設】&#10;一人当たり面積">
          <a:extLst>
            <a:ext uri="{FF2B5EF4-FFF2-40B4-BE49-F238E27FC236}">
              <a16:creationId xmlns:a16="http://schemas.microsoft.com/office/drawing/2014/main" id="{6A338BAD-0FC2-4FF6-BA18-ABCB98767A4A}"/>
            </a:ext>
          </a:extLst>
        </xdr:cNvPr>
        <xdr:cNvSpPr txBox="1"/>
      </xdr:nvSpPr>
      <xdr:spPr>
        <a:xfrm>
          <a:off x="16588817" y="14306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5D2A793D-64E6-4154-84EB-476EFC793823}"/>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844952BE-2BA4-415B-B7C8-790B455CEC6F}"/>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E5FD6579-7318-4082-8C2F-5A443237720F}"/>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5A70C224-DEE3-46E1-A9DB-9366E8AB0B31}"/>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B5504F90-8D20-496B-B62C-2C8F32639351}"/>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736A63DD-241D-4414-A8CC-068AF6540DEE}"/>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625915E3-BB62-4203-9802-2197DF8155E6}"/>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CEE0DEC6-D04E-401A-9BD3-F27B5C92EF6C}"/>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B371556E-47B2-498C-A12D-EE70F9DC515C}"/>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78D8C8EC-8B24-4820-8883-EA2A7D82E165}"/>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3A48C8FF-E8FB-4437-A7C1-B30A6375E4D7}"/>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958C6B5A-2B3D-48A5-A03D-41BA5FD0D2B3}"/>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99660EFB-D02F-4957-9670-875301B3E132}"/>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CEAB744B-3977-4382-BACD-27F92557D642}"/>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D64C3F8D-3BAD-4082-A652-B9589D3EF26B}"/>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545C2CC4-53E8-46B3-8655-5BF00488A8F1}"/>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FE5AC85E-9855-4802-87B5-570669738867}"/>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5EEFAA83-7D95-4D51-96EB-6B21B4167A8B}"/>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8740C3F6-3CD3-40BC-878E-67EB8E3CC3DD}"/>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A95BDFA1-1115-44B6-A669-519D5A382260}"/>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8420292B-C2D2-4BA4-BACE-4ABBCE854ED4}"/>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33AD55CE-30B0-4C2E-B499-B4D2CD8672E0}"/>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EC64B10C-ADA2-4548-BEF5-F81CD8E50F00}"/>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7932F161-DA8C-4776-8847-4E391E65DE76}"/>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9F34A0B8-8827-432C-8296-6A83668795E0}"/>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D2B0A83B-B011-411D-BEE0-FDA0A1E94D99}"/>
            </a:ext>
          </a:extLst>
        </xdr:cNvPr>
        <xdr:cNvCxnSpPr/>
      </xdr:nvCxnSpPr>
      <xdr:spPr>
        <a:xfrm flipV="1">
          <a:off x="1470342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C2FF3241-33D2-440E-84DB-883F8042ED25}"/>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589FDED9-D75E-4A02-9350-3923452ADF90}"/>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0F2D0239-5D87-4D07-9FEB-43C60E62FB1C}"/>
            </a:ext>
          </a:extLst>
        </xdr:cNvPr>
        <xdr:cNvSpPr txBox="1"/>
      </xdr:nvSpPr>
      <xdr:spPr>
        <a:xfrm>
          <a:off x="14742160" y="168946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B5918ED7-617F-473F-A678-18200B26B2A0}"/>
            </a:ext>
          </a:extLst>
        </xdr:cNvPr>
        <xdr:cNvCxnSpPr/>
      </xdr:nvCxnSpPr>
      <xdr:spPr>
        <a:xfrm>
          <a:off x="14611350" y="171232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a:extLst>
            <a:ext uri="{FF2B5EF4-FFF2-40B4-BE49-F238E27FC236}">
              <a16:creationId xmlns:a16="http://schemas.microsoft.com/office/drawing/2014/main" id="{36DECDC2-F685-4E69-8076-351992A2A9C5}"/>
            </a:ext>
          </a:extLst>
        </xdr:cNvPr>
        <xdr:cNvSpPr txBox="1"/>
      </xdr:nvSpPr>
      <xdr:spPr>
        <a:xfrm>
          <a:off x="1474216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13339E56-E472-460D-B90C-B8DDC99AC0F2}"/>
            </a:ext>
          </a:extLst>
        </xdr:cNvPr>
        <xdr:cNvSpPr/>
      </xdr:nvSpPr>
      <xdr:spPr>
        <a:xfrm>
          <a:off x="14649450" y="1784694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DFCB4D7C-26EB-4DFB-A781-2A8EEC71B1D3}"/>
            </a:ext>
          </a:extLst>
        </xdr:cNvPr>
        <xdr:cNvSpPr/>
      </xdr:nvSpPr>
      <xdr:spPr>
        <a:xfrm>
          <a:off x="13887450" y="1784177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9EEBABAC-8E64-46F8-AAFB-A679E8925291}"/>
            </a:ext>
          </a:extLst>
        </xdr:cNvPr>
        <xdr:cNvSpPr/>
      </xdr:nvSpPr>
      <xdr:spPr>
        <a:xfrm>
          <a:off x="13089890" y="178485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DEACFEE9-61D7-4985-BD7B-EF1D1B87E6A2}"/>
            </a:ext>
          </a:extLst>
        </xdr:cNvPr>
        <xdr:cNvSpPr/>
      </xdr:nvSpPr>
      <xdr:spPr>
        <a:xfrm>
          <a:off x="12303760" y="178401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87BCD411-886A-48BC-AFFE-D6334379A3B2}"/>
            </a:ext>
          </a:extLst>
        </xdr:cNvPr>
        <xdr:cNvSpPr/>
      </xdr:nvSpPr>
      <xdr:spPr>
        <a:xfrm>
          <a:off x="11487150" y="1786926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5A694CFB-9D3F-4061-A3E3-AD0625B15D6E}"/>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FEA22B33-4BA1-488A-B4C0-7E56468B0162}"/>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B21EDFE0-B434-4B36-9C0F-CF2C7B801F7C}"/>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4F4A0C97-5D96-408D-B082-E358859ADD48}"/>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B0464005-5F59-4EB6-A19F-1E7B5D44389E}"/>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41729</xdr:rowOff>
    </xdr:from>
    <xdr:to>
      <xdr:col>85</xdr:col>
      <xdr:colOff>177800</xdr:colOff>
      <xdr:row>106</xdr:row>
      <xdr:rowOff>143329</xdr:rowOff>
    </xdr:to>
    <xdr:sp macro="" textlink="">
      <xdr:nvSpPr>
        <xdr:cNvPr id="882" name="楕円 881">
          <a:extLst>
            <a:ext uri="{FF2B5EF4-FFF2-40B4-BE49-F238E27FC236}">
              <a16:creationId xmlns:a16="http://schemas.microsoft.com/office/drawing/2014/main" id="{DE279302-5B86-47B9-90AB-3EE97BD19219}"/>
            </a:ext>
          </a:extLst>
        </xdr:cNvPr>
        <xdr:cNvSpPr/>
      </xdr:nvSpPr>
      <xdr:spPr>
        <a:xfrm>
          <a:off x="14649450" y="1821542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20156</xdr:rowOff>
    </xdr:from>
    <xdr:ext cx="405111" cy="259045"/>
    <xdr:sp macro="" textlink="">
      <xdr:nvSpPr>
        <xdr:cNvPr id="883" name="【庁舎】&#10;有形固定資産減価償却率該当値テキスト">
          <a:extLst>
            <a:ext uri="{FF2B5EF4-FFF2-40B4-BE49-F238E27FC236}">
              <a16:creationId xmlns:a16="http://schemas.microsoft.com/office/drawing/2014/main" id="{5E15D1FD-4103-42A8-B4EB-75D79FD3600F}"/>
            </a:ext>
          </a:extLst>
        </xdr:cNvPr>
        <xdr:cNvSpPr txBox="1"/>
      </xdr:nvSpPr>
      <xdr:spPr>
        <a:xfrm>
          <a:off x="14742160" y="18190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2539</xdr:rowOff>
    </xdr:from>
    <xdr:to>
      <xdr:col>81</xdr:col>
      <xdr:colOff>101600</xdr:colOff>
      <xdr:row>106</xdr:row>
      <xdr:rowOff>104139</xdr:rowOff>
    </xdr:to>
    <xdr:sp macro="" textlink="">
      <xdr:nvSpPr>
        <xdr:cNvPr id="884" name="楕円 883">
          <a:extLst>
            <a:ext uri="{FF2B5EF4-FFF2-40B4-BE49-F238E27FC236}">
              <a16:creationId xmlns:a16="http://schemas.microsoft.com/office/drawing/2014/main" id="{DB92A33E-7266-4EC3-9340-1687635A4CBE}"/>
            </a:ext>
          </a:extLst>
        </xdr:cNvPr>
        <xdr:cNvSpPr/>
      </xdr:nvSpPr>
      <xdr:spPr>
        <a:xfrm>
          <a:off x="13887450" y="1817623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53339</xdr:rowOff>
    </xdr:from>
    <xdr:to>
      <xdr:col>85</xdr:col>
      <xdr:colOff>127000</xdr:colOff>
      <xdr:row>106</xdr:row>
      <xdr:rowOff>92529</xdr:rowOff>
    </xdr:to>
    <xdr:cxnSp macro="">
      <xdr:nvCxnSpPr>
        <xdr:cNvPr id="885" name="直線コネクタ 884">
          <a:extLst>
            <a:ext uri="{FF2B5EF4-FFF2-40B4-BE49-F238E27FC236}">
              <a16:creationId xmlns:a16="http://schemas.microsoft.com/office/drawing/2014/main" id="{86AAE8FA-73D4-4B2F-B6E2-C645DCB20392}"/>
            </a:ext>
          </a:extLst>
        </xdr:cNvPr>
        <xdr:cNvCxnSpPr/>
      </xdr:nvCxnSpPr>
      <xdr:spPr>
        <a:xfrm>
          <a:off x="13942060" y="18230849"/>
          <a:ext cx="762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144599</xdr:rowOff>
    </xdr:from>
    <xdr:to>
      <xdr:col>76</xdr:col>
      <xdr:colOff>165100</xdr:colOff>
      <xdr:row>106</xdr:row>
      <xdr:rowOff>74749</xdr:rowOff>
    </xdr:to>
    <xdr:sp macro="" textlink="">
      <xdr:nvSpPr>
        <xdr:cNvPr id="886" name="楕円 885">
          <a:extLst>
            <a:ext uri="{FF2B5EF4-FFF2-40B4-BE49-F238E27FC236}">
              <a16:creationId xmlns:a16="http://schemas.microsoft.com/office/drawing/2014/main" id="{1D377D12-134C-48FD-9D26-33D98DCF45D1}"/>
            </a:ext>
          </a:extLst>
        </xdr:cNvPr>
        <xdr:cNvSpPr/>
      </xdr:nvSpPr>
      <xdr:spPr>
        <a:xfrm>
          <a:off x="13089890" y="1814494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23949</xdr:rowOff>
    </xdr:from>
    <xdr:to>
      <xdr:col>81</xdr:col>
      <xdr:colOff>50800</xdr:colOff>
      <xdr:row>106</xdr:row>
      <xdr:rowOff>53339</xdr:rowOff>
    </xdr:to>
    <xdr:cxnSp macro="">
      <xdr:nvCxnSpPr>
        <xdr:cNvPr id="887" name="直線コネクタ 886">
          <a:extLst>
            <a:ext uri="{FF2B5EF4-FFF2-40B4-BE49-F238E27FC236}">
              <a16:creationId xmlns:a16="http://schemas.microsoft.com/office/drawing/2014/main" id="{D2B65897-B90B-4B3F-9763-F4BFCF828E8E}"/>
            </a:ext>
          </a:extLst>
        </xdr:cNvPr>
        <xdr:cNvCxnSpPr/>
      </xdr:nvCxnSpPr>
      <xdr:spPr>
        <a:xfrm>
          <a:off x="13144500" y="18193839"/>
          <a:ext cx="797560" cy="3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107043</xdr:rowOff>
    </xdr:from>
    <xdr:to>
      <xdr:col>72</xdr:col>
      <xdr:colOff>38100</xdr:colOff>
      <xdr:row>106</xdr:row>
      <xdr:rowOff>37193</xdr:rowOff>
    </xdr:to>
    <xdr:sp macro="" textlink="">
      <xdr:nvSpPr>
        <xdr:cNvPr id="888" name="楕円 887">
          <a:extLst>
            <a:ext uri="{FF2B5EF4-FFF2-40B4-BE49-F238E27FC236}">
              <a16:creationId xmlns:a16="http://schemas.microsoft.com/office/drawing/2014/main" id="{551687CE-9778-4FA3-A6AC-A816B482BE2B}"/>
            </a:ext>
          </a:extLst>
        </xdr:cNvPr>
        <xdr:cNvSpPr/>
      </xdr:nvSpPr>
      <xdr:spPr>
        <a:xfrm>
          <a:off x="12303760" y="1810738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157843</xdr:rowOff>
    </xdr:from>
    <xdr:to>
      <xdr:col>76</xdr:col>
      <xdr:colOff>114300</xdr:colOff>
      <xdr:row>106</xdr:row>
      <xdr:rowOff>23949</xdr:rowOff>
    </xdr:to>
    <xdr:cxnSp macro="">
      <xdr:nvCxnSpPr>
        <xdr:cNvPr id="889" name="直線コネクタ 888">
          <a:extLst>
            <a:ext uri="{FF2B5EF4-FFF2-40B4-BE49-F238E27FC236}">
              <a16:creationId xmlns:a16="http://schemas.microsoft.com/office/drawing/2014/main" id="{0451E5C6-230D-4520-9D53-40C9DF9EFD35}"/>
            </a:ext>
          </a:extLst>
        </xdr:cNvPr>
        <xdr:cNvCxnSpPr/>
      </xdr:nvCxnSpPr>
      <xdr:spPr>
        <a:xfrm>
          <a:off x="12346940" y="18161998"/>
          <a:ext cx="797560" cy="3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113574</xdr:rowOff>
    </xdr:from>
    <xdr:to>
      <xdr:col>67</xdr:col>
      <xdr:colOff>101600</xdr:colOff>
      <xdr:row>106</xdr:row>
      <xdr:rowOff>43724</xdr:rowOff>
    </xdr:to>
    <xdr:sp macro="" textlink="">
      <xdr:nvSpPr>
        <xdr:cNvPr id="890" name="楕円 889">
          <a:extLst>
            <a:ext uri="{FF2B5EF4-FFF2-40B4-BE49-F238E27FC236}">
              <a16:creationId xmlns:a16="http://schemas.microsoft.com/office/drawing/2014/main" id="{7CFF86AA-2F19-46EC-BD97-BE1F5F7F45F5}"/>
            </a:ext>
          </a:extLst>
        </xdr:cNvPr>
        <xdr:cNvSpPr/>
      </xdr:nvSpPr>
      <xdr:spPr>
        <a:xfrm>
          <a:off x="11487150" y="1811582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157843</xdr:rowOff>
    </xdr:from>
    <xdr:to>
      <xdr:col>71</xdr:col>
      <xdr:colOff>177800</xdr:colOff>
      <xdr:row>105</xdr:row>
      <xdr:rowOff>164374</xdr:rowOff>
    </xdr:to>
    <xdr:cxnSp macro="">
      <xdr:nvCxnSpPr>
        <xdr:cNvPr id="891" name="直線コネクタ 890">
          <a:extLst>
            <a:ext uri="{FF2B5EF4-FFF2-40B4-BE49-F238E27FC236}">
              <a16:creationId xmlns:a16="http://schemas.microsoft.com/office/drawing/2014/main" id="{F4A12A67-9304-495C-8ED2-BD5ECFD79D45}"/>
            </a:ext>
          </a:extLst>
        </xdr:cNvPr>
        <xdr:cNvCxnSpPr/>
      </xdr:nvCxnSpPr>
      <xdr:spPr>
        <a:xfrm flipV="1">
          <a:off x="11541760" y="18161998"/>
          <a:ext cx="80518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a:extLst>
            <a:ext uri="{FF2B5EF4-FFF2-40B4-BE49-F238E27FC236}">
              <a16:creationId xmlns:a16="http://schemas.microsoft.com/office/drawing/2014/main" id="{EE1EF3ED-83B7-4A94-98B9-35C2CE0E7FF7}"/>
            </a:ext>
          </a:extLst>
        </xdr:cNvPr>
        <xdr:cNvSpPr txBox="1"/>
      </xdr:nvSpPr>
      <xdr:spPr>
        <a:xfrm>
          <a:off x="13738234" y="17618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a:extLst>
            <a:ext uri="{FF2B5EF4-FFF2-40B4-BE49-F238E27FC236}">
              <a16:creationId xmlns:a16="http://schemas.microsoft.com/office/drawing/2014/main" id="{6C7E2B07-895C-43B4-BC9A-B2044EDFC3CA}"/>
            </a:ext>
          </a:extLst>
        </xdr:cNvPr>
        <xdr:cNvSpPr txBox="1"/>
      </xdr:nvSpPr>
      <xdr:spPr>
        <a:xfrm>
          <a:off x="12957184" y="1762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EE549763-AE63-4F25-B498-C11615D695DD}"/>
            </a:ext>
          </a:extLst>
        </xdr:cNvPr>
        <xdr:cNvSpPr txBox="1"/>
      </xdr:nvSpPr>
      <xdr:spPr>
        <a:xfrm>
          <a:off x="12171054" y="17615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65E5CB0F-177B-4707-BDC5-7D0CB77A2544}"/>
            </a:ext>
          </a:extLst>
        </xdr:cNvPr>
        <xdr:cNvSpPr txBox="1"/>
      </xdr:nvSpPr>
      <xdr:spPr>
        <a:xfrm>
          <a:off x="11354444" y="17646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95266</xdr:rowOff>
    </xdr:from>
    <xdr:ext cx="405111" cy="259045"/>
    <xdr:sp macro="" textlink="">
      <xdr:nvSpPr>
        <xdr:cNvPr id="896" name="n_1mainValue【庁舎】&#10;有形固定資産減価償却率">
          <a:extLst>
            <a:ext uri="{FF2B5EF4-FFF2-40B4-BE49-F238E27FC236}">
              <a16:creationId xmlns:a16="http://schemas.microsoft.com/office/drawing/2014/main" id="{FE4CA305-7C6F-4392-8720-964D5D2DFE25}"/>
            </a:ext>
          </a:extLst>
        </xdr:cNvPr>
        <xdr:cNvSpPr txBox="1"/>
      </xdr:nvSpPr>
      <xdr:spPr>
        <a:xfrm>
          <a:off x="13738234" y="18265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65876</xdr:rowOff>
    </xdr:from>
    <xdr:ext cx="405111" cy="259045"/>
    <xdr:sp macro="" textlink="">
      <xdr:nvSpPr>
        <xdr:cNvPr id="897" name="n_2mainValue【庁舎】&#10;有形固定資産減価償却率">
          <a:extLst>
            <a:ext uri="{FF2B5EF4-FFF2-40B4-BE49-F238E27FC236}">
              <a16:creationId xmlns:a16="http://schemas.microsoft.com/office/drawing/2014/main" id="{C8C9EF59-EC26-4B48-9F28-7318673E89BD}"/>
            </a:ext>
          </a:extLst>
        </xdr:cNvPr>
        <xdr:cNvSpPr txBox="1"/>
      </xdr:nvSpPr>
      <xdr:spPr>
        <a:xfrm>
          <a:off x="12957184" y="18237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28320</xdr:rowOff>
    </xdr:from>
    <xdr:ext cx="405111" cy="259045"/>
    <xdr:sp macro="" textlink="">
      <xdr:nvSpPr>
        <xdr:cNvPr id="898" name="n_3mainValue【庁舎】&#10;有形固定資産減価償却率">
          <a:extLst>
            <a:ext uri="{FF2B5EF4-FFF2-40B4-BE49-F238E27FC236}">
              <a16:creationId xmlns:a16="http://schemas.microsoft.com/office/drawing/2014/main" id="{94AEC60C-9914-4C62-ADD0-942DEFA053B7}"/>
            </a:ext>
          </a:extLst>
        </xdr:cNvPr>
        <xdr:cNvSpPr txBox="1"/>
      </xdr:nvSpPr>
      <xdr:spPr>
        <a:xfrm>
          <a:off x="12171054" y="1820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34851</xdr:rowOff>
    </xdr:from>
    <xdr:ext cx="405111" cy="259045"/>
    <xdr:sp macro="" textlink="">
      <xdr:nvSpPr>
        <xdr:cNvPr id="899" name="n_4mainValue【庁舎】&#10;有形固定資産減価償却率">
          <a:extLst>
            <a:ext uri="{FF2B5EF4-FFF2-40B4-BE49-F238E27FC236}">
              <a16:creationId xmlns:a16="http://schemas.microsoft.com/office/drawing/2014/main" id="{C6D5E39C-A43B-4C58-9BF1-256B9D891CB2}"/>
            </a:ext>
          </a:extLst>
        </xdr:cNvPr>
        <xdr:cNvSpPr txBox="1"/>
      </xdr:nvSpPr>
      <xdr:spPr>
        <a:xfrm>
          <a:off x="11354444" y="1820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D0F29785-2176-4015-9790-6E0F531F2CA8}"/>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7653D3EF-0682-4F7F-B19F-546EA67617E8}"/>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C95B2F80-96F2-4AD3-9A96-08FCA6ED4A5D}"/>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BCD1B334-2E85-48E7-84A2-383E095AA1D4}"/>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4777C839-9667-40F8-B4B2-282614DB9989}"/>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7EB838F0-2B18-416D-9DF3-46DE425B2708}"/>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5FF2BCFF-A77B-4DE7-8B4A-6045CD2BE6BD}"/>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1C4C96C5-B9E1-4D02-BB63-E6F1EF03BD45}"/>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9295EF7-CB77-48D3-8421-A095D1E90FFC}"/>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6D02F960-D852-4E73-8881-30EC584D0F7E}"/>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26E3EFE0-DABE-42D9-B63C-748C32C4721D}"/>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EFCDB267-E667-4155-BA4A-693AE65490C7}"/>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BC12E620-1654-4402-838B-33779BD400DD}"/>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DC895C44-72F8-4A8D-B372-C389B7C062C7}"/>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D0EEADB9-E345-47BC-9C9D-B99BBAD581EB}"/>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1626378A-E8BC-4BE5-931F-63B0056685E5}"/>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DDE205DC-FFCF-45F9-9515-5BFBB7027295}"/>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071BAE70-8796-4E5E-8404-058DE0BABBC2}"/>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CF2AD090-E97B-484E-9398-36ACB19987FE}"/>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0F20318F-99CE-4C15-9C50-FC8B61A81387}"/>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B43BACB4-1015-47F8-83DF-1A2C274F7A28}"/>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4E2E75CC-7213-416E-9304-3C28448E6A97}"/>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BF4668A1-3F57-4F6C-8FBD-6A98A71BD5C6}"/>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64ECE1D5-E4E7-4FFA-9DDE-56351B61560C}"/>
            </a:ext>
          </a:extLst>
        </xdr:cNvPr>
        <xdr:cNvCxnSpPr/>
      </xdr:nvCxnSpPr>
      <xdr:spPr>
        <a:xfrm flipV="1">
          <a:off x="19947254" y="17141190"/>
          <a:ext cx="0" cy="1350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2277EBCE-D465-4181-A55D-4A1F8E2867B5}"/>
            </a:ext>
          </a:extLst>
        </xdr:cNvPr>
        <xdr:cNvSpPr txBox="1"/>
      </xdr:nvSpPr>
      <xdr:spPr>
        <a:xfrm>
          <a:off x="1998599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ED004565-2D9C-4E2A-AB75-58639943D18A}"/>
            </a:ext>
          </a:extLst>
        </xdr:cNvPr>
        <xdr:cNvCxnSpPr/>
      </xdr:nvCxnSpPr>
      <xdr:spPr>
        <a:xfrm>
          <a:off x="19885660" y="18491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C889A999-A1A2-4333-9C0B-373B65852829}"/>
            </a:ext>
          </a:extLst>
        </xdr:cNvPr>
        <xdr:cNvSpPr txBox="1"/>
      </xdr:nvSpPr>
      <xdr:spPr>
        <a:xfrm>
          <a:off x="1998599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93A9B036-280F-416C-A588-F168B04A95B5}"/>
            </a:ext>
          </a:extLst>
        </xdr:cNvPr>
        <xdr:cNvCxnSpPr/>
      </xdr:nvCxnSpPr>
      <xdr:spPr>
        <a:xfrm>
          <a:off x="19885660" y="1714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a:extLst>
            <a:ext uri="{FF2B5EF4-FFF2-40B4-BE49-F238E27FC236}">
              <a16:creationId xmlns:a16="http://schemas.microsoft.com/office/drawing/2014/main" id="{DF451138-B43E-4B75-BF00-1C4CF7093D1A}"/>
            </a:ext>
          </a:extLst>
        </xdr:cNvPr>
        <xdr:cNvSpPr txBox="1"/>
      </xdr:nvSpPr>
      <xdr:spPr>
        <a:xfrm>
          <a:off x="19985990" y="18086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A2E6D8E2-33D8-4D3D-8D37-831A1F72613C}"/>
            </a:ext>
          </a:extLst>
        </xdr:cNvPr>
        <xdr:cNvSpPr/>
      </xdr:nvSpPr>
      <xdr:spPr>
        <a:xfrm>
          <a:off x="19904710" y="1810448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029D1A8E-4DD3-45E5-A165-85CA1D1049B5}"/>
            </a:ext>
          </a:extLst>
        </xdr:cNvPr>
        <xdr:cNvSpPr/>
      </xdr:nvSpPr>
      <xdr:spPr>
        <a:xfrm>
          <a:off x="19161760" y="181222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82EF11AF-E42B-4EB3-9D90-931D22058446}"/>
            </a:ext>
          </a:extLst>
        </xdr:cNvPr>
        <xdr:cNvSpPr/>
      </xdr:nvSpPr>
      <xdr:spPr>
        <a:xfrm>
          <a:off x="18345150" y="181286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BB1A866B-1DC7-471B-962C-B83FB6836B08}"/>
            </a:ext>
          </a:extLst>
        </xdr:cNvPr>
        <xdr:cNvSpPr/>
      </xdr:nvSpPr>
      <xdr:spPr>
        <a:xfrm>
          <a:off x="17547590" y="1814258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D90AC0B1-4C7C-4948-B71F-85723D7C48AB}"/>
            </a:ext>
          </a:extLst>
        </xdr:cNvPr>
        <xdr:cNvSpPr/>
      </xdr:nvSpPr>
      <xdr:spPr>
        <a:xfrm>
          <a:off x="16761460" y="1814893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ABF6A94D-5432-483B-8C11-C0E0892E6B23}"/>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E097256B-C9A7-48D4-88DE-E1C3CC427C1B}"/>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DD7B5930-786F-48CF-B0B5-D75BE19C8515}"/>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C1B3582D-C6A4-4020-84A0-6BC8532678B2}"/>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B6BC02FB-F4AA-44C3-AD8F-868D48E29D4C}"/>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163830</xdr:rowOff>
    </xdr:from>
    <xdr:to>
      <xdr:col>116</xdr:col>
      <xdr:colOff>114300</xdr:colOff>
      <xdr:row>105</xdr:row>
      <xdr:rowOff>93980</xdr:rowOff>
    </xdr:to>
    <xdr:sp macro="" textlink="">
      <xdr:nvSpPr>
        <xdr:cNvPr id="939" name="楕円 938">
          <a:extLst>
            <a:ext uri="{FF2B5EF4-FFF2-40B4-BE49-F238E27FC236}">
              <a16:creationId xmlns:a16="http://schemas.microsoft.com/office/drawing/2014/main" id="{CCAD5024-DD4E-44D1-9CC1-DF8D034FCF5D}"/>
            </a:ext>
          </a:extLst>
        </xdr:cNvPr>
        <xdr:cNvSpPr/>
      </xdr:nvSpPr>
      <xdr:spPr>
        <a:xfrm>
          <a:off x="19904710" y="1799844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15257</xdr:rowOff>
    </xdr:from>
    <xdr:ext cx="469744" cy="259045"/>
    <xdr:sp macro="" textlink="">
      <xdr:nvSpPr>
        <xdr:cNvPr id="940" name="【庁舎】&#10;一人当たり面積該当値テキスト">
          <a:extLst>
            <a:ext uri="{FF2B5EF4-FFF2-40B4-BE49-F238E27FC236}">
              <a16:creationId xmlns:a16="http://schemas.microsoft.com/office/drawing/2014/main" id="{89A7FFF1-3FD0-44F4-B515-130ED369FE01}"/>
            </a:ext>
          </a:extLst>
        </xdr:cNvPr>
        <xdr:cNvSpPr txBox="1"/>
      </xdr:nvSpPr>
      <xdr:spPr>
        <a:xfrm>
          <a:off x="19985990" y="1784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0</xdr:rowOff>
    </xdr:from>
    <xdr:to>
      <xdr:col>112</xdr:col>
      <xdr:colOff>38100</xdr:colOff>
      <xdr:row>105</xdr:row>
      <xdr:rowOff>101600</xdr:rowOff>
    </xdr:to>
    <xdr:sp macro="" textlink="">
      <xdr:nvSpPr>
        <xdr:cNvPr id="941" name="楕円 940">
          <a:extLst>
            <a:ext uri="{FF2B5EF4-FFF2-40B4-BE49-F238E27FC236}">
              <a16:creationId xmlns:a16="http://schemas.microsoft.com/office/drawing/2014/main" id="{ADF5D3EA-CF6F-4ADA-BC52-347344D3623C}"/>
            </a:ext>
          </a:extLst>
        </xdr:cNvPr>
        <xdr:cNvSpPr/>
      </xdr:nvSpPr>
      <xdr:spPr>
        <a:xfrm>
          <a:off x="19161760" y="180022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43180</xdr:rowOff>
    </xdr:from>
    <xdr:to>
      <xdr:col>116</xdr:col>
      <xdr:colOff>63500</xdr:colOff>
      <xdr:row>105</xdr:row>
      <xdr:rowOff>50800</xdr:rowOff>
    </xdr:to>
    <xdr:cxnSp macro="">
      <xdr:nvCxnSpPr>
        <xdr:cNvPr id="942" name="直線コネクタ 941">
          <a:extLst>
            <a:ext uri="{FF2B5EF4-FFF2-40B4-BE49-F238E27FC236}">
              <a16:creationId xmlns:a16="http://schemas.microsoft.com/office/drawing/2014/main" id="{3798062B-BD3A-455D-A01B-069005D85F40}"/>
            </a:ext>
          </a:extLst>
        </xdr:cNvPr>
        <xdr:cNvCxnSpPr/>
      </xdr:nvCxnSpPr>
      <xdr:spPr>
        <a:xfrm flipV="1">
          <a:off x="19204940" y="18047335"/>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5080</xdr:rowOff>
    </xdr:from>
    <xdr:to>
      <xdr:col>107</xdr:col>
      <xdr:colOff>101600</xdr:colOff>
      <xdr:row>105</xdr:row>
      <xdr:rowOff>106680</xdr:rowOff>
    </xdr:to>
    <xdr:sp macro="" textlink="">
      <xdr:nvSpPr>
        <xdr:cNvPr id="943" name="楕円 942">
          <a:extLst>
            <a:ext uri="{FF2B5EF4-FFF2-40B4-BE49-F238E27FC236}">
              <a16:creationId xmlns:a16="http://schemas.microsoft.com/office/drawing/2014/main" id="{FF3438AF-DD0F-4C22-AEBD-D3EC302C102D}"/>
            </a:ext>
          </a:extLst>
        </xdr:cNvPr>
        <xdr:cNvSpPr/>
      </xdr:nvSpPr>
      <xdr:spPr>
        <a:xfrm>
          <a:off x="18345150" y="180092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50800</xdr:rowOff>
    </xdr:from>
    <xdr:to>
      <xdr:col>111</xdr:col>
      <xdr:colOff>177800</xdr:colOff>
      <xdr:row>105</xdr:row>
      <xdr:rowOff>55880</xdr:rowOff>
    </xdr:to>
    <xdr:cxnSp macro="">
      <xdr:nvCxnSpPr>
        <xdr:cNvPr id="944" name="直線コネクタ 943">
          <a:extLst>
            <a:ext uri="{FF2B5EF4-FFF2-40B4-BE49-F238E27FC236}">
              <a16:creationId xmlns:a16="http://schemas.microsoft.com/office/drawing/2014/main" id="{CDB639F6-F72E-457C-B0C2-5838F95ACC5F}"/>
            </a:ext>
          </a:extLst>
        </xdr:cNvPr>
        <xdr:cNvCxnSpPr/>
      </xdr:nvCxnSpPr>
      <xdr:spPr>
        <a:xfrm flipV="1">
          <a:off x="18399760" y="18056860"/>
          <a:ext cx="80518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45" name="楕円 944">
          <a:extLst>
            <a:ext uri="{FF2B5EF4-FFF2-40B4-BE49-F238E27FC236}">
              <a16:creationId xmlns:a16="http://schemas.microsoft.com/office/drawing/2014/main" id="{CD334122-3464-4C86-B4C1-BBC9950CC4BC}"/>
            </a:ext>
          </a:extLst>
        </xdr:cNvPr>
        <xdr:cNvSpPr/>
      </xdr:nvSpPr>
      <xdr:spPr>
        <a:xfrm>
          <a:off x="17547590" y="1801431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55880</xdr:rowOff>
    </xdr:from>
    <xdr:to>
      <xdr:col>107</xdr:col>
      <xdr:colOff>50800</xdr:colOff>
      <xdr:row>105</xdr:row>
      <xdr:rowOff>60961</xdr:rowOff>
    </xdr:to>
    <xdr:cxnSp macro="">
      <xdr:nvCxnSpPr>
        <xdr:cNvPr id="946" name="直線コネクタ 945">
          <a:extLst>
            <a:ext uri="{FF2B5EF4-FFF2-40B4-BE49-F238E27FC236}">
              <a16:creationId xmlns:a16="http://schemas.microsoft.com/office/drawing/2014/main" id="{C78B749A-55C0-4BED-AC0A-378FE0C69BBE}"/>
            </a:ext>
          </a:extLst>
        </xdr:cNvPr>
        <xdr:cNvCxnSpPr/>
      </xdr:nvCxnSpPr>
      <xdr:spPr>
        <a:xfrm flipV="1">
          <a:off x="17602200" y="180619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151130</xdr:rowOff>
    </xdr:from>
    <xdr:to>
      <xdr:col>98</xdr:col>
      <xdr:colOff>38100</xdr:colOff>
      <xdr:row>103</xdr:row>
      <xdr:rowOff>81280</xdr:rowOff>
    </xdr:to>
    <xdr:sp macro="" textlink="">
      <xdr:nvSpPr>
        <xdr:cNvPr id="947" name="楕円 946">
          <a:extLst>
            <a:ext uri="{FF2B5EF4-FFF2-40B4-BE49-F238E27FC236}">
              <a16:creationId xmlns:a16="http://schemas.microsoft.com/office/drawing/2014/main" id="{67084675-317D-450F-B585-2653C3D91D6D}"/>
            </a:ext>
          </a:extLst>
        </xdr:cNvPr>
        <xdr:cNvSpPr/>
      </xdr:nvSpPr>
      <xdr:spPr>
        <a:xfrm>
          <a:off x="16761460" y="176390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30480</xdr:rowOff>
    </xdr:from>
    <xdr:to>
      <xdr:col>102</xdr:col>
      <xdr:colOff>114300</xdr:colOff>
      <xdr:row>105</xdr:row>
      <xdr:rowOff>60961</xdr:rowOff>
    </xdr:to>
    <xdr:cxnSp macro="">
      <xdr:nvCxnSpPr>
        <xdr:cNvPr id="948" name="直線コネクタ 947">
          <a:extLst>
            <a:ext uri="{FF2B5EF4-FFF2-40B4-BE49-F238E27FC236}">
              <a16:creationId xmlns:a16="http://schemas.microsoft.com/office/drawing/2014/main" id="{E49E5CE7-3263-456D-A4AC-47FDC268B288}"/>
            </a:ext>
          </a:extLst>
        </xdr:cNvPr>
        <xdr:cNvCxnSpPr/>
      </xdr:nvCxnSpPr>
      <xdr:spPr>
        <a:xfrm>
          <a:off x="16804640" y="17687925"/>
          <a:ext cx="797560" cy="37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a:extLst>
            <a:ext uri="{FF2B5EF4-FFF2-40B4-BE49-F238E27FC236}">
              <a16:creationId xmlns:a16="http://schemas.microsoft.com/office/drawing/2014/main" id="{A8241740-AD54-447E-995E-A66E6DCEEB45}"/>
            </a:ext>
          </a:extLst>
        </xdr:cNvPr>
        <xdr:cNvSpPr txBox="1"/>
      </xdr:nvSpPr>
      <xdr:spPr>
        <a:xfrm>
          <a:off x="18982132"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a:extLst>
            <a:ext uri="{FF2B5EF4-FFF2-40B4-BE49-F238E27FC236}">
              <a16:creationId xmlns:a16="http://schemas.microsoft.com/office/drawing/2014/main" id="{E395B63A-1552-4958-A3C3-894292C4D340}"/>
            </a:ext>
          </a:extLst>
        </xdr:cNvPr>
        <xdr:cNvSpPr txBox="1"/>
      </xdr:nvSpPr>
      <xdr:spPr>
        <a:xfrm>
          <a:off x="18182032" y="1822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a:extLst>
            <a:ext uri="{FF2B5EF4-FFF2-40B4-BE49-F238E27FC236}">
              <a16:creationId xmlns:a16="http://schemas.microsoft.com/office/drawing/2014/main" id="{7294E1A7-E851-4065-91AF-D825B7CC4C8F}"/>
            </a:ext>
          </a:extLst>
        </xdr:cNvPr>
        <xdr:cNvSpPr txBox="1"/>
      </xdr:nvSpPr>
      <xdr:spPr>
        <a:xfrm>
          <a:off x="17384472" y="18233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52" name="n_4aveValue【庁舎】&#10;一人当たり面積">
          <a:extLst>
            <a:ext uri="{FF2B5EF4-FFF2-40B4-BE49-F238E27FC236}">
              <a16:creationId xmlns:a16="http://schemas.microsoft.com/office/drawing/2014/main" id="{0741F931-5B80-4910-A4DA-FD3611214B8A}"/>
            </a:ext>
          </a:extLst>
        </xdr:cNvPr>
        <xdr:cNvSpPr txBox="1"/>
      </xdr:nvSpPr>
      <xdr:spPr>
        <a:xfrm>
          <a:off x="16588817" y="18241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118127</xdr:rowOff>
    </xdr:from>
    <xdr:ext cx="469744" cy="259045"/>
    <xdr:sp macro="" textlink="">
      <xdr:nvSpPr>
        <xdr:cNvPr id="953" name="n_1mainValue【庁舎】&#10;一人当たり面積">
          <a:extLst>
            <a:ext uri="{FF2B5EF4-FFF2-40B4-BE49-F238E27FC236}">
              <a16:creationId xmlns:a16="http://schemas.microsoft.com/office/drawing/2014/main" id="{E219F3D0-D1EA-42DA-B24F-670E87E9B746}"/>
            </a:ext>
          </a:extLst>
        </xdr:cNvPr>
        <xdr:cNvSpPr txBox="1"/>
      </xdr:nvSpPr>
      <xdr:spPr>
        <a:xfrm>
          <a:off x="18982132" y="1777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123207</xdr:rowOff>
    </xdr:from>
    <xdr:ext cx="469744" cy="259045"/>
    <xdr:sp macro="" textlink="">
      <xdr:nvSpPr>
        <xdr:cNvPr id="954" name="n_2mainValue【庁舎】&#10;一人当たり面積">
          <a:extLst>
            <a:ext uri="{FF2B5EF4-FFF2-40B4-BE49-F238E27FC236}">
              <a16:creationId xmlns:a16="http://schemas.microsoft.com/office/drawing/2014/main" id="{020A7E1A-99D3-4B9E-8D76-79098C7C41ED}"/>
            </a:ext>
          </a:extLst>
        </xdr:cNvPr>
        <xdr:cNvSpPr txBox="1"/>
      </xdr:nvSpPr>
      <xdr:spPr>
        <a:xfrm>
          <a:off x="18182032" y="1778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128288</xdr:rowOff>
    </xdr:from>
    <xdr:ext cx="469744" cy="259045"/>
    <xdr:sp macro="" textlink="">
      <xdr:nvSpPr>
        <xdr:cNvPr id="955" name="n_3mainValue【庁舎】&#10;一人当たり面積">
          <a:extLst>
            <a:ext uri="{FF2B5EF4-FFF2-40B4-BE49-F238E27FC236}">
              <a16:creationId xmlns:a16="http://schemas.microsoft.com/office/drawing/2014/main" id="{9E821CB5-1CBB-458B-BBDF-FC4A039CAD53}"/>
            </a:ext>
          </a:extLst>
        </xdr:cNvPr>
        <xdr:cNvSpPr txBox="1"/>
      </xdr:nvSpPr>
      <xdr:spPr>
        <a:xfrm>
          <a:off x="17384472" y="17791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97807</xdr:rowOff>
    </xdr:from>
    <xdr:ext cx="469744" cy="259045"/>
    <xdr:sp macro="" textlink="">
      <xdr:nvSpPr>
        <xdr:cNvPr id="956" name="n_4mainValue【庁舎】&#10;一人当たり面積">
          <a:extLst>
            <a:ext uri="{FF2B5EF4-FFF2-40B4-BE49-F238E27FC236}">
              <a16:creationId xmlns:a16="http://schemas.microsoft.com/office/drawing/2014/main" id="{0B48F103-544B-41B6-BD82-257AF7EB4FF3}"/>
            </a:ext>
          </a:extLst>
        </xdr:cNvPr>
        <xdr:cNvSpPr txBox="1"/>
      </xdr:nvSpPr>
      <xdr:spPr>
        <a:xfrm>
          <a:off x="16588817" y="1741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52F003F3-4FEF-4256-9F3A-833C4522B12D}"/>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3E43ECC2-77D6-44B1-A267-10BDECC5C28A}"/>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01B3109F-E548-434A-AEBF-FAF0B273EC3A}"/>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図書館の有形固定資産減価償却率は</a:t>
          </a:r>
          <a:r>
            <a:rPr lang="en-US" altLang="ja-JP" sz="1100" b="0" i="0">
              <a:solidFill>
                <a:schemeClr val="dk1"/>
              </a:solidFill>
              <a:effectLst/>
              <a:latin typeface="+mn-lt"/>
              <a:ea typeface="+mn-ea"/>
              <a:cs typeface="+mn-cs"/>
            </a:rPr>
            <a:t>43.9</a:t>
          </a:r>
          <a:r>
            <a:rPr lang="ja-JP" altLang="en-US" sz="1100" b="0" i="0">
              <a:solidFill>
                <a:schemeClr val="dk1"/>
              </a:solidFill>
              <a:effectLst/>
              <a:latin typeface="+mn-lt"/>
              <a:ea typeface="+mn-ea"/>
              <a:cs typeface="+mn-cs"/>
            </a:rPr>
            <a:t>％で、類似団体内平均</a:t>
          </a:r>
          <a:r>
            <a:rPr lang="en-US" altLang="ja-JP" sz="1100" b="0" i="0">
              <a:solidFill>
                <a:schemeClr val="dk1"/>
              </a:solidFill>
              <a:effectLst/>
              <a:latin typeface="+mn-lt"/>
              <a:ea typeface="+mn-ea"/>
              <a:cs typeface="+mn-cs"/>
            </a:rPr>
            <a:t>45.3</a:t>
          </a:r>
          <a:r>
            <a:rPr lang="ja-JP" altLang="en-US" sz="1100" b="0" i="0">
              <a:solidFill>
                <a:schemeClr val="dk1"/>
              </a:solidFill>
              <a:effectLst/>
              <a:latin typeface="+mn-lt"/>
              <a:ea typeface="+mn-ea"/>
              <a:cs typeface="+mn-cs"/>
            </a:rPr>
            <a:t>％と同程度である一方、一人当たり面積は</a:t>
          </a:r>
          <a:r>
            <a:rPr lang="en-US" altLang="ja-JP" sz="1100" b="0" i="0">
              <a:solidFill>
                <a:schemeClr val="dk1"/>
              </a:solidFill>
              <a:effectLst/>
              <a:latin typeface="+mn-lt"/>
              <a:ea typeface="+mn-ea"/>
              <a:cs typeface="+mn-cs"/>
            </a:rPr>
            <a:t>0.081㎡</a:t>
          </a:r>
          <a:r>
            <a:rPr lang="ja-JP" altLang="en-US" sz="1100" b="0" i="0">
              <a:solidFill>
                <a:schemeClr val="dk1"/>
              </a:solidFill>
              <a:effectLst/>
              <a:latin typeface="+mn-lt"/>
              <a:ea typeface="+mn-ea"/>
              <a:cs typeface="+mn-cs"/>
            </a:rPr>
            <a:t>で、類似団体内平均</a:t>
          </a:r>
          <a:r>
            <a:rPr lang="en-US" altLang="ja-JP" sz="1100" b="0" i="0">
              <a:solidFill>
                <a:schemeClr val="dk1"/>
              </a:solidFill>
              <a:effectLst/>
              <a:latin typeface="+mn-lt"/>
              <a:ea typeface="+mn-ea"/>
              <a:cs typeface="+mn-cs"/>
            </a:rPr>
            <a:t>0.071㎡</a:t>
          </a:r>
          <a:r>
            <a:rPr lang="ja-JP" altLang="en-US" sz="1100" b="0" i="0">
              <a:solidFill>
                <a:schemeClr val="dk1"/>
              </a:solidFill>
              <a:effectLst/>
              <a:latin typeface="+mn-lt"/>
              <a:ea typeface="+mn-ea"/>
              <a:cs typeface="+mn-cs"/>
            </a:rPr>
            <a:t>を上回っている。体育館・プールは減価償却率</a:t>
          </a:r>
          <a:r>
            <a:rPr lang="en-US" altLang="ja-JP" sz="1100" b="0" i="0">
              <a:solidFill>
                <a:schemeClr val="dk1"/>
              </a:solidFill>
              <a:effectLst/>
              <a:latin typeface="+mn-lt"/>
              <a:ea typeface="+mn-ea"/>
              <a:cs typeface="+mn-cs"/>
            </a:rPr>
            <a:t>59.2</a:t>
          </a:r>
          <a:r>
            <a:rPr lang="ja-JP" altLang="en-US" sz="1100" b="0" i="0">
              <a:solidFill>
                <a:schemeClr val="dk1"/>
              </a:solidFill>
              <a:effectLst/>
              <a:latin typeface="+mn-lt"/>
              <a:ea typeface="+mn-ea"/>
              <a:cs typeface="+mn-cs"/>
            </a:rPr>
            <a:t>％で、類似団体内平均</a:t>
          </a:r>
          <a:r>
            <a:rPr lang="en-US" altLang="ja-JP" sz="1100" b="0" i="0">
              <a:solidFill>
                <a:schemeClr val="dk1"/>
              </a:solidFill>
              <a:effectLst/>
              <a:latin typeface="+mn-lt"/>
              <a:ea typeface="+mn-ea"/>
              <a:cs typeface="+mn-cs"/>
            </a:rPr>
            <a:t>67.5</a:t>
          </a:r>
          <a:r>
            <a:rPr lang="ja-JP" altLang="en-US" sz="1100" b="0" i="0">
              <a:solidFill>
                <a:schemeClr val="dk1"/>
              </a:solidFill>
              <a:effectLst/>
              <a:latin typeface="+mn-lt"/>
              <a:ea typeface="+mn-ea"/>
              <a:cs typeface="+mn-cs"/>
            </a:rPr>
            <a:t>％を下回っているが、一人当たり面積は</a:t>
          </a:r>
          <a:r>
            <a:rPr lang="en-US" altLang="ja-JP" sz="1100" b="0" i="0">
              <a:solidFill>
                <a:schemeClr val="dk1"/>
              </a:solidFill>
              <a:effectLst/>
              <a:latin typeface="+mn-lt"/>
              <a:ea typeface="+mn-ea"/>
              <a:cs typeface="+mn-cs"/>
            </a:rPr>
            <a:t>0.335㎡</a:t>
          </a:r>
          <a:r>
            <a:rPr lang="ja-JP" altLang="en-US" sz="1100" b="0" i="0">
              <a:solidFill>
                <a:schemeClr val="dk1"/>
              </a:solidFill>
              <a:effectLst/>
              <a:latin typeface="+mn-lt"/>
              <a:ea typeface="+mn-ea"/>
              <a:cs typeface="+mn-cs"/>
            </a:rPr>
            <a:t>で、類似団体内平均</a:t>
          </a:r>
          <a:r>
            <a:rPr lang="en-US" altLang="ja-JP" sz="1100" b="0" i="0">
              <a:solidFill>
                <a:schemeClr val="dk1"/>
              </a:solidFill>
              <a:effectLst/>
              <a:latin typeface="+mn-lt"/>
              <a:ea typeface="+mn-ea"/>
              <a:cs typeface="+mn-cs"/>
            </a:rPr>
            <a:t>0.427㎡</a:t>
          </a:r>
          <a:r>
            <a:rPr lang="ja-JP" altLang="en-US" sz="1100" b="0" i="0">
              <a:solidFill>
                <a:schemeClr val="dk1"/>
              </a:solidFill>
              <a:effectLst/>
              <a:latin typeface="+mn-lt"/>
              <a:ea typeface="+mn-ea"/>
              <a:cs typeface="+mn-cs"/>
            </a:rPr>
            <a:t>を下回っている。今後は、施設の利用状況や利用者ニーズを踏まえ、予防保全的な維持管理と計画的な改修を行い、施設の長寿命化及び効率的な管理運営を検討する。福祉施設は、減価償却率</a:t>
          </a:r>
          <a:r>
            <a:rPr lang="en-US" altLang="ja-JP" sz="1100" b="0" i="0">
              <a:solidFill>
                <a:schemeClr val="dk1"/>
              </a:solidFill>
              <a:effectLst/>
              <a:latin typeface="+mn-lt"/>
              <a:ea typeface="+mn-ea"/>
              <a:cs typeface="+mn-cs"/>
            </a:rPr>
            <a:t>63.0</a:t>
          </a:r>
          <a:r>
            <a:rPr lang="ja-JP" altLang="en-US" sz="1100" b="0" i="0">
              <a:solidFill>
                <a:schemeClr val="dk1"/>
              </a:solidFill>
              <a:effectLst/>
              <a:latin typeface="+mn-lt"/>
              <a:ea typeface="+mn-ea"/>
              <a:cs typeface="+mn-cs"/>
            </a:rPr>
            <a:t>％で類似団体内平均</a:t>
          </a:r>
          <a:r>
            <a:rPr lang="en-US" altLang="ja-JP" sz="1100" b="0" i="0">
              <a:solidFill>
                <a:schemeClr val="dk1"/>
              </a:solidFill>
              <a:effectLst/>
              <a:latin typeface="+mn-lt"/>
              <a:ea typeface="+mn-ea"/>
              <a:cs typeface="+mn-cs"/>
            </a:rPr>
            <a:t>60.5</a:t>
          </a:r>
          <a:r>
            <a:rPr lang="ja-JP" altLang="en-US" sz="1100" b="0" i="0">
              <a:solidFill>
                <a:schemeClr val="dk1"/>
              </a:solidFill>
              <a:effectLst/>
              <a:latin typeface="+mn-lt"/>
              <a:ea typeface="+mn-ea"/>
              <a:cs typeface="+mn-cs"/>
            </a:rPr>
            <a:t>％を上回り、一人当たり面積も</a:t>
          </a:r>
          <a:r>
            <a:rPr lang="en-US" altLang="ja-JP" sz="1100" b="0" i="0">
              <a:solidFill>
                <a:schemeClr val="dk1"/>
              </a:solidFill>
              <a:effectLst/>
              <a:latin typeface="+mn-lt"/>
              <a:ea typeface="+mn-ea"/>
              <a:cs typeface="+mn-cs"/>
            </a:rPr>
            <a:t>0.254㎡</a:t>
          </a:r>
          <a:r>
            <a:rPr lang="ja-JP" altLang="en-US" sz="1100" b="0" i="0">
              <a:solidFill>
                <a:schemeClr val="dk1"/>
              </a:solidFill>
              <a:effectLst/>
              <a:latin typeface="+mn-lt"/>
              <a:ea typeface="+mn-ea"/>
              <a:cs typeface="+mn-cs"/>
            </a:rPr>
            <a:t>で類似団体内平均</a:t>
          </a:r>
          <a:r>
            <a:rPr lang="en-US" altLang="ja-JP" sz="1100" b="0" i="0">
              <a:solidFill>
                <a:schemeClr val="dk1"/>
              </a:solidFill>
              <a:effectLst/>
              <a:latin typeface="+mn-lt"/>
              <a:ea typeface="+mn-ea"/>
              <a:cs typeface="+mn-cs"/>
            </a:rPr>
            <a:t>0.153㎡</a:t>
          </a:r>
          <a:r>
            <a:rPr lang="ja-JP" altLang="en-US" sz="1100" b="0" i="0">
              <a:solidFill>
                <a:schemeClr val="dk1"/>
              </a:solidFill>
              <a:effectLst/>
              <a:latin typeface="+mn-lt"/>
              <a:ea typeface="+mn-ea"/>
              <a:cs typeface="+mn-cs"/>
            </a:rPr>
            <a:t>を上回っている。市民会館は、一人当たり面積が</a:t>
          </a:r>
          <a:r>
            <a:rPr lang="en-US" altLang="ja-JP" sz="1100" b="0" i="0">
              <a:solidFill>
                <a:schemeClr val="dk1"/>
              </a:solidFill>
              <a:effectLst/>
              <a:latin typeface="+mn-lt"/>
              <a:ea typeface="+mn-ea"/>
              <a:cs typeface="+mn-cs"/>
            </a:rPr>
            <a:t>0.381㎡</a:t>
          </a:r>
          <a:r>
            <a:rPr lang="ja-JP" altLang="en-US" sz="1100" b="0" i="0">
              <a:solidFill>
                <a:schemeClr val="dk1"/>
              </a:solidFill>
              <a:effectLst/>
              <a:latin typeface="+mn-lt"/>
              <a:ea typeface="+mn-ea"/>
              <a:cs typeface="+mn-cs"/>
            </a:rPr>
            <a:t>で、類似団体内平均</a:t>
          </a:r>
          <a:r>
            <a:rPr lang="en-US" altLang="ja-JP" sz="1100" b="0" i="0">
              <a:solidFill>
                <a:schemeClr val="dk1"/>
              </a:solidFill>
              <a:effectLst/>
              <a:latin typeface="+mn-lt"/>
              <a:ea typeface="+mn-ea"/>
              <a:cs typeface="+mn-cs"/>
            </a:rPr>
            <a:t>0.202㎡</a:t>
          </a:r>
          <a:r>
            <a:rPr lang="ja-JP" altLang="en-US" sz="1100" b="0" i="0">
              <a:solidFill>
                <a:schemeClr val="dk1"/>
              </a:solidFill>
              <a:effectLst/>
              <a:latin typeface="+mn-lt"/>
              <a:ea typeface="+mn-ea"/>
              <a:cs typeface="+mn-cs"/>
            </a:rPr>
            <a:t>の約</a:t>
          </a:r>
          <a:r>
            <a:rPr lang="en-US" altLang="ja-JP" sz="1100" b="0" i="0">
              <a:solidFill>
                <a:schemeClr val="dk1"/>
              </a:solidFill>
              <a:effectLst/>
              <a:latin typeface="+mn-lt"/>
              <a:ea typeface="+mn-ea"/>
              <a:cs typeface="+mn-cs"/>
            </a:rPr>
            <a:t>1.9</a:t>
          </a:r>
          <a:r>
            <a:rPr lang="ja-JP" altLang="en-US" sz="1100" b="0" i="0">
              <a:solidFill>
                <a:schemeClr val="dk1"/>
              </a:solidFill>
              <a:effectLst/>
              <a:latin typeface="+mn-lt"/>
              <a:ea typeface="+mn-ea"/>
              <a:cs typeface="+mn-cs"/>
            </a:rPr>
            <a:t>倍となっている。消防施設も一人当たり面積が</a:t>
          </a:r>
          <a:r>
            <a:rPr lang="en-US" altLang="ja-JP" sz="1100" b="0" i="0">
              <a:solidFill>
                <a:schemeClr val="dk1"/>
              </a:solidFill>
              <a:effectLst/>
              <a:latin typeface="+mn-lt"/>
              <a:ea typeface="+mn-ea"/>
              <a:cs typeface="+mn-cs"/>
            </a:rPr>
            <a:t>0.240㎡</a:t>
          </a:r>
          <a:r>
            <a:rPr lang="ja-JP" altLang="en-US" sz="1100" b="0" i="0">
              <a:solidFill>
                <a:schemeClr val="dk1"/>
              </a:solidFill>
              <a:effectLst/>
              <a:latin typeface="+mn-lt"/>
              <a:ea typeface="+mn-ea"/>
              <a:cs typeface="+mn-cs"/>
            </a:rPr>
            <a:t>で、類似団体内平均</a:t>
          </a:r>
          <a:r>
            <a:rPr lang="en-US" altLang="ja-JP" sz="1100" b="0" i="0">
              <a:solidFill>
                <a:schemeClr val="dk1"/>
              </a:solidFill>
              <a:effectLst/>
              <a:latin typeface="+mn-lt"/>
              <a:ea typeface="+mn-ea"/>
              <a:cs typeface="+mn-cs"/>
            </a:rPr>
            <a:t>0.165㎡</a:t>
          </a:r>
          <a:r>
            <a:rPr lang="ja-JP" altLang="en-US" sz="1100" b="0" i="0">
              <a:solidFill>
                <a:schemeClr val="dk1"/>
              </a:solidFill>
              <a:effectLst/>
              <a:latin typeface="+mn-lt"/>
              <a:ea typeface="+mn-ea"/>
              <a:cs typeface="+mn-cs"/>
            </a:rPr>
            <a:t>を上回っていることから、保有量や利用状況を踏まえた維持管理の効率化が必要である。</a:t>
          </a:r>
        </a:p>
        <a:p>
          <a:r>
            <a:rPr lang="ja-JP" altLang="en-US" sz="1100" b="0" i="0">
              <a:solidFill>
                <a:schemeClr val="dk1"/>
              </a:solidFill>
              <a:effectLst/>
              <a:latin typeface="+mn-lt"/>
              <a:ea typeface="+mn-ea"/>
              <a:cs typeface="+mn-cs"/>
            </a:rPr>
            <a:t>老朽化が特に進んでいる施設として、保健センター・保健所の減価償却率は</a:t>
          </a:r>
          <a:r>
            <a:rPr lang="en-US" altLang="ja-JP" sz="1100" b="0" i="0">
              <a:solidFill>
                <a:schemeClr val="dk1"/>
              </a:solidFill>
              <a:effectLst/>
              <a:latin typeface="+mn-lt"/>
              <a:ea typeface="+mn-ea"/>
              <a:cs typeface="+mn-cs"/>
            </a:rPr>
            <a:t>80.0</a:t>
          </a:r>
          <a:r>
            <a:rPr lang="ja-JP" altLang="en-US" sz="1100" b="0" i="0">
              <a:solidFill>
                <a:schemeClr val="dk1"/>
              </a:solidFill>
              <a:effectLst/>
              <a:latin typeface="+mn-lt"/>
              <a:ea typeface="+mn-ea"/>
              <a:cs typeface="+mn-cs"/>
            </a:rPr>
            <a:t>％で類似団体内平均</a:t>
          </a:r>
          <a:r>
            <a:rPr lang="en-US" altLang="ja-JP" sz="1100" b="0" i="0">
              <a:solidFill>
                <a:schemeClr val="dk1"/>
              </a:solidFill>
              <a:effectLst/>
              <a:latin typeface="+mn-lt"/>
              <a:ea typeface="+mn-ea"/>
              <a:cs typeface="+mn-cs"/>
            </a:rPr>
            <a:t>56.8</a:t>
          </a:r>
          <a:r>
            <a:rPr lang="ja-JP" altLang="en-US" sz="1100" b="0" i="0">
              <a:solidFill>
                <a:schemeClr val="dk1"/>
              </a:solidFill>
              <a:effectLst/>
              <a:latin typeface="+mn-lt"/>
              <a:ea typeface="+mn-ea"/>
              <a:cs typeface="+mn-cs"/>
            </a:rPr>
            <a:t>％を</a:t>
          </a:r>
          <a:r>
            <a:rPr lang="en-US" altLang="ja-JP" sz="1100" b="0" i="0">
              <a:solidFill>
                <a:schemeClr val="dk1"/>
              </a:solidFill>
              <a:effectLst/>
              <a:latin typeface="+mn-lt"/>
              <a:ea typeface="+mn-ea"/>
              <a:cs typeface="+mn-cs"/>
            </a:rPr>
            <a:t>23.2</a:t>
          </a:r>
          <a:r>
            <a:rPr lang="ja-JP" altLang="en-US" sz="1100" b="0" i="0">
              <a:solidFill>
                <a:schemeClr val="dk1"/>
              </a:solidFill>
              <a:effectLst/>
              <a:latin typeface="+mn-lt"/>
              <a:ea typeface="+mn-ea"/>
              <a:cs typeface="+mn-cs"/>
            </a:rPr>
            <a:t>ポイント上回り、庁舎は</a:t>
          </a:r>
          <a:r>
            <a:rPr lang="en-US" altLang="ja-JP" sz="1100" b="0" i="0">
              <a:solidFill>
                <a:schemeClr val="dk1"/>
              </a:solidFill>
              <a:effectLst/>
              <a:latin typeface="+mn-lt"/>
              <a:ea typeface="+mn-ea"/>
              <a:cs typeface="+mn-cs"/>
            </a:rPr>
            <a:t>72.0</a:t>
          </a:r>
          <a:r>
            <a:rPr lang="ja-JP" altLang="en-US" sz="1100" b="0" i="0">
              <a:solidFill>
                <a:schemeClr val="dk1"/>
              </a:solidFill>
              <a:effectLst/>
              <a:latin typeface="+mn-lt"/>
              <a:ea typeface="+mn-ea"/>
              <a:cs typeface="+mn-cs"/>
            </a:rPr>
            <a:t>％で類似団体内平均</a:t>
          </a:r>
          <a:r>
            <a:rPr lang="en-US" altLang="ja-JP" sz="1100" b="0" i="0">
              <a:solidFill>
                <a:schemeClr val="dk1"/>
              </a:solidFill>
              <a:effectLst/>
              <a:latin typeface="+mn-lt"/>
              <a:ea typeface="+mn-ea"/>
              <a:cs typeface="+mn-cs"/>
            </a:rPr>
            <a:t>49.2</a:t>
          </a:r>
          <a:r>
            <a:rPr lang="ja-JP" altLang="en-US" sz="1100" b="0" i="0">
              <a:solidFill>
                <a:schemeClr val="dk1"/>
              </a:solidFill>
              <a:effectLst/>
              <a:latin typeface="+mn-lt"/>
              <a:ea typeface="+mn-ea"/>
              <a:cs typeface="+mn-cs"/>
            </a:rPr>
            <a:t>％を</a:t>
          </a:r>
          <a:r>
            <a:rPr lang="en-US" altLang="ja-JP" sz="1100" b="0" i="0">
              <a:solidFill>
                <a:schemeClr val="dk1"/>
              </a:solidFill>
              <a:effectLst/>
              <a:latin typeface="+mn-lt"/>
              <a:ea typeface="+mn-ea"/>
              <a:cs typeface="+mn-cs"/>
            </a:rPr>
            <a:t>22.8</a:t>
          </a:r>
          <a:r>
            <a:rPr lang="ja-JP" altLang="en-US" sz="1100" b="0" i="0">
              <a:solidFill>
                <a:schemeClr val="dk1"/>
              </a:solidFill>
              <a:effectLst/>
              <a:latin typeface="+mn-lt"/>
              <a:ea typeface="+mn-ea"/>
              <a:cs typeface="+mn-cs"/>
            </a:rPr>
            <a:t>ポイント上回っている。庁舎の一人当たり面積も</a:t>
          </a:r>
          <a:r>
            <a:rPr lang="en-US" altLang="ja-JP" sz="1100" b="0" i="0">
              <a:solidFill>
                <a:schemeClr val="dk1"/>
              </a:solidFill>
              <a:effectLst/>
              <a:latin typeface="+mn-lt"/>
              <a:ea typeface="+mn-ea"/>
              <a:cs typeface="+mn-cs"/>
            </a:rPr>
            <a:t>0.491㎡</a:t>
          </a:r>
          <a:r>
            <a:rPr lang="ja-JP" altLang="en-US" sz="1100" b="0" i="0">
              <a:solidFill>
                <a:schemeClr val="dk1"/>
              </a:solidFill>
              <a:effectLst/>
              <a:latin typeface="+mn-lt"/>
              <a:ea typeface="+mn-ea"/>
              <a:cs typeface="+mn-cs"/>
            </a:rPr>
            <a:t>で、類似団体内平均</a:t>
          </a:r>
          <a:r>
            <a:rPr lang="en-US" altLang="ja-JP" sz="1100" b="0" i="0">
              <a:solidFill>
                <a:schemeClr val="dk1"/>
              </a:solidFill>
              <a:effectLst/>
              <a:latin typeface="+mn-lt"/>
              <a:ea typeface="+mn-ea"/>
              <a:cs typeface="+mn-cs"/>
            </a:rPr>
            <a:t>0.403㎡</a:t>
          </a:r>
          <a:r>
            <a:rPr lang="ja-JP" altLang="en-US" sz="1100" b="0" i="0">
              <a:solidFill>
                <a:schemeClr val="dk1"/>
              </a:solidFill>
              <a:effectLst/>
              <a:latin typeface="+mn-lt"/>
              <a:ea typeface="+mn-ea"/>
              <a:cs typeface="+mn-cs"/>
            </a:rPr>
            <a:t>を上回っている。今後は、安全性や行政サービスへの影響を考慮して施設ごとの修繕・更新の優先順位を定めるとともに、利用状況、必要性及び将来需要を検証し、長寿命化、集約化・複合化、規模の適正化等を計画的に進め、財政負担の軽減・平準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s00e\&#22823;&#23481;&#37327;&#20849;&#26377;&#12501;&#12457;&#12523;&#12480;25\11000370-030&#36001;&#25919;&#29677;\&#36001;&#25919;&#26412;&#20307;\&#36001;&#25919;&#20418;\09%20&#20844;&#20250;&#35336;\R08\01_&#21508;&#31278;&#29031;&#20250;\05%2020260817&#12304;&#32207;&#21209;&#30465;&#36001;&#21209;&#35519;&#26619;&#35506;&#12305;&#20196;&#21644;6&#24180;&#24230;&#36001;&#25919;&#29366;&#27841;&#36039;&#26009;&#38598;&#12398;&#20316;&#25104;&#12395;&#12388;&#12356;&#12390;&#65288;2&#22238;&#30446;&#12539;&#22320;&#26041;&#20844;&#20250;&#35336;&#38306;&#20418;&#65289;\03%20&#24066;&#30010;&#22238;&#31572;\&#9675;21%20&#20025;&#27874;&#31712;&#23665;&#24066;\&#12304;&#36001;&#25919;&#29366;&#27841;&#36039;&#26009;&#38598;&#12305;_282219_&#20025;&#27874;&#31712;&#23665;&#24066;_2024(2&#22238;&#30446;).xlsx" TargetMode="External"/><Relationship Id="rId1" Type="http://schemas.openxmlformats.org/officeDocument/2006/relationships/externalLinkPath" Target="&#12304;&#36001;&#25919;&#29366;&#27841;&#36039;&#26009;&#38598;&#12305;_282219_&#20025;&#27874;&#31712;&#23665;&#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133.4</v>
          </cell>
          <cell r="BX51">
            <v>106.9</v>
          </cell>
          <cell r="CF51">
            <v>92</v>
          </cell>
          <cell r="CN51">
            <v>76.099999999999994</v>
          </cell>
          <cell r="CV51">
            <v>59.3</v>
          </cell>
        </row>
        <row r="53">
          <cell r="BP53">
            <v>49.4</v>
          </cell>
          <cell r="BX53">
            <v>51.4</v>
          </cell>
          <cell r="CF53">
            <v>53.2</v>
          </cell>
          <cell r="CN53">
            <v>55.6</v>
          </cell>
          <cell r="CV53">
            <v>50.7</v>
          </cell>
        </row>
        <row r="55">
          <cell r="AN55" t="str">
            <v>類似団体内平均値</v>
          </cell>
          <cell r="BP55">
            <v>41.5</v>
          </cell>
          <cell r="BX55">
            <v>25.2</v>
          </cell>
          <cell r="CF55">
            <v>15.7</v>
          </cell>
          <cell r="CN55">
            <v>10.199999999999999</v>
          </cell>
          <cell r="CV55">
            <v>10.5</v>
          </cell>
        </row>
        <row r="57">
          <cell r="BP57">
            <v>61.7</v>
          </cell>
          <cell r="BX57">
            <v>62.5</v>
          </cell>
          <cell r="CF57">
            <v>64.3</v>
          </cell>
          <cell r="CN57">
            <v>64.7</v>
          </cell>
          <cell r="CV57">
            <v>65.7</v>
          </cell>
        </row>
        <row r="72">
          <cell r="BP72" t="str">
            <v>R02</v>
          </cell>
          <cell r="BX72" t="str">
            <v>R03</v>
          </cell>
          <cell r="CF72" t="str">
            <v>R04</v>
          </cell>
          <cell r="CN72" t="str">
            <v>R05</v>
          </cell>
          <cell r="CV72" t="str">
            <v>R06</v>
          </cell>
        </row>
        <row r="73">
          <cell r="AN73" t="str">
            <v>当該団体値</v>
          </cell>
          <cell r="BP73">
            <v>133.4</v>
          </cell>
          <cell r="BX73">
            <v>106.9</v>
          </cell>
          <cell r="CF73">
            <v>92</v>
          </cell>
          <cell r="CN73">
            <v>76.099999999999994</v>
          </cell>
          <cell r="CV73">
            <v>59.3</v>
          </cell>
        </row>
        <row r="75">
          <cell r="BP75">
            <v>15.6</v>
          </cell>
          <cell r="BX75">
            <v>14.9</v>
          </cell>
          <cell r="CF75">
            <v>15.3</v>
          </cell>
          <cell r="CN75">
            <v>15.4</v>
          </cell>
          <cell r="CV75">
            <v>14.9</v>
          </cell>
        </row>
        <row r="77">
          <cell r="AN77" t="str">
            <v>類似団体内平均値</v>
          </cell>
          <cell r="BP77">
            <v>41.5</v>
          </cell>
          <cell r="BX77">
            <v>25.2</v>
          </cell>
          <cell r="CF77">
            <v>15.7</v>
          </cell>
          <cell r="CN77">
            <v>10.199999999999999</v>
          </cell>
          <cell r="CV77">
            <v>10.5</v>
          </cell>
        </row>
        <row r="79">
          <cell r="BP79">
            <v>9.1999999999999993</v>
          </cell>
          <cell r="BX79">
            <v>8.9</v>
          </cell>
          <cell r="CF79">
            <v>8.9</v>
          </cell>
          <cell r="CN79">
            <v>9</v>
          </cell>
          <cell r="CV79">
            <v>8.9</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24496599</v>
      </c>
      <c r="BO4" s="436"/>
      <c r="BP4" s="436"/>
      <c r="BQ4" s="436"/>
      <c r="BR4" s="436"/>
      <c r="BS4" s="436"/>
      <c r="BT4" s="436"/>
      <c r="BU4" s="437"/>
      <c r="BV4" s="435">
        <v>23649586</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2.1</v>
      </c>
      <c r="CU4" s="576"/>
      <c r="CV4" s="576"/>
      <c r="CW4" s="576"/>
      <c r="CX4" s="576"/>
      <c r="CY4" s="576"/>
      <c r="CZ4" s="576"/>
      <c r="DA4" s="577"/>
      <c r="DB4" s="575">
        <v>1.8</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24148734</v>
      </c>
      <c r="BO5" s="407"/>
      <c r="BP5" s="407"/>
      <c r="BQ5" s="407"/>
      <c r="BR5" s="407"/>
      <c r="BS5" s="407"/>
      <c r="BT5" s="407"/>
      <c r="BU5" s="408"/>
      <c r="BV5" s="406">
        <v>23359932</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94.8</v>
      </c>
      <c r="CU5" s="404"/>
      <c r="CV5" s="404"/>
      <c r="CW5" s="404"/>
      <c r="CX5" s="404"/>
      <c r="CY5" s="404"/>
      <c r="CZ5" s="404"/>
      <c r="DA5" s="405"/>
      <c r="DB5" s="403">
        <v>93.1</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347865</v>
      </c>
      <c r="BO6" s="407"/>
      <c r="BP6" s="407"/>
      <c r="BQ6" s="407"/>
      <c r="BR6" s="407"/>
      <c r="BS6" s="407"/>
      <c r="BT6" s="407"/>
      <c r="BU6" s="408"/>
      <c r="BV6" s="406">
        <v>289654</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95</v>
      </c>
      <c r="CU6" s="550"/>
      <c r="CV6" s="550"/>
      <c r="CW6" s="550"/>
      <c r="CX6" s="550"/>
      <c r="CY6" s="550"/>
      <c r="CZ6" s="550"/>
      <c r="DA6" s="551"/>
      <c r="DB6" s="549">
        <v>93.6</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52564</v>
      </c>
      <c r="BO7" s="407"/>
      <c r="BP7" s="407"/>
      <c r="BQ7" s="407"/>
      <c r="BR7" s="407"/>
      <c r="BS7" s="407"/>
      <c r="BT7" s="407"/>
      <c r="BU7" s="408"/>
      <c r="BV7" s="406">
        <v>32614</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13965517</v>
      </c>
      <c r="CU7" s="407"/>
      <c r="CV7" s="407"/>
      <c r="CW7" s="407"/>
      <c r="CX7" s="407"/>
      <c r="CY7" s="407"/>
      <c r="CZ7" s="407"/>
      <c r="DA7" s="408"/>
      <c r="DB7" s="406">
        <v>13897288</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295301</v>
      </c>
      <c r="BO8" s="407"/>
      <c r="BP8" s="407"/>
      <c r="BQ8" s="407"/>
      <c r="BR8" s="407"/>
      <c r="BS8" s="407"/>
      <c r="BT8" s="407"/>
      <c r="BU8" s="408"/>
      <c r="BV8" s="406">
        <v>257040</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0.42</v>
      </c>
      <c r="CU8" s="510"/>
      <c r="CV8" s="510"/>
      <c r="CW8" s="510"/>
      <c r="CX8" s="510"/>
      <c r="CY8" s="510"/>
      <c r="CZ8" s="510"/>
      <c r="DA8" s="511"/>
      <c r="DB8" s="509">
        <v>0.41</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39611</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38261</v>
      </c>
      <c r="BO9" s="407"/>
      <c r="BP9" s="407"/>
      <c r="BQ9" s="407"/>
      <c r="BR9" s="407"/>
      <c r="BS9" s="407"/>
      <c r="BT9" s="407"/>
      <c r="BU9" s="408"/>
      <c r="BV9" s="406">
        <v>-58104</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10.8</v>
      </c>
      <c r="CU9" s="404"/>
      <c r="CV9" s="404"/>
      <c r="CW9" s="404"/>
      <c r="CX9" s="404"/>
      <c r="CY9" s="404"/>
      <c r="CZ9" s="404"/>
      <c r="DA9" s="405"/>
      <c r="DB9" s="403">
        <v>12.4</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41490</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85</v>
      </c>
      <c r="BO10" s="407"/>
      <c r="BP10" s="407"/>
      <c r="BQ10" s="407"/>
      <c r="BR10" s="407"/>
      <c r="BS10" s="407"/>
      <c r="BT10" s="407"/>
      <c r="BU10" s="408"/>
      <c r="BV10" s="406">
        <v>155</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2700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39095</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114</v>
      </c>
      <c r="AV12" s="465"/>
      <c r="AW12" s="465"/>
      <c r="AX12" s="465"/>
      <c r="AY12" s="420" t="s">
        <v>128</v>
      </c>
      <c r="AZ12" s="421"/>
      <c r="BA12" s="421"/>
      <c r="BB12" s="421"/>
      <c r="BC12" s="421"/>
      <c r="BD12" s="421"/>
      <c r="BE12" s="421"/>
      <c r="BF12" s="421"/>
      <c r="BG12" s="421"/>
      <c r="BH12" s="421"/>
      <c r="BI12" s="421"/>
      <c r="BJ12" s="421"/>
      <c r="BK12" s="421"/>
      <c r="BL12" s="421"/>
      <c r="BM12" s="422"/>
      <c r="BN12" s="406">
        <v>270000</v>
      </c>
      <c r="BO12" s="407"/>
      <c r="BP12" s="407"/>
      <c r="BQ12" s="407"/>
      <c r="BR12" s="407"/>
      <c r="BS12" s="407"/>
      <c r="BT12" s="407"/>
      <c r="BU12" s="408"/>
      <c r="BV12" s="406">
        <v>302699</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38006</v>
      </c>
      <c r="S13" s="494"/>
      <c r="T13" s="494"/>
      <c r="U13" s="494"/>
      <c r="V13" s="495"/>
      <c r="W13" s="496" t="s">
        <v>131</v>
      </c>
      <c r="X13" s="392"/>
      <c r="Y13" s="392"/>
      <c r="Z13" s="392"/>
      <c r="AA13" s="392"/>
      <c r="AB13" s="393"/>
      <c r="AC13" s="359">
        <v>2172</v>
      </c>
      <c r="AD13" s="360"/>
      <c r="AE13" s="360"/>
      <c r="AF13" s="360"/>
      <c r="AG13" s="361"/>
      <c r="AH13" s="359">
        <v>2454</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-231654</v>
      </c>
      <c r="BO13" s="407"/>
      <c r="BP13" s="407"/>
      <c r="BQ13" s="407"/>
      <c r="BR13" s="407"/>
      <c r="BS13" s="407"/>
      <c r="BT13" s="407"/>
      <c r="BU13" s="408"/>
      <c r="BV13" s="406">
        <v>-357948</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14.9</v>
      </c>
      <c r="CU13" s="404"/>
      <c r="CV13" s="404"/>
      <c r="CW13" s="404"/>
      <c r="CX13" s="404"/>
      <c r="CY13" s="404"/>
      <c r="CZ13" s="404"/>
      <c r="DA13" s="405"/>
      <c r="DB13" s="403">
        <v>15.4</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39647</v>
      </c>
      <c r="S14" s="494"/>
      <c r="T14" s="494"/>
      <c r="U14" s="494"/>
      <c r="V14" s="495"/>
      <c r="W14" s="497"/>
      <c r="X14" s="395"/>
      <c r="Y14" s="395"/>
      <c r="Z14" s="395"/>
      <c r="AA14" s="395"/>
      <c r="AB14" s="396"/>
      <c r="AC14" s="486">
        <v>11.3</v>
      </c>
      <c r="AD14" s="487"/>
      <c r="AE14" s="487"/>
      <c r="AF14" s="487"/>
      <c r="AG14" s="488"/>
      <c r="AH14" s="486">
        <v>12.1</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59.3</v>
      </c>
      <c r="CU14" s="504"/>
      <c r="CV14" s="504"/>
      <c r="CW14" s="504"/>
      <c r="CX14" s="504"/>
      <c r="CY14" s="504"/>
      <c r="CZ14" s="504"/>
      <c r="DA14" s="505"/>
      <c r="DB14" s="503">
        <v>76.099999999999994</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38592</v>
      </c>
      <c r="S15" s="494"/>
      <c r="T15" s="494"/>
      <c r="U15" s="494"/>
      <c r="V15" s="495"/>
      <c r="W15" s="496" t="s">
        <v>137</v>
      </c>
      <c r="X15" s="392"/>
      <c r="Y15" s="392"/>
      <c r="Z15" s="392"/>
      <c r="AA15" s="392"/>
      <c r="AB15" s="393"/>
      <c r="AC15" s="359">
        <v>5276</v>
      </c>
      <c r="AD15" s="360"/>
      <c r="AE15" s="360"/>
      <c r="AF15" s="360"/>
      <c r="AG15" s="361"/>
      <c r="AH15" s="359">
        <v>5464</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5322344</v>
      </c>
      <c r="BO15" s="436"/>
      <c r="BP15" s="436"/>
      <c r="BQ15" s="436"/>
      <c r="BR15" s="436"/>
      <c r="BS15" s="436"/>
      <c r="BT15" s="436"/>
      <c r="BU15" s="437"/>
      <c r="BV15" s="435">
        <v>5146643</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27.4</v>
      </c>
      <c r="AD16" s="487"/>
      <c r="AE16" s="487"/>
      <c r="AF16" s="487"/>
      <c r="AG16" s="488"/>
      <c r="AH16" s="486">
        <v>26.8</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12557813</v>
      </c>
      <c r="BO16" s="407"/>
      <c r="BP16" s="407"/>
      <c r="BQ16" s="407"/>
      <c r="BR16" s="407"/>
      <c r="BS16" s="407"/>
      <c r="BT16" s="407"/>
      <c r="BU16" s="408"/>
      <c r="BV16" s="406">
        <v>12498254</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11802</v>
      </c>
      <c r="AD17" s="360"/>
      <c r="AE17" s="360"/>
      <c r="AF17" s="360"/>
      <c r="AG17" s="361"/>
      <c r="AH17" s="359">
        <v>12446</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6692623</v>
      </c>
      <c r="BO17" s="407"/>
      <c r="BP17" s="407"/>
      <c r="BQ17" s="407"/>
      <c r="BR17" s="407"/>
      <c r="BS17" s="407"/>
      <c r="BT17" s="407"/>
      <c r="BU17" s="408"/>
      <c r="BV17" s="406">
        <v>6458608</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377.59</v>
      </c>
      <c r="M18" s="459"/>
      <c r="N18" s="459"/>
      <c r="O18" s="459"/>
      <c r="P18" s="459"/>
      <c r="Q18" s="459"/>
      <c r="R18" s="460"/>
      <c r="S18" s="460"/>
      <c r="T18" s="460"/>
      <c r="U18" s="460"/>
      <c r="V18" s="461"/>
      <c r="W18" s="477"/>
      <c r="X18" s="478"/>
      <c r="Y18" s="478"/>
      <c r="Z18" s="478"/>
      <c r="AA18" s="478"/>
      <c r="AB18" s="502"/>
      <c r="AC18" s="376">
        <v>61.3</v>
      </c>
      <c r="AD18" s="377"/>
      <c r="AE18" s="377"/>
      <c r="AF18" s="377"/>
      <c r="AG18" s="462"/>
      <c r="AH18" s="376">
        <v>61.1</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13409378</v>
      </c>
      <c r="BO18" s="407"/>
      <c r="BP18" s="407"/>
      <c r="BQ18" s="407"/>
      <c r="BR18" s="407"/>
      <c r="BS18" s="407"/>
      <c r="BT18" s="407"/>
      <c r="BU18" s="408"/>
      <c r="BV18" s="406">
        <v>13190803</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105</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16680140</v>
      </c>
      <c r="BO19" s="407"/>
      <c r="BP19" s="407"/>
      <c r="BQ19" s="407"/>
      <c r="BR19" s="407"/>
      <c r="BS19" s="407"/>
      <c r="BT19" s="407"/>
      <c r="BU19" s="408"/>
      <c r="BV19" s="406">
        <v>16258796</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15605</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16384001</v>
      </c>
      <c r="BO22" s="436"/>
      <c r="BP22" s="436"/>
      <c r="BQ22" s="436"/>
      <c r="BR22" s="436"/>
      <c r="BS22" s="436"/>
      <c r="BT22" s="436"/>
      <c r="BU22" s="437"/>
      <c r="BV22" s="435">
        <v>16679755</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13648842</v>
      </c>
      <c r="BO23" s="407"/>
      <c r="BP23" s="407"/>
      <c r="BQ23" s="407"/>
      <c r="BR23" s="407"/>
      <c r="BS23" s="407"/>
      <c r="BT23" s="407"/>
      <c r="BU23" s="408"/>
      <c r="BV23" s="406">
        <v>13707696</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5859</v>
      </c>
      <c r="R24" s="360"/>
      <c r="S24" s="360"/>
      <c r="T24" s="360"/>
      <c r="U24" s="360"/>
      <c r="V24" s="361"/>
      <c r="W24" s="449"/>
      <c r="X24" s="386"/>
      <c r="Y24" s="387"/>
      <c r="Z24" s="362" t="s">
        <v>162</v>
      </c>
      <c r="AA24" s="363"/>
      <c r="AB24" s="363"/>
      <c r="AC24" s="363"/>
      <c r="AD24" s="363"/>
      <c r="AE24" s="363"/>
      <c r="AF24" s="363"/>
      <c r="AG24" s="364"/>
      <c r="AH24" s="359">
        <v>408</v>
      </c>
      <c r="AI24" s="360"/>
      <c r="AJ24" s="360"/>
      <c r="AK24" s="360"/>
      <c r="AL24" s="361"/>
      <c r="AM24" s="359">
        <v>1301520</v>
      </c>
      <c r="AN24" s="360"/>
      <c r="AO24" s="360"/>
      <c r="AP24" s="360"/>
      <c r="AQ24" s="360"/>
      <c r="AR24" s="361"/>
      <c r="AS24" s="359">
        <v>3190</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9168406</v>
      </c>
      <c r="BO24" s="407"/>
      <c r="BP24" s="407"/>
      <c r="BQ24" s="407"/>
      <c r="BR24" s="407"/>
      <c r="BS24" s="407"/>
      <c r="BT24" s="407"/>
      <c r="BU24" s="408"/>
      <c r="BV24" s="406">
        <v>8695281</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5994</v>
      </c>
      <c r="R25" s="360"/>
      <c r="S25" s="360"/>
      <c r="T25" s="360"/>
      <c r="U25" s="360"/>
      <c r="V25" s="361"/>
      <c r="W25" s="449"/>
      <c r="X25" s="386"/>
      <c r="Y25" s="387"/>
      <c r="Z25" s="362" t="s">
        <v>165</v>
      </c>
      <c r="AA25" s="363"/>
      <c r="AB25" s="363"/>
      <c r="AC25" s="363"/>
      <c r="AD25" s="363"/>
      <c r="AE25" s="363"/>
      <c r="AF25" s="363"/>
      <c r="AG25" s="364"/>
      <c r="AH25" s="359">
        <v>68</v>
      </c>
      <c r="AI25" s="360"/>
      <c r="AJ25" s="360"/>
      <c r="AK25" s="360"/>
      <c r="AL25" s="361"/>
      <c r="AM25" s="359">
        <v>214608</v>
      </c>
      <c r="AN25" s="360"/>
      <c r="AO25" s="360"/>
      <c r="AP25" s="360"/>
      <c r="AQ25" s="360"/>
      <c r="AR25" s="361"/>
      <c r="AS25" s="359">
        <v>3156</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375479</v>
      </c>
      <c r="BO25" s="436"/>
      <c r="BP25" s="436"/>
      <c r="BQ25" s="436"/>
      <c r="BR25" s="436"/>
      <c r="BS25" s="436"/>
      <c r="BT25" s="436"/>
      <c r="BU25" s="437"/>
      <c r="BV25" s="435">
        <v>278606</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5508</v>
      </c>
      <c r="R26" s="360"/>
      <c r="S26" s="360"/>
      <c r="T26" s="360"/>
      <c r="U26" s="360"/>
      <c r="V26" s="361"/>
      <c r="W26" s="449"/>
      <c r="X26" s="386"/>
      <c r="Y26" s="387"/>
      <c r="Z26" s="362" t="s">
        <v>168</v>
      </c>
      <c r="AA26" s="417"/>
      <c r="AB26" s="417"/>
      <c r="AC26" s="417"/>
      <c r="AD26" s="417"/>
      <c r="AE26" s="417"/>
      <c r="AF26" s="417"/>
      <c r="AG26" s="418"/>
      <c r="AH26" s="359">
        <v>12</v>
      </c>
      <c r="AI26" s="360"/>
      <c r="AJ26" s="360"/>
      <c r="AK26" s="360"/>
      <c r="AL26" s="361"/>
      <c r="AM26" s="359">
        <v>32268</v>
      </c>
      <c r="AN26" s="360"/>
      <c r="AO26" s="360"/>
      <c r="AP26" s="360"/>
      <c r="AQ26" s="360"/>
      <c r="AR26" s="361"/>
      <c r="AS26" s="359">
        <v>2689</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4750</v>
      </c>
      <c r="R27" s="360"/>
      <c r="S27" s="360"/>
      <c r="T27" s="360"/>
      <c r="U27" s="360"/>
      <c r="V27" s="361"/>
      <c r="W27" s="449"/>
      <c r="X27" s="386"/>
      <c r="Y27" s="387"/>
      <c r="Z27" s="362" t="s">
        <v>171</v>
      </c>
      <c r="AA27" s="363"/>
      <c r="AB27" s="363"/>
      <c r="AC27" s="363"/>
      <c r="AD27" s="363"/>
      <c r="AE27" s="363"/>
      <c r="AF27" s="363"/>
      <c r="AG27" s="364"/>
      <c r="AH27" s="359">
        <v>32</v>
      </c>
      <c r="AI27" s="360"/>
      <c r="AJ27" s="360"/>
      <c r="AK27" s="360"/>
      <c r="AL27" s="361"/>
      <c r="AM27" s="359">
        <v>85088</v>
      </c>
      <c r="AN27" s="360"/>
      <c r="AO27" s="360"/>
      <c r="AP27" s="360"/>
      <c r="AQ27" s="360"/>
      <c r="AR27" s="361"/>
      <c r="AS27" s="359">
        <v>2659</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140000</v>
      </c>
      <c r="BO27" s="441"/>
      <c r="BP27" s="441"/>
      <c r="BQ27" s="441"/>
      <c r="BR27" s="441"/>
      <c r="BS27" s="441"/>
      <c r="BT27" s="441"/>
      <c r="BU27" s="442"/>
      <c r="BV27" s="440">
        <v>140000</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3850</v>
      </c>
      <c r="R28" s="360"/>
      <c r="S28" s="360"/>
      <c r="T28" s="360"/>
      <c r="U28" s="360"/>
      <c r="V28" s="361"/>
      <c r="W28" s="449"/>
      <c r="X28" s="386"/>
      <c r="Y28" s="387"/>
      <c r="Z28" s="362" t="s">
        <v>174</v>
      </c>
      <c r="AA28" s="363"/>
      <c r="AB28" s="363"/>
      <c r="AC28" s="363"/>
      <c r="AD28" s="363"/>
      <c r="AE28" s="363"/>
      <c r="AF28" s="363"/>
      <c r="AG28" s="364"/>
      <c r="AH28" s="359">
        <v>8</v>
      </c>
      <c r="AI28" s="360"/>
      <c r="AJ28" s="360"/>
      <c r="AK28" s="360"/>
      <c r="AL28" s="361"/>
      <c r="AM28" s="359">
        <v>13984</v>
      </c>
      <c r="AN28" s="360"/>
      <c r="AO28" s="360"/>
      <c r="AP28" s="360"/>
      <c r="AQ28" s="360"/>
      <c r="AR28" s="361"/>
      <c r="AS28" s="359">
        <v>1748</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1578666</v>
      </c>
      <c r="BO28" s="436"/>
      <c r="BP28" s="436"/>
      <c r="BQ28" s="436"/>
      <c r="BR28" s="436"/>
      <c r="BS28" s="436"/>
      <c r="BT28" s="436"/>
      <c r="BU28" s="437"/>
      <c r="BV28" s="435">
        <v>1719581</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16</v>
      </c>
      <c r="M29" s="360"/>
      <c r="N29" s="360"/>
      <c r="O29" s="360"/>
      <c r="P29" s="361"/>
      <c r="Q29" s="359">
        <v>3500</v>
      </c>
      <c r="R29" s="360"/>
      <c r="S29" s="360"/>
      <c r="T29" s="360"/>
      <c r="U29" s="360"/>
      <c r="V29" s="361"/>
      <c r="W29" s="450"/>
      <c r="X29" s="451"/>
      <c r="Y29" s="452"/>
      <c r="Z29" s="362" t="s">
        <v>177</v>
      </c>
      <c r="AA29" s="363"/>
      <c r="AB29" s="363"/>
      <c r="AC29" s="363"/>
      <c r="AD29" s="363"/>
      <c r="AE29" s="363"/>
      <c r="AF29" s="363"/>
      <c r="AG29" s="364"/>
      <c r="AH29" s="359">
        <v>448</v>
      </c>
      <c r="AI29" s="360"/>
      <c r="AJ29" s="360"/>
      <c r="AK29" s="360"/>
      <c r="AL29" s="361"/>
      <c r="AM29" s="359">
        <v>1400592</v>
      </c>
      <c r="AN29" s="360"/>
      <c r="AO29" s="360"/>
      <c r="AP29" s="360"/>
      <c r="AQ29" s="360"/>
      <c r="AR29" s="361"/>
      <c r="AS29" s="359">
        <v>3126</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554809</v>
      </c>
      <c r="BO29" s="407"/>
      <c r="BP29" s="407"/>
      <c r="BQ29" s="407"/>
      <c r="BR29" s="407"/>
      <c r="BS29" s="407"/>
      <c r="BT29" s="407"/>
      <c r="BU29" s="408"/>
      <c r="BV29" s="406">
        <v>545658</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98.1</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2077803</v>
      </c>
      <c r="BO30" s="441"/>
      <c r="BP30" s="441"/>
      <c r="BQ30" s="441"/>
      <c r="BR30" s="441"/>
      <c r="BS30" s="441"/>
      <c r="BT30" s="441"/>
      <c r="BU30" s="442"/>
      <c r="BV30" s="440">
        <v>2226335</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7</v>
      </c>
      <c r="BX34" s="354"/>
      <c r="BY34" s="355" t="str">
        <f>IF('各会計、関係団体の財政状況及び健全化判断比率'!B68="","",'各会計、関係団体の財政状況及び健全化判断比率'!B68)</f>
        <v>兵庫県市町村職員退職手当組合</v>
      </c>
      <c r="BZ34" s="355"/>
      <c r="CA34" s="355"/>
      <c r="CB34" s="355"/>
      <c r="CC34" s="355"/>
      <c r="CD34" s="355"/>
      <c r="CE34" s="355"/>
      <c r="CF34" s="355"/>
      <c r="CG34" s="355"/>
      <c r="CH34" s="355"/>
      <c r="CI34" s="355"/>
      <c r="CJ34" s="355"/>
      <c r="CK34" s="355"/>
      <c r="CL34" s="355"/>
      <c r="CM34" s="355"/>
      <c r="CN34" s="163"/>
      <c r="CO34" s="354">
        <f>IF(CQ34="","",MAX(C34:D43,U34:V43,AM34:AN43,BE34:BF43,BW34:BX43)+1)</f>
        <v>11</v>
      </c>
      <c r="CP34" s="354"/>
      <c r="CQ34" s="355" t="str">
        <f>IF('各会計、関係団体の財政状況及び健全化判断比率'!BS7="","",'各会計、関係団体の財政状況及び健全化判断比率'!BS7)</f>
        <v>アクト篠山</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6</v>
      </c>
      <c r="AN35" s="354"/>
      <c r="AO35" s="355" t="str">
        <f>IF('各会計、関係団体の財政状況及び健全化判断比率'!B32="","",'各会計、関係団体の財政状況及び健全化判断比率'!B32)</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8</v>
      </c>
      <c r="BX35" s="354"/>
      <c r="BY35" s="355" t="str">
        <f>IF('各会計、関係団体の財政状況及び健全化判断比率'!B69="","",'各会計、関係団体の財政状況及び健全化判断比率'!B69)</f>
        <v>兵庫県町議会議員公務災害補償組合</v>
      </c>
      <c r="BZ35" s="355"/>
      <c r="CA35" s="355"/>
      <c r="CB35" s="355"/>
      <c r="CC35" s="355"/>
      <c r="CD35" s="355"/>
      <c r="CE35" s="355"/>
      <c r="CF35" s="355"/>
      <c r="CG35" s="355"/>
      <c r="CH35" s="355"/>
      <c r="CI35" s="355"/>
      <c r="CJ35" s="355"/>
      <c r="CK35" s="355"/>
      <c r="CL35" s="355"/>
      <c r="CM35" s="355"/>
      <c r="CN35" s="163"/>
      <c r="CO35" s="354">
        <f t="shared" ref="CO35:CO43" si="3">IF(CQ35="","",CO34+1)</f>
        <v>12</v>
      </c>
      <c r="CP35" s="354"/>
      <c r="CQ35" s="355" t="str">
        <f>IF('各会計、関係団体の財政状況及び健全化判断比率'!BS8="","",'各会計、関係団体の財政状況及び健全化判断比率'!BS8)</f>
        <v>グリーンファームささやま</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9</v>
      </c>
      <c r="BX36" s="354"/>
      <c r="BY36" s="355" t="str">
        <f>IF('各会計、関係団体の財政状況及び健全化判断比率'!B70="","",'各会計、関係団体の財政状況及び健全化判断比率'!B70)</f>
        <v>兵庫県後期高齢者医療広域連合（一般会計）</v>
      </c>
      <c r="BZ36" s="355"/>
      <c r="CA36" s="355"/>
      <c r="CB36" s="355"/>
      <c r="CC36" s="355"/>
      <c r="CD36" s="355"/>
      <c r="CE36" s="355"/>
      <c r="CF36" s="355"/>
      <c r="CG36" s="355"/>
      <c r="CH36" s="355"/>
      <c r="CI36" s="355"/>
      <c r="CJ36" s="355"/>
      <c r="CK36" s="355"/>
      <c r="CL36" s="355"/>
      <c r="CM36" s="355"/>
      <c r="CN36" s="163"/>
      <c r="CO36" s="354">
        <f t="shared" si="3"/>
        <v>13</v>
      </c>
      <c r="CP36" s="354"/>
      <c r="CQ36" s="355" t="str">
        <f>IF('各会計、関係団体の財政状況及び健全化判断比率'!BS9="","",'各会計、関係団体の財政状況及び健全化判断比率'!BS9)</f>
        <v>夢こんだ</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10</v>
      </c>
      <c r="BX37" s="354"/>
      <c r="BY37" s="355" t="str">
        <f>IF('各会計、関係団体の財政状況及び健全化判断比率'!B71="","",'各会計、関係団体の財政状況及び健全化判断比率'!B71)</f>
        <v>兵庫県後期高齢者医療広域連合（特別会計）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t="str">
        <f t="shared" si="2"/>
        <v/>
      </c>
      <c r="BX38" s="354"/>
      <c r="BY38" s="355" t="str">
        <f>IF('各会計、関係団体の財政状況及び健全化判断比率'!B72="","",'各会計、関係団体の財政状況及び健全化判断比率'!B72)</f>
        <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Kzd5mEwZWmYqL/IGsCuHeQIhMnnBoJhQrVpvlPUy04Svx1BwVvDUptaNbgp11VAcdWaepc/nm7Ie7J6gaYnm0A==" saltValue="X7c6g06cKvyvcCPptlfmM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115" zoomScaleNormal="115"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5000317</v>
      </c>
      <c r="S5" s="664"/>
      <c r="T5" s="664"/>
      <c r="U5" s="664"/>
      <c r="V5" s="664"/>
      <c r="W5" s="664"/>
      <c r="X5" s="664"/>
      <c r="Y5" s="689"/>
      <c r="Z5" s="702">
        <v>20.399999999999999</v>
      </c>
      <c r="AA5" s="702"/>
      <c r="AB5" s="702"/>
      <c r="AC5" s="702"/>
      <c r="AD5" s="703">
        <v>5000317</v>
      </c>
      <c r="AE5" s="703"/>
      <c r="AF5" s="703"/>
      <c r="AG5" s="703"/>
      <c r="AH5" s="703"/>
      <c r="AI5" s="703"/>
      <c r="AJ5" s="703"/>
      <c r="AK5" s="703"/>
      <c r="AL5" s="690">
        <v>35.4</v>
      </c>
      <c r="AM5" s="672"/>
      <c r="AN5" s="672"/>
      <c r="AO5" s="691"/>
      <c r="AP5" s="666" t="s">
        <v>216</v>
      </c>
      <c r="AQ5" s="667"/>
      <c r="AR5" s="667"/>
      <c r="AS5" s="667"/>
      <c r="AT5" s="667"/>
      <c r="AU5" s="667"/>
      <c r="AV5" s="667"/>
      <c r="AW5" s="667"/>
      <c r="AX5" s="667"/>
      <c r="AY5" s="667"/>
      <c r="AZ5" s="667"/>
      <c r="BA5" s="667"/>
      <c r="BB5" s="667"/>
      <c r="BC5" s="667"/>
      <c r="BD5" s="667"/>
      <c r="BE5" s="667"/>
      <c r="BF5" s="668"/>
      <c r="BG5" s="608">
        <v>4981889</v>
      </c>
      <c r="BH5" s="609"/>
      <c r="BI5" s="609"/>
      <c r="BJ5" s="609"/>
      <c r="BK5" s="609"/>
      <c r="BL5" s="609"/>
      <c r="BM5" s="609"/>
      <c r="BN5" s="610"/>
      <c r="BO5" s="646">
        <v>99.6</v>
      </c>
      <c r="BP5" s="646"/>
      <c r="BQ5" s="646"/>
      <c r="BR5" s="646"/>
      <c r="BS5" s="647">
        <v>53922</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290015</v>
      </c>
      <c r="S6" s="609"/>
      <c r="T6" s="609"/>
      <c r="U6" s="609"/>
      <c r="V6" s="609"/>
      <c r="W6" s="609"/>
      <c r="X6" s="609"/>
      <c r="Y6" s="610"/>
      <c r="Z6" s="646">
        <v>1.2</v>
      </c>
      <c r="AA6" s="646"/>
      <c r="AB6" s="646"/>
      <c r="AC6" s="646"/>
      <c r="AD6" s="647">
        <v>290015</v>
      </c>
      <c r="AE6" s="647"/>
      <c r="AF6" s="647"/>
      <c r="AG6" s="647"/>
      <c r="AH6" s="647"/>
      <c r="AI6" s="647"/>
      <c r="AJ6" s="647"/>
      <c r="AK6" s="647"/>
      <c r="AL6" s="611">
        <v>2.1</v>
      </c>
      <c r="AM6" s="612"/>
      <c r="AN6" s="612"/>
      <c r="AO6" s="648"/>
      <c r="AP6" s="605" t="s">
        <v>221</v>
      </c>
      <c r="AQ6" s="606"/>
      <c r="AR6" s="606"/>
      <c r="AS6" s="606"/>
      <c r="AT6" s="606"/>
      <c r="AU6" s="606"/>
      <c r="AV6" s="606"/>
      <c r="AW6" s="606"/>
      <c r="AX6" s="606"/>
      <c r="AY6" s="606"/>
      <c r="AZ6" s="606"/>
      <c r="BA6" s="606"/>
      <c r="BB6" s="606"/>
      <c r="BC6" s="606"/>
      <c r="BD6" s="606"/>
      <c r="BE6" s="606"/>
      <c r="BF6" s="607"/>
      <c r="BG6" s="608">
        <v>4981889</v>
      </c>
      <c r="BH6" s="609"/>
      <c r="BI6" s="609"/>
      <c r="BJ6" s="609"/>
      <c r="BK6" s="609"/>
      <c r="BL6" s="609"/>
      <c r="BM6" s="609"/>
      <c r="BN6" s="610"/>
      <c r="BO6" s="646">
        <v>99.6</v>
      </c>
      <c r="BP6" s="646"/>
      <c r="BQ6" s="646"/>
      <c r="BR6" s="646"/>
      <c r="BS6" s="647">
        <v>53922</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184405</v>
      </c>
      <c r="CS6" s="609"/>
      <c r="CT6" s="609"/>
      <c r="CU6" s="609"/>
      <c r="CV6" s="609"/>
      <c r="CW6" s="609"/>
      <c r="CX6" s="609"/>
      <c r="CY6" s="610"/>
      <c r="CZ6" s="690">
        <v>0.8</v>
      </c>
      <c r="DA6" s="672"/>
      <c r="DB6" s="672"/>
      <c r="DC6" s="692"/>
      <c r="DD6" s="614" t="s">
        <v>122</v>
      </c>
      <c r="DE6" s="609"/>
      <c r="DF6" s="609"/>
      <c r="DG6" s="609"/>
      <c r="DH6" s="609"/>
      <c r="DI6" s="609"/>
      <c r="DJ6" s="609"/>
      <c r="DK6" s="609"/>
      <c r="DL6" s="609"/>
      <c r="DM6" s="609"/>
      <c r="DN6" s="609"/>
      <c r="DO6" s="609"/>
      <c r="DP6" s="610"/>
      <c r="DQ6" s="614">
        <v>184285</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3456</v>
      </c>
      <c r="S7" s="609"/>
      <c r="T7" s="609"/>
      <c r="U7" s="609"/>
      <c r="V7" s="609"/>
      <c r="W7" s="609"/>
      <c r="X7" s="609"/>
      <c r="Y7" s="610"/>
      <c r="Z7" s="646">
        <v>0</v>
      </c>
      <c r="AA7" s="646"/>
      <c r="AB7" s="646"/>
      <c r="AC7" s="646"/>
      <c r="AD7" s="647">
        <v>3456</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2016512</v>
      </c>
      <c r="BH7" s="609"/>
      <c r="BI7" s="609"/>
      <c r="BJ7" s="609"/>
      <c r="BK7" s="609"/>
      <c r="BL7" s="609"/>
      <c r="BM7" s="609"/>
      <c r="BN7" s="610"/>
      <c r="BO7" s="646">
        <v>40.299999999999997</v>
      </c>
      <c r="BP7" s="646"/>
      <c r="BQ7" s="646"/>
      <c r="BR7" s="646"/>
      <c r="BS7" s="647">
        <v>53922</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3544711</v>
      </c>
      <c r="CS7" s="609"/>
      <c r="CT7" s="609"/>
      <c r="CU7" s="609"/>
      <c r="CV7" s="609"/>
      <c r="CW7" s="609"/>
      <c r="CX7" s="609"/>
      <c r="CY7" s="610"/>
      <c r="CZ7" s="646">
        <v>14.7</v>
      </c>
      <c r="DA7" s="646"/>
      <c r="DB7" s="646"/>
      <c r="DC7" s="646"/>
      <c r="DD7" s="614">
        <v>107050</v>
      </c>
      <c r="DE7" s="609"/>
      <c r="DF7" s="609"/>
      <c r="DG7" s="609"/>
      <c r="DH7" s="609"/>
      <c r="DI7" s="609"/>
      <c r="DJ7" s="609"/>
      <c r="DK7" s="609"/>
      <c r="DL7" s="609"/>
      <c r="DM7" s="609"/>
      <c r="DN7" s="609"/>
      <c r="DO7" s="609"/>
      <c r="DP7" s="610"/>
      <c r="DQ7" s="614">
        <v>2120170</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61578</v>
      </c>
      <c r="S8" s="609"/>
      <c r="T8" s="609"/>
      <c r="U8" s="609"/>
      <c r="V8" s="609"/>
      <c r="W8" s="609"/>
      <c r="X8" s="609"/>
      <c r="Y8" s="610"/>
      <c r="Z8" s="646">
        <v>0.3</v>
      </c>
      <c r="AA8" s="646"/>
      <c r="AB8" s="646"/>
      <c r="AC8" s="646"/>
      <c r="AD8" s="647">
        <v>61578</v>
      </c>
      <c r="AE8" s="647"/>
      <c r="AF8" s="647"/>
      <c r="AG8" s="647"/>
      <c r="AH8" s="647"/>
      <c r="AI8" s="647"/>
      <c r="AJ8" s="647"/>
      <c r="AK8" s="647"/>
      <c r="AL8" s="611">
        <v>0.4</v>
      </c>
      <c r="AM8" s="612"/>
      <c r="AN8" s="612"/>
      <c r="AO8" s="648"/>
      <c r="AP8" s="605" t="s">
        <v>227</v>
      </c>
      <c r="AQ8" s="606"/>
      <c r="AR8" s="606"/>
      <c r="AS8" s="606"/>
      <c r="AT8" s="606"/>
      <c r="AU8" s="606"/>
      <c r="AV8" s="606"/>
      <c r="AW8" s="606"/>
      <c r="AX8" s="606"/>
      <c r="AY8" s="606"/>
      <c r="AZ8" s="606"/>
      <c r="BA8" s="606"/>
      <c r="BB8" s="606"/>
      <c r="BC8" s="606"/>
      <c r="BD8" s="606"/>
      <c r="BE8" s="606"/>
      <c r="BF8" s="607"/>
      <c r="BG8" s="608">
        <v>62121</v>
      </c>
      <c r="BH8" s="609"/>
      <c r="BI8" s="609"/>
      <c r="BJ8" s="609"/>
      <c r="BK8" s="609"/>
      <c r="BL8" s="609"/>
      <c r="BM8" s="609"/>
      <c r="BN8" s="610"/>
      <c r="BO8" s="646">
        <v>1.2</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7959570</v>
      </c>
      <c r="CS8" s="609"/>
      <c r="CT8" s="609"/>
      <c r="CU8" s="609"/>
      <c r="CV8" s="609"/>
      <c r="CW8" s="609"/>
      <c r="CX8" s="609"/>
      <c r="CY8" s="610"/>
      <c r="CZ8" s="646">
        <v>33</v>
      </c>
      <c r="DA8" s="646"/>
      <c r="DB8" s="646"/>
      <c r="DC8" s="646"/>
      <c r="DD8" s="614">
        <v>268400</v>
      </c>
      <c r="DE8" s="609"/>
      <c r="DF8" s="609"/>
      <c r="DG8" s="609"/>
      <c r="DH8" s="609"/>
      <c r="DI8" s="609"/>
      <c r="DJ8" s="609"/>
      <c r="DK8" s="609"/>
      <c r="DL8" s="609"/>
      <c r="DM8" s="609"/>
      <c r="DN8" s="609"/>
      <c r="DO8" s="609"/>
      <c r="DP8" s="610"/>
      <c r="DQ8" s="614">
        <v>4631968</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81111</v>
      </c>
      <c r="S9" s="609"/>
      <c r="T9" s="609"/>
      <c r="U9" s="609"/>
      <c r="V9" s="609"/>
      <c r="W9" s="609"/>
      <c r="X9" s="609"/>
      <c r="Y9" s="610"/>
      <c r="Z9" s="646">
        <v>0.3</v>
      </c>
      <c r="AA9" s="646"/>
      <c r="AB9" s="646"/>
      <c r="AC9" s="646"/>
      <c r="AD9" s="647">
        <v>81111</v>
      </c>
      <c r="AE9" s="647"/>
      <c r="AF9" s="647"/>
      <c r="AG9" s="647"/>
      <c r="AH9" s="647"/>
      <c r="AI9" s="647"/>
      <c r="AJ9" s="647"/>
      <c r="AK9" s="647"/>
      <c r="AL9" s="611">
        <v>0.6</v>
      </c>
      <c r="AM9" s="612"/>
      <c r="AN9" s="612"/>
      <c r="AO9" s="648"/>
      <c r="AP9" s="605" t="s">
        <v>230</v>
      </c>
      <c r="AQ9" s="606"/>
      <c r="AR9" s="606"/>
      <c r="AS9" s="606"/>
      <c r="AT9" s="606"/>
      <c r="AU9" s="606"/>
      <c r="AV9" s="606"/>
      <c r="AW9" s="606"/>
      <c r="AX9" s="606"/>
      <c r="AY9" s="606"/>
      <c r="AZ9" s="606"/>
      <c r="BA9" s="606"/>
      <c r="BB9" s="606"/>
      <c r="BC9" s="606"/>
      <c r="BD9" s="606"/>
      <c r="BE9" s="606"/>
      <c r="BF9" s="607"/>
      <c r="BG9" s="608">
        <v>1607738</v>
      </c>
      <c r="BH9" s="609"/>
      <c r="BI9" s="609"/>
      <c r="BJ9" s="609"/>
      <c r="BK9" s="609"/>
      <c r="BL9" s="609"/>
      <c r="BM9" s="609"/>
      <c r="BN9" s="610"/>
      <c r="BO9" s="646">
        <v>32.200000000000003</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2383722</v>
      </c>
      <c r="CS9" s="609"/>
      <c r="CT9" s="609"/>
      <c r="CU9" s="609"/>
      <c r="CV9" s="609"/>
      <c r="CW9" s="609"/>
      <c r="CX9" s="609"/>
      <c r="CY9" s="610"/>
      <c r="CZ9" s="646">
        <v>9.9</v>
      </c>
      <c r="DA9" s="646"/>
      <c r="DB9" s="646"/>
      <c r="DC9" s="646"/>
      <c r="DD9" s="614">
        <v>198632</v>
      </c>
      <c r="DE9" s="609"/>
      <c r="DF9" s="609"/>
      <c r="DG9" s="609"/>
      <c r="DH9" s="609"/>
      <c r="DI9" s="609"/>
      <c r="DJ9" s="609"/>
      <c r="DK9" s="609"/>
      <c r="DL9" s="609"/>
      <c r="DM9" s="609"/>
      <c r="DN9" s="609"/>
      <c r="DO9" s="609"/>
      <c r="DP9" s="610"/>
      <c r="DQ9" s="614">
        <v>1752698</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115448</v>
      </c>
      <c r="BH10" s="609"/>
      <c r="BI10" s="609"/>
      <c r="BJ10" s="609"/>
      <c r="BK10" s="609"/>
      <c r="BL10" s="609"/>
      <c r="BM10" s="609"/>
      <c r="BN10" s="610"/>
      <c r="BO10" s="646">
        <v>2.2999999999999998</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24745</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24745</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978592</v>
      </c>
      <c r="S11" s="609"/>
      <c r="T11" s="609"/>
      <c r="U11" s="609"/>
      <c r="V11" s="609"/>
      <c r="W11" s="609"/>
      <c r="X11" s="609"/>
      <c r="Y11" s="610"/>
      <c r="Z11" s="611">
        <v>4</v>
      </c>
      <c r="AA11" s="612"/>
      <c r="AB11" s="612"/>
      <c r="AC11" s="613"/>
      <c r="AD11" s="614">
        <v>978592</v>
      </c>
      <c r="AE11" s="609"/>
      <c r="AF11" s="609"/>
      <c r="AG11" s="609"/>
      <c r="AH11" s="609"/>
      <c r="AI11" s="609"/>
      <c r="AJ11" s="609"/>
      <c r="AK11" s="610"/>
      <c r="AL11" s="611">
        <v>6.9</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231205</v>
      </c>
      <c r="BH11" s="609"/>
      <c r="BI11" s="609"/>
      <c r="BJ11" s="609"/>
      <c r="BK11" s="609"/>
      <c r="BL11" s="609"/>
      <c r="BM11" s="609"/>
      <c r="BN11" s="610"/>
      <c r="BO11" s="646">
        <v>4.5999999999999996</v>
      </c>
      <c r="BP11" s="646"/>
      <c r="BQ11" s="646"/>
      <c r="BR11" s="646"/>
      <c r="BS11" s="647">
        <v>53922</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1058744</v>
      </c>
      <c r="CS11" s="609"/>
      <c r="CT11" s="609"/>
      <c r="CU11" s="609"/>
      <c r="CV11" s="609"/>
      <c r="CW11" s="609"/>
      <c r="CX11" s="609"/>
      <c r="CY11" s="610"/>
      <c r="CZ11" s="646">
        <v>4.4000000000000004</v>
      </c>
      <c r="DA11" s="646"/>
      <c r="DB11" s="646"/>
      <c r="DC11" s="646"/>
      <c r="DD11" s="614">
        <v>128240</v>
      </c>
      <c r="DE11" s="609"/>
      <c r="DF11" s="609"/>
      <c r="DG11" s="609"/>
      <c r="DH11" s="609"/>
      <c r="DI11" s="609"/>
      <c r="DJ11" s="609"/>
      <c r="DK11" s="609"/>
      <c r="DL11" s="609"/>
      <c r="DM11" s="609"/>
      <c r="DN11" s="609"/>
      <c r="DO11" s="609"/>
      <c r="DP11" s="610"/>
      <c r="DQ11" s="614">
        <v>554641</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76623</v>
      </c>
      <c r="S12" s="609"/>
      <c r="T12" s="609"/>
      <c r="U12" s="609"/>
      <c r="V12" s="609"/>
      <c r="W12" s="609"/>
      <c r="X12" s="609"/>
      <c r="Y12" s="610"/>
      <c r="Z12" s="646">
        <v>0.3</v>
      </c>
      <c r="AA12" s="646"/>
      <c r="AB12" s="646"/>
      <c r="AC12" s="646"/>
      <c r="AD12" s="647">
        <v>76623</v>
      </c>
      <c r="AE12" s="647"/>
      <c r="AF12" s="647"/>
      <c r="AG12" s="647"/>
      <c r="AH12" s="647"/>
      <c r="AI12" s="647"/>
      <c r="AJ12" s="647"/>
      <c r="AK12" s="647"/>
      <c r="AL12" s="611">
        <v>0.5</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2520942</v>
      </c>
      <c r="BH12" s="609"/>
      <c r="BI12" s="609"/>
      <c r="BJ12" s="609"/>
      <c r="BK12" s="609"/>
      <c r="BL12" s="609"/>
      <c r="BM12" s="609"/>
      <c r="BN12" s="610"/>
      <c r="BO12" s="646">
        <v>50.4</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768084</v>
      </c>
      <c r="CS12" s="609"/>
      <c r="CT12" s="609"/>
      <c r="CU12" s="609"/>
      <c r="CV12" s="609"/>
      <c r="CW12" s="609"/>
      <c r="CX12" s="609"/>
      <c r="CY12" s="610"/>
      <c r="CZ12" s="646">
        <v>3.2</v>
      </c>
      <c r="DA12" s="646"/>
      <c r="DB12" s="646"/>
      <c r="DC12" s="646"/>
      <c r="DD12" s="614">
        <v>174378</v>
      </c>
      <c r="DE12" s="609"/>
      <c r="DF12" s="609"/>
      <c r="DG12" s="609"/>
      <c r="DH12" s="609"/>
      <c r="DI12" s="609"/>
      <c r="DJ12" s="609"/>
      <c r="DK12" s="609"/>
      <c r="DL12" s="609"/>
      <c r="DM12" s="609"/>
      <c r="DN12" s="609"/>
      <c r="DO12" s="609"/>
      <c r="DP12" s="610"/>
      <c r="DQ12" s="614">
        <v>336041</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2490263</v>
      </c>
      <c r="BH13" s="609"/>
      <c r="BI13" s="609"/>
      <c r="BJ13" s="609"/>
      <c r="BK13" s="609"/>
      <c r="BL13" s="609"/>
      <c r="BM13" s="609"/>
      <c r="BN13" s="610"/>
      <c r="BO13" s="646">
        <v>49.8</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2063503</v>
      </c>
      <c r="CS13" s="609"/>
      <c r="CT13" s="609"/>
      <c r="CU13" s="609"/>
      <c r="CV13" s="609"/>
      <c r="CW13" s="609"/>
      <c r="CX13" s="609"/>
      <c r="CY13" s="610"/>
      <c r="CZ13" s="646">
        <v>8.5</v>
      </c>
      <c r="DA13" s="646"/>
      <c r="DB13" s="646"/>
      <c r="DC13" s="646"/>
      <c r="DD13" s="614">
        <v>317449</v>
      </c>
      <c r="DE13" s="609"/>
      <c r="DF13" s="609"/>
      <c r="DG13" s="609"/>
      <c r="DH13" s="609"/>
      <c r="DI13" s="609"/>
      <c r="DJ13" s="609"/>
      <c r="DK13" s="609"/>
      <c r="DL13" s="609"/>
      <c r="DM13" s="609"/>
      <c r="DN13" s="609"/>
      <c r="DO13" s="609"/>
      <c r="DP13" s="610"/>
      <c r="DQ13" s="614">
        <v>1606665</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188043</v>
      </c>
      <c r="BH14" s="609"/>
      <c r="BI14" s="609"/>
      <c r="BJ14" s="609"/>
      <c r="BK14" s="609"/>
      <c r="BL14" s="609"/>
      <c r="BM14" s="609"/>
      <c r="BN14" s="610"/>
      <c r="BO14" s="646">
        <v>3.8</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979438</v>
      </c>
      <c r="CS14" s="609"/>
      <c r="CT14" s="609"/>
      <c r="CU14" s="609"/>
      <c r="CV14" s="609"/>
      <c r="CW14" s="609"/>
      <c r="CX14" s="609"/>
      <c r="CY14" s="610"/>
      <c r="CZ14" s="646">
        <v>4.0999999999999996</v>
      </c>
      <c r="DA14" s="646"/>
      <c r="DB14" s="646"/>
      <c r="DC14" s="646"/>
      <c r="DD14" s="614">
        <v>195516</v>
      </c>
      <c r="DE14" s="609"/>
      <c r="DF14" s="609"/>
      <c r="DG14" s="609"/>
      <c r="DH14" s="609"/>
      <c r="DI14" s="609"/>
      <c r="DJ14" s="609"/>
      <c r="DK14" s="609"/>
      <c r="DL14" s="609"/>
      <c r="DM14" s="609"/>
      <c r="DN14" s="609"/>
      <c r="DO14" s="609"/>
      <c r="DP14" s="610"/>
      <c r="DQ14" s="614">
        <v>751893</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53413</v>
      </c>
      <c r="S15" s="609"/>
      <c r="T15" s="609"/>
      <c r="U15" s="609"/>
      <c r="V15" s="609"/>
      <c r="W15" s="609"/>
      <c r="X15" s="609"/>
      <c r="Y15" s="610"/>
      <c r="Z15" s="646">
        <v>0.2</v>
      </c>
      <c r="AA15" s="646"/>
      <c r="AB15" s="646"/>
      <c r="AC15" s="646"/>
      <c r="AD15" s="647">
        <v>53413</v>
      </c>
      <c r="AE15" s="647"/>
      <c r="AF15" s="647"/>
      <c r="AG15" s="647"/>
      <c r="AH15" s="647"/>
      <c r="AI15" s="647"/>
      <c r="AJ15" s="647"/>
      <c r="AK15" s="647"/>
      <c r="AL15" s="611">
        <v>0.4</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256392</v>
      </c>
      <c r="BH15" s="609"/>
      <c r="BI15" s="609"/>
      <c r="BJ15" s="609"/>
      <c r="BK15" s="609"/>
      <c r="BL15" s="609"/>
      <c r="BM15" s="609"/>
      <c r="BN15" s="610"/>
      <c r="BO15" s="646">
        <v>5.0999999999999996</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3319255</v>
      </c>
      <c r="CS15" s="609"/>
      <c r="CT15" s="609"/>
      <c r="CU15" s="609"/>
      <c r="CV15" s="609"/>
      <c r="CW15" s="609"/>
      <c r="CX15" s="609"/>
      <c r="CY15" s="610"/>
      <c r="CZ15" s="646">
        <v>13.7</v>
      </c>
      <c r="DA15" s="646"/>
      <c r="DB15" s="646"/>
      <c r="DC15" s="646"/>
      <c r="DD15" s="614">
        <v>598825</v>
      </c>
      <c r="DE15" s="609"/>
      <c r="DF15" s="609"/>
      <c r="DG15" s="609"/>
      <c r="DH15" s="609"/>
      <c r="DI15" s="609"/>
      <c r="DJ15" s="609"/>
      <c r="DK15" s="609"/>
      <c r="DL15" s="609"/>
      <c r="DM15" s="609"/>
      <c r="DN15" s="609"/>
      <c r="DO15" s="609"/>
      <c r="DP15" s="610"/>
      <c r="DQ15" s="614">
        <v>2558070</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91213</v>
      </c>
      <c r="S16" s="609"/>
      <c r="T16" s="609"/>
      <c r="U16" s="609"/>
      <c r="V16" s="609"/>
      <c r="W16" s="609"/>
      <c r="X16" s="609"/>
      <c r="Y16" s="610"/>
      <c r="Z16" s="646">
        <v>0.4</v>
      </c>
      <c r="AA16" s="646"/>
      <c r="AB16" s="646"/>
      <c r="AC16" s="646"/>
      <c r="AD16" s="647">
        <v>91213</v>
      </c>
      <c r="AE16" s="647"/>
      <c r="AF16" s="647"/>
      <c r="AG16" s="647"/>
      <c r="AH16" s="647"/>
      <c r="AI16" s="647"/>
      <c r="AJ16" s="647"/>
      <c r="AK16" s="647"/>
      <c r="AL16" s="611">
        <v>0.6</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17413</v>
      </c>
      <c r="CS16" s="609"/>
      <c r="CT16" s="609"/>
      <c r="CU16" s="609"/>
      <c r="CV16" s="609"/>
      <c r="CW16" s="609"/>
      <c r="CX16" s="609"/>
      <c r="CY16" s="610"/>
      <c r="CZ16" s="646">
        <v>0.1</v>
      </c>
      <c r="DA16" s="646"/>
      <c r="DB16" s="646"/>
      <c r="DC16" s="646"/>
      <c r="DD16" s="614" t="s">
        <v>122</v>
      </c>
      <c r="DE16" s="609"/>
      <c r="DF16" s="609"/>
      <c r="DG16" s="609"/>
      <c r="DH16" s="609"/>
      <c r="DI16" s="609"/>
      <c r="DJ16" s="609"/>
      <c r="DK16" s="609"/>
      <c r="DL16" s="609"/>
      <c r="DM16" s="609"/>
      <c r="DN16" s="609"/>
      <c r="DO16" s="609"/>
      <c r="DP16" s="610"/>
      <c r="DQ16" s="614">
        <v>8224</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199647</v>
      </c>
      <c r="S17" s="609"/>
      <c r="T17" s="609"/>
      <c r="U17" s="609"/>
      <c r="V17" s="609"/>
      <c r="W17" s="609"/>
      <c r="X17" s="609"/>
      <c r="Y17" s="610"/>
      <c r="Z17" s="646">
        <v>0.8</v>
      </c>
      <c r="AA17" s="646"/>
      <c r="AB17" s="646"/>
      <c r="AC17" s="646"/>
      <c r="AD17" s="647">
        <v>199647</v>
      </c>
      <c r="AE17" s="647"/>
      <c r="AF17" s="647"/>
      <c r="AG17" s="647"/>
      <c r="AH17" s="647"/>
      <c r="AI17" s="647"/>
      <c r="AJ17" s="647"/>
      <c r="AK17" s="647"/>
      <c r="AL17" s="611">
        <v>1.4</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1845144</v>
      </c>
      <c r="CS17" s="609"/>
      <c r="CT17" s="609"/>
      <c r="CU17" s="609"/>
      <c r="CV17" s="609"/>
      <c r="CW17" s="609"/>
      <c r="CX17" s="609"/>
      <c r="CY17" s="610"/>
      <c r="CZ17" s="646">
        <v>7.6</v>
      </c>
      <c r="DA17" s="646"/>
      <c r="DB17" s="646"/>
      <c r="DC17" s="646"/>
      <c r="DD17" s="614" t="s">
        <v>122</v>
      </c>
      <c r="DE17" s="609"/>
      <c r="DF17" s="609"/>
      <c r="DG17" s="609"/>
      <c r="DH17" s="609"/>
      <c r="DI17" s="609"/>
      <c r="DJ17" s="609"/>
      <c r="DK17" s="609"/>
      <c r="DL17" s="609"/>
      <c r="DM17" s="609"/>
      <c r="DN17" s="609"/>
      <c r="DO17" s="609"/>
      <c r="DP17" s="610"/>
      <c r="DQ17" s="614">
        <v>1802875</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29804</v>
      </c>
      <c r="S18" s="609"/>
      <c r="T18" s="609"/>
      <c r="U18" s="609"/>
      <c r="V18" s="609"/>
      <c r="W18" s="609"/>
      <c r="X18" s="609"/>
      <c r="Y18" s="610"/>
      <c r="Z18" s="646">
        <v>0.1</v>
      </c>
      <c r="AA18" s="646"/>
      <c r="AB18" s="646"/>
      <c r="AC18" s="646"/>
      <c r="AD18" s="647">
        <v>29804</v>
      </c>
      <c r="AE18" s="647"/>
      <c r="AF18" s="647"/>
      <c r="AG18" s="647"/>
      <c r="AH18" s="647"/>
      <c r="AI18" s="647"/>
      <c r="AJ18" s="647"/>
      <c r="AK18" s="647"/>
      <c r="AL18" s="611">
        <v>0.2</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166797</v>
      </c>
      <c r="S19" s="609"/>
      <c r="T19" s="609"/>
      <c r="U19" s="609"/>
      <c r="V19" s="609"/>
      <c r="W19" s="609"/>
      <c r="X19" s="609"/>
      <c r="Y19" s="610"/>
      <c r="Z19" s="646">
        <v>0.7</v>
      </c>
      <c r="AA19" s="646"/>
      <c r="AB19" s="646"/>
      <c r="AC19" s="646"/>
      <c r="AD19" s="647">
        <v>166797</v>
      </c>
      <c r="AE19" s="647"/>
      <c r="AF19" s="647"/>
      <c r="AG19" s="647"/>
      <c r="AH19" s="647"/>
      <c r="AI19" s="647"/>
      <c r="AJ19" s="647"/>
      <c r="AK19" s="647"/>
      <c r="AL19" s="611">
        <v>1.2</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18428</v>
      </c>
      <c r="BH19" s="609"/>
      <c r="BI19" s="609"/>
      <c r="BJ19" s="609"/>
      <c r="BK19" s="609"/>
      <c r="BL19" s="609"/>
      <c r="BM19" s="609"/>
      <c r="BN19" s="610"/>
      <c r="BO19" s="646">
        <v>0.4</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3046</v>
      </c>
      <c r="S20" s="609"/>
      <c r="T20" s="609"/>
      <c r="U20" s="609"/>
      <c r="V20" s="609"/>
      <c r="W20" s="609"/>
      <c r="X20" s="609"/>
      <c r="Y20" s="610"/>
      <c r="Z20" s="646">
        <v>0</v>
      </c>
      <c r="AA20" s="646"/>
      <c r="AB20" s="646"/>
      <c r="AC20" s="646"/>
      <c r="AD20" s="647">
        <v>3046</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18428</v>
      </c>
      <c r="BH20" s="609"/>
      <c r="BI20" s="609"/>
      <c r="BJ20" s="609"/>
      <c r="BK20" s="609"/>
      <c r="BL20" s="609"/>
      <c r="BM20" s="609"/>
      <c r="BN20" s="610"/>
      <c r="BO20" s="646">
        <v>0.4</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24148734</v>
      </c>
      <c r="CS20" s="609"/>
      <c r="CT20" s="609"/>
      <c r="CU20" s="609"/>
      <c r="CV20" s="609"/>
      <c r="CW20" s="609"/>
      <c r="CX20" s="609"/>
      <c r="CY20" s="610"/>
      <c r="CZ20" s="646">
        <v>100</v>
      </c>
      <c r="DA20" s="646"/>
      <c r="DB20" s="646"/>
      <c r="DC20" s="646"/>
      <c r="DD20" s="614">
        <v>1988490</v>
      </c>
      <c r="DE20" s="609"/>
      <c r="DF20" s="609"/>
      <c r="DG20" s="609"/>
      <c r="DH20" s="609"/>
      <c r="DI20" s="609"/>
      <c r="DJ20" s="609"/>
      <c r="DK20" s="609"/>
      <c r="DL20" s="609"/>
      <c r="DM20" s="609"/>
      <c r="DN20" s="609"/>
      <c r="DO20" s="609"/>
      <c r="DP20" s="610"/>
      <c r="DQ20" s="614">
        <v>16332275</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8627113</v>
      </c>
      <c r="S21" s="609"/>
      <c r="T21" s="609"/>
      <c r="U21" s="609"/>
      <c r="V21" s="609"/>
      <c r="W21" s="609"/>
      <c r="X21" s="609"/>
      <c r="Y21" s="610"/>
      <c r="Z21" s="646">
        <v>35.200000000000003</v>
      </c>
      <c r="AA21" s="646"/>
      <c r="AB21" s="646"/>
      <c r="AC21" s="646"/>
      <c r="AD21" s="647">
        <v>7235470</v>
      </c>
      <c r="AE21" s="647"/>
      <c r="AF21" s="647"/>
      <c r="AG21" s="647"/>
      <c r="AH21" s="647"/>
      <c r="AI21" s="647"/>
      <c r="AJ21" s="647"/>
      <c r="AK21" s="647"/>
      <c r="AL21" s="611">
        <v>51.3</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18428</v>
      </c>
      <c r="BH21" s="609"/>
      <c r="BI21" s="609"/>
      <c r="BJ21" s="609"/>
      <c r="BK21" s="609"/>
      <c r="BL21" s="609"/>
      <c r="BM21" s="609"/>
      <c r="BN21" s="610"/>
      <c r="BO21" s="646">
        <v>0.4</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7235470</v>
      </c>
      <c r="S22" s="609"/>
      <c r="T22" s="609"/>
      <c r="U22" s="609"/>
      <c r="V22" s="609"/>
      <c r="W22" s="609"/>
      <c r="X22" s="609"/>
      <c r="Y22" s="610"/>
      <c r="Z22" s="646">
        <v>29.5</v>
      </c>
      <c r="AA22" s="646"/>
      <c r="AB22" s="646"/>
      <c r="AC22" s="646"/>
      <c r="AD22" s="647">
        <v>7235470</v>
      </c>
      <c r="AE22" s="647"/>
      <c r="AF22" s="647"/>
      <c r="AG22" s="647"/>
      <c r="AH22" s="647"/>
      <c r="AI22" s="647"/>
      <c r="AJ22" s="647"/>
      <c r="AK22" s="647"/>
      <c r="AL22" s="611">
        <v>51.3</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1391643</v>
      </c>
      <c r="S23" s="609"/>
      <c r="T23" s="609"/>
      <c r="U23" s="609"/>
      <c r="V23" s="609"/>
      <c r="W23" s="609"/>
      <c r="X23" s="609"/>
      <c r="Y23" s="610"/>
      <c r="Z23" s="646">
        <v>5.7</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11015678</v>
      </c>
      <c r="CS24" s="664"/>
      <c r="CT24" s="664"/>
      <c r="CU24" s="664"/>
      <c r="CV24" s="664"/>
      <c r="CW24" s="664"/>
      <c r="CX24" s="664"/>
      <c r="CY24" s="689"/>
      <c r="CZ24" s="690">
        <v>45.6</v>
      </c>
      <c r="DA24" s="672"/>
      <c r="DB24" s="672"/>
      <c r="DC24" s="692"/>
      <c r="DD24" s="688">
        <v>8185016</v>
      </c>
      <c r="DE24" s="664"/>
      <c r="DF24" s="664"/>
      <c r="DG24" s="664"/>
      <c r="DH24" s="664"/>
      <c r="DI24" s="664"/>
      <c r="DJ24" s="664"/>
      <c r="DK24" s="689"/>
      <c r="DL24" s="688">
        <v>7441204</v>
      </c>
      <c r="DM24" s="664"/>
      <c r="DN24" s="664"/>
      <c r="DO24" s="664"/>
      <c r="DP24" s="664"/>
      <c r="DQ24" s="664"/>
      <c r="DR24" s="664"/>
      <c r="DS24" s="664"/>
      <c r="DT24" s="664"/>
      <c r="DU24" s="664"/>
      <c r="DV24" s="689"/>
      <c r="DW24" s="690">
        <v>52.6</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15463078</v>
      </c>
      <c r="S25" s="609"/>
      <c r="T25" s="609"/>
      <c r="U25" s="609"/>
      <c r="V25" s="609"/>
      <c r="W25" s="609"/>
      <c r="X25" s="609"/>
      <c r="Y25" s="610"/>
      <c r="Z25" s="646">
        <v>63.1</v>
      </c>
      <c r="AA25" s="646"/>
      <c r="AB25" s="646"/>
      <c r="AC25" s="646"/>
      <c r="AD25" s="647">
        <v>14071435</v>
      </c>
      <c r="AE25" s="647"/>
      <c r="AF25" s="647"/>
      <c r="AG25" s="647"/>
      <c r="AH25" s="647"/>
      <c r="AI25" s="647"/>
      <c r="AJ25" s="647"/>
      <c r="AK25" s="647"/>
      <c r="AL25" s="611">
        <v>99.7</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5477347</v>
      </c>
      <c r="CS25" s="621"/>
      <c r="CT25" s="621"/>
      <c r="CU25" s="621"/>
      <c r="CV25" s="621"/>
      <c r="CW25" s="621"/>
      <c r="CX25" s="621"/>
      <c r="CY25" s="622"/>
      <c r="CZ25" s="611">
        <v>22.7</v>
      </c>
      <c r="DA25" s="623"/>
      <c r="DB25" s="623"/>
      <c r="DC25" s="624"/>
      <c r="DD25" s="614">
        <v>4954415</v>
      </c>
      <c r="DE25" s="621"/>
      <c r="DF25" s="621"/>
      <c r="DG25" s="621"/>
      <c r="DH25" s="621"/>
      <c r="DI25" s="621"/>
      <c r="DJ25" s="621"/>
      <c r="DK25" s="622"/>
      <c r="DL25" s="614">
        <v>4841285</v>
      </c>
      <c r="DM25" s="621"/>
      <c r="DN25" s="621"/>
      <c r="DO25" s="621"/>
      <c r="DP25" s="621"/>
      <c r="DQ25" s="621"/>
      <c r="DR25" s="621"/>
      <c r="DS25" s="621"/>
      <c r="DT25" s="621"/>
      <c r="DU25" s="621"/>
      <c r="DV25" s="622"/>
      <c r="DW25" s="611">
        <v>34.200000000000003</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5866</v>
      </c>
      <c r="S26" s="609"/>
      <c r="T26" s="609"/>
      <c r="U26" s="609"/>
      <c r="V26" s="609"/>
      <c r="W26" s="609"/>
      <c r="X26" s="609"/>
      <c r="Y26" s="610"/>
      <c r="Z26" s="646">
        <v>0</v>
      </c>
      <c r="AA26" s="646"/>
      <c r="AB26" s="646"/>
      <c r="AC26" s="646"/>
      <c r="AD26" s="647">
        <v>5866</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3168771</v>
      </c>
      <c r="CS26" s="609"/>
      <c r="CT26" s="609"/>
      <c r="CU26" s="609"/>
      <c r="CV26" s="609"/>
      <c r="CW26" s="609"/>
      <c r="CX26" s="609"/>
      <c r="CY26" s="610"/>
      <c r="CZ26" s="611">
        <v>13.1</v>
      </c>
      <c r="DA26" s="623"/>
      <c r="DB26" s="623"/>
      <c r="DC26" s="624"/>
      <c r="DD26" s="614">
        <v>2918321</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162139</v>
      </c>
      <c r="S27" s="609"/>
      <c r="T27" s="609"/>
      <c r="U27" s="609"/>
      <c r="V27" s="609"/>
      <c r="W27" s="609"/>
      <c r="X27" s="609"/>
      <c r="Y27" s="610"/>
      <c r="Z27" s="646">
        <v>0.7</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5000317</v>
      </c>
      <c r="BH27" s="609"/>
      <c r="BI27" s="609"/>
      <c r="BJ27" s="609"/>
      <c r="BK27" s="609"/>
      <c r="BL27" s="609"/>
      <c r="BM27" s="609"/>
      <c r="BN27" s="610"/>
      <c r="BO27" s="646">
        <v>100</v>
      </c>
      <c r="BP27" s="646"/>
      <c r="BQ27" s="646"/>
      <c r="BR27" s="646"/>
      <c r="BS27" s="647">
        <v>53922</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3693188</v>
      </c>
      <c r="CS27" s="621"/>
      <c r="CT27" s="621"/>
      <c r="CU27" s="621"/>
      <c r="CV27" s="621"/>
      <c r="CW27" s="621"/>
      <c r="CX27" s="621"/>
      <c r="CY27" s="622"/>
      <c r="CZ27" s="611">
        <v>15.3</v>
      </c>
      <c r="DA27" s="623"/>
      <c r="DB27" s="623"/>
      <c r="DC27" s="624"/>
      <c r="DD27" s="614">
        <v>1427727</v>
      </c>
      <c r="DE27" s="621"/>
      <c r="DF27" s="621"/>
      <c r="DG27" s="621"/>
      <c r="DH27" s="621"/>
      <c r="DI27" s="621"/>
      <c r="DJ27" s="621"/>
      <c r="DK27" s="622"/>
      <c r="DL27" s="614">
        <v>797045</v>
      </c>
      <c r="DM27" s="621"/>
      <c r="DN27" s="621"/>
      <c r="DO27" s="621"/>
      <c r="DP27" s="621"/>
      <c r="DQ27" s="621"/>
      <c r="DR27" s="621"/>
      <c r="DS27" s="621"/>
      <c r="DT27" s="621"/>
      <c r="DU27" s="621"/>
      <c r="DV27" s="622"/>
      <c r="DW27" s="611">
        <v>5.6</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372801</v>
      </c>
      <c r="S28" s="609"/>
      <c r="T28" s="609"/>
      <c r="U28" s="609"/>
      <c r="V28" s="609"/>
      <c r="W28" s="609"/>
      <c r="X28" s="609"/>
      <c r="Y28" s="610"/>
      <c r="Z28" s="646">
        <v>1.5</v>
      </c>
      <c r="AA28" s="646"/>
      <c r="AB28" s="646"/>
      <c r="AC28" s="646"/>
      <c r="AD28" s="647">
        <v>34991</v>
      </c>
      <c r="AE28" s="647"/>
      <c r="AF28" s="647"/>
      <c r="AG28" s="647"/>
      <c r="AH28" s="647"/>
      <c r="AI28" s="647"/>
      <c r="AJ28" s="647"/>
      <c r="AK28" s="647"/>
      <c r="AL28" s="611">
        <v>0.2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1845143</v>
      </c>
      <c r="CS28" s="609"/>
      <c r="CT28" s="609"/>
      <c r="CU28" s="609"/>
      <c r="CV28" s="609"/>
      <c r="CW28" s="609"/>
      <c r="CX28" s="609"/>
      <c r="CY28" s="610"/>
      <c r="CZ28" s="611">
        <v>7.6</v>
      </c>
      <c r="DA28" s="623"/>
      <c r="DB28" s="623"/>
      <c r="DC28" s="624"/>
      <c r="DD28" s="614">
        <v>1802874</v>
      </c>
      <c r="DE28" s="609"/>
      <c r="DF28" s="609"/>
      <c r="DG28" s="609"/>
      <c r="DH28" s="609"/>
      <c r="DI28" s="609"/>
      <c r="DJ28" s="609"/>
      <c r="DK28" s="610"/>
      <c r="DL28" s="614">
        <v>1802874</v>
      </c>
      <c r="DM28" s="609"/>
      <c r="DN28" s="609"/>
      <c r="DO28" s="609"/>
      <c r="DP28" s="609"/>
      <c r="DQ28" s="609"/>
      <c r="DR28" s="609"/>
      <c r="DS28" s="609"/>
      <c r="DT28" s="609"/>
      <c r="DU28" s="609"/>
      <c r="DV28" s="610"/>
      <c r="DW28" s="611">
        <v>12.7</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225221</v>
      </c>
      <c r="S29" s="609"/>
      <c r="T29" s="609"/>
      <c r="U29" s="609"/>
      <c r="V29" s="609"/>
      <c r="W29" s="609"/>
      <c r="X29" s="609"/>
      <c r="Y29" s="610"/>
      <c r="Z29" s="646">
        <v>0.9</v>
      </c>
      <c r="AA29" s="646"/>
      <c r="AB29" s="646"/>
      <c r="AC29" s="646"/>
      <c r="AD29" s="647">
        <v>7</v>
      </c>
      <c r="AE29" s="647"/>
      <c r="AF29" s="647"/>
      <c r="AG29" s="647"/>
      <c r="AH29" s="647"/>
      <c r="AI29" s="647"/>
      <c r="AJ29" s="647"/>
      <c r="AK29" s="647"/>
      <c r="AL29" s="611">
        <v>0</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1844956</v>
      </c>
      <c r="CS29" s="621"/>
      <c r="CT29" s="621"/>
      <c r="CU29" s="621"/>
      <c r="CV29" s="621"/>
      <c r="CW29" s="621"/>
      <c r="CX29" s="621"/>
      <c r="CY29" s="622"/>
      <c r="CZ29" s="611">
        <v>7.6</v>
      </c>
      <c r="DA29" s="623"/>
      <c r="DB29" s="623"/>
      <c r="DC29" s="624"/>
      <c r="DD29" s="614">
        <v>1802687</v>
      </c>
      <c r="DE29" s="621"/>
      <c r="DF29" s="621"/>
      <c r="DG29" s="621"/>
      <c r="DH29" s="621"/>
      <c r="DI29" s="621"/>
      <c r="DJ29" s="621"/>
      <c r="DK29" s="622"/>
      <c r="DL29" s="614">
        <v>1802687</v>
      </c>
      <c r="DM29" s="621"/>
      <c r="DN29" s="621"/>
      <c r="DO29" s="621"/>
      <c r="DP29" s="621"/>
      <c r="DQ29" s="621"/>
      <c r="DR29" s="621"/>
      <c r="DS29" s="621"/>
      <c r="DT29" s="621"/>
      <c r="DU29" s="621"/>
      <c r="DV29" s="622"/>
      <c r="DW29" s="611">
        <v>12.7</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2954440</v>
      </c>
      <c r="S30" s="609"/>
      <c r="T30" s="609"/>
      <c r="U30" s="609"/>
      <c r="V30" s="609"/>
      <c r="W30" s="609"/>
      <c r="X30" s="609"/>
      <c r="Y30" s="610"/>
      <c r="Z30" s="646">
        <v>12.1</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1753478</v>
      </c>
      <c r="CS30" s="609"/>
      <c r="CT30" s="609"/>
      <c r="CU30" s="609"/>
      <c r="CV30" s="609"/>
      <c r="CW30" s="609"/>
      <c r="CX30" s="609"/>
      <c r="CY30" s="610"/>
      <c r="CZ30" s="611">
        <v>7.3</v>
      </c>
      <c r="DA30" s="623"/>
      <c r="DB30" s="623"/>
      <c r="DC30" s="624"/>
      <c r="DD30" s="614">
        <v>1711209</v>
      </c>
      <c r="DE30" s="609"/>
      <c r="DF30" s="609"/>
      <c r="DG30" s="609"/>
      <c r="DH30" s="609"/>
      <c r="DI30" s="609"/>
      <c r="DJ30" s="609"/>
      <c r="DK30" s="610"/>
      <c r="DL30" s="614">
        <v>1711209</v>
      </c>
      <c r="DM30" s="609"/>
      <c r="DN30" s="609"/>
      <c r="DO30" s="609"/>
      <c r="DP30" s="609"/>
      <c r="DQ30" s="609"/>
      <c r="DR30" s="609"/>
      <c r="DS30" s="609"/>
      <c r="DT30" s="609"/>
      <c r="DU30" s="609"/>
      <c r="DV30" s="610"/>
      <c r="DW30" s="611">
        <v>12.1</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99.1</v>
      </c>
      <c r="BH31" s="671"/>
      <c r="BI31" s="671"/>
      <c r="BJ31" s="671"/>
      <c r="BK31" s="671"/>
      <c r="BL31" s="671"/>
      <c r="BM31" s="672">
        <v>94.6</v>
      </c>
      <c r="BN31" s="671"/>
      <c r="BO31" s="671"/>
      <c r="BP31" s="671"/>
      <c r="BQ31" s="673"/>
      <c r="BR31" s="670">
        <v>98.6</v>
      </c>
      <c r="BS31" s="671"/>
      <c r="BT31" s="671"/>
      <c r="BU31" s="671"/>
      <c r="BV31" s="671"/>
      <c r="BW31" s="671"/>
      <c r="BX31" s="672">
        <v>94.4</v>
      </c>
      <c r="BY31" s="671"/>
      <c r="BZ31" s="671"/>
      <c r="CA31" s="671"/>
      <c r="CB31" s="673"/>
      <c r="CD31" s="629"/>
      <c r="CE31" s="630"/>
      <c r="CF31" s="605" t="s">
        <v>300</v>
      </c>
      <c r="CG31" s="606"/>
      <c r="CH31" s="606"/>
      <c r="CI31" s="606"/>
      <c r="CJ31" s="606"/>
      <c r="CK31" s="606"/>
      <c r="CL31" s="606"/>
      <c r="CM31" s="606"/>
      <c r="CN31" s="606"/>
      <c r="CO31" s="606"/>
      <c r="CP31" s="606"/>
      <c r="CQ31" s="607"/>
      <c r="CR31" s="608">
        <v>91478</v>
      </c>
      <c r="CS31" s="621"/>
      <c r="CT31" s="621"/>
      <c r="CU31" s="621"/>
      <c r="CV31" s="621"/>
      <c r="CW31" s="621"/>
      <c r="CX31" s="621"/>
      <c r="CY31" s="622"/>
      <c r="CZ31" s="611">
        <v>0.4</v>
      </c>
      <c r="DA31" s="623"/>
      <c r="DB31" s="623"/>
      <c r="DC31" s="624"/>
      <c r="DD31" s="614">
        <v>91478</v>
      </c>
      <c r="DE31" s="621"/>
      <c r="DF31" s="621"/>
      <c r="DG31" s="621"/>
      <c r="DH31" s="621"/>
      <c r="DI31" s="621"/>
      <c r="DJ31" s="621"/>
      <c r="DK31" s="622"/>
      <c r="DL31" s="614">
        <v>91478</v>
      </c>
      <c r="DM31" s="621"/>
      <c r="DN31" s="621"/>
      <c r="DO31" s="621"/>
      <c r="DP31" s="621"/>
      <c r="DQ31" s="621"/>
      <c r="DR31" s="621"/>
      <c r="DS31" s="621"/>
      <c r="DT31" s="621"/>
      <c r="DU31" s="621"/>
      <c r="DV31" s="622"/>
      <c r="DW31" s="611">
        <v>0.6</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1632408</v>
      </c>
      <c r="S32" s="609"/>
      <c r="T32" s="609"/>
      <c r="U32" s="609"/>
      <c r="V32" s="609"/>
      <c r="W32" s="609"/>
      <c r="X32" s="609"/>
      <c r="Y32" s="610"/>
      <c r="Z32" s="646">
        <v>6.7</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99.3</v>
      </c>
      <c r="BH32" s="621"/>
      <c r="BI32" s="621"/>
      <c r="BJ32" s="621"/>
      <c r="BK32" s="621"/>
      <c r="BL32" s="621"/>
      <c r="BM32" s="612">
        <v>96.2</v>
      </c>
      <c r="BN32" s="621"/>
      <c r="BO32" s="621"/>
      <c r="BP32" s="621"/>
      <c r="BQ32" s="644"/>
      <c r="BR32" s="674">
        <v>98.9</v>
      </c>
      <c r="BS32" s="621"/>
      <c r="BT32" s="621"/>
      <c r="BU32" s="621"/>
      <c r="BV32" s="621"/>
      <c r="BW32" s="621"/>
      <c r="BX32" s="612">
        <v>96.1</v>
      </c>
      <c r="BY32" s="621"/>
      <c r="BZ32" s="621"/>
      <c r="CA32" s="621"/>
      <c r="CB32" s="644"/>
      <c r="CD32" s="631"/>
      <c r="CE32" s="632"/>
      <c r="CF32" s="605" t="s">
        <v>304</v>
      </c>
      <c r="CG32" s="606"/>
      <c r="CH32" s="606"/>
      <c r="CI32" s="606"/>
      <c r="CJ32" s="606"/>
      <c r="CK32" s="606"/>
      <c r="CL32" s="606"/>
      <c r="CM32" s="606"/>
      <c r="CN32" s="606"/>
      <c r="CO32" s="606"/>
      <c r="CP32" s="606"/>
      <c r="CQ32" s="607"/>
      <c r="CR32" s="608">
        <v>187</v>
      </c>
      <c r="CS32" s="609"/>
      <c r="CT32" s="609"/>
      <c r="CU32" s="609"/>
      <c r="CV32" s="609"/>
      <c r="CW32" s="609"/>
      <c r="CX32" s="609"/>
      <c r="CY32" s="610"/>
      <c r="CZ32" s="611">
        <v>0</v>
      </c>
      <c r="DA32" s="623"/>
      <c r="DB32" s="623"/>
      <c r="DC32" s="624"/>
      <c r="DD32" s="614">
        <v>187</v>
      </c>
      <c r="DE32" s="609"/>
      <c r="DF32" s="609"/>
      <c r="DG32" s="609"/>
      <c r="DH32" s="609"/>
      <c r="DI32" s="609"/>
      <c r="DJ32" s="609"/>
      <c r="DK32" s="610"/>
      <c r="DL32" s="614">
        <v>187</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31165</v>
      </c>
      <c r="S33" s="609"/>
      <c r="T33" s="609"/>
      <c r="U33" s="609"/>
      <c r="V33" s="609"/>
      <c r="W33" s="609"/>
      <c r="X33" s="609"/>
      <c r="Y33" s="610"/>
      <c r="Z33" s="646">
        <v>0.1</v>
      </c>
      <c r="AA33" s="646"/>
      <c r="AB33" s="646"/>
      <c r="AC33" s="646"/>
      <c r="AD33" s="647" t="s">
        <v>122</v>
      </c>
      <c r="AE33" s="647"/>
      <c r="AF33" s="647"/>
      <c r="AG33" s="647"/>
      <c r="AH33" s="647"/>
      <c r="AI33" s="647"/>
      <c r="AJ33" s="647"/>
      <c r="AK33" s="647"/>
      <c r="AL33" s="611" t="s">
        <v>122</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98.8</v>
      </c>
      <c r="BH33" s="593"/>
      <c r="BI33" s="593"/>
      <c r="BJ33" s="593"/>
      <c r="BK33" s="593"/>
      <c r="BL33" s="593"/>
      <c r="BM33" s="639">
        <v>92.6</v>
      </c>
      <c r="BN33" s="593"/>
      <c r="BO33" s="593"/>
      <c r="BP33" s="593"/>
      <c r="BQ33" s="656"/>
      <c r="BR33" s="669">
        <v>98.2</v>
      </c>
      <c r="BS33" s="593"/>
      <c r="BT33" s="593"/>
      <c r="BU33" s="593"/>
      <c r="BV33" s="593"/>
      <c r="BW33" s="593"/>
      <c r="BX33" s="639">
        <v>92.2</v>
      </c>
      <c r="BY33" s="593"/>
      <c r="BZ33" s="593"/>
      <c r="CA33" s="593"/>
      <c r="CB33" s="656"/>
      <c r="CD33" s="605" t="s">
        <v>307</v>
      </c>
      <c r="CE33" s="606"/>
      <c r="CF33" s="606"/>
      <c r="CG33" s="606"/>
      <c r="CH33" s="606"/>
      <c r="CI33" s="606"/>
      <c r="CJ33" s="606"/>
      <c r="CK33" s="606"/>
      <c r="CL33" s="606"/>
      <c r="CM33" s="606"/>
      <c r="CN33" s="606"/>
      <c r="CO33" s="606"/>
      <c r="CP33" s="606"/>
      <c r="CQ33" s="607"/>
      <c r="CR33" s="608">
        <v>11127153</v>
      </c>
      <c r="CS33" s="621"/>
      <c r="CT33" s="621"/>
      <c r="CU33" s="621"/>
      <c r="CV33" s="621"/>
      <c r="CW33" s="621"/>
      <c r="CX33" s="621"/>
      <c r="CY33" s="622"/>
      <c r="CZ33" s="611">
        <v>46.1</v>
      </c>
      <c r="DA33" s="623"/>
      <c r="DB33" s="623"/>
      <c r="DC33" s="624"/>
      <c r="DD33" s="614">
        <v>7912505</v>
      </c>
      <c r="DE33" s="621"/>
      <c r="DF33" s="621"/>
      <c r="DG33" s="621"/>
      <c r="DH33" s="621"/>
      <c r="DI33" s="621"/>
      <c r="DJ33" s="621"/>
      <c r="DK33" s="622"/>
      <c r="DL33" s="614">
        <v>5968174</v>
      </c>
      <c r="DM33" s="621"/>
      <c r="DN33" s="621"/>
      <c r="DO33" s="621"/>
      <c r="DP33" s="621"/>
      <c r="DQ33" s="621"/>
      <c r="DR33" s="621"/>
      <c r="DS33" s="621"/>
      <c r="DT33" s="621"/>
      <c r="DU33" s="621"/>
      <c r="DV33" s="622"/>
      <c r="DW33" s="611">
        <v>42.2</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590452</v>
      </c>
      <c r="S34" s="609"/>
      <c r="T34" s="609"/>
      <c r="U34" s="609"/>
      <c r="V34" s="609"/>
      <c r="W34" s="609"/>
      <c r="X34" s="609"/>
      <c r="Y34" s="610"/>
      <c r="Z34" s="646">
        <v>2.4</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4190423</v>
      </c>
      <c r="CS34" s="609"/>
      <c r="CT34" s="609"/>
      <c r="CU34" s="609"/>
      <c r="CV34" s="609"/>
      <c r="CW34" s="609"/>
      <c r="CX34" s="609"/>
      <c r="CY34" s="610"/>
      <c r="CZ34" s="611">
        <v>17.399999999999999</v>
      </c>
      <c r="DA34" s="623"/>
      <c r="DB34" s="623"/>
      <c r="DC34" s="624"/>
      <c r="DD34" s="614">
        <v>2809848</v>
      </c>
      <c r="DE34" s="609"/>
      <c r="DF34" s="609"/>
      <c r="DG34" s="609"/>
      <c r="DH34" s="609"/>
      <c r="DI34" s="609"/>
      <c r="DJ34" s="609"/>
      <c r="DK34" s="610"/>
      <c r="DL34" s="614">
        <v>2218570</v>
      </c>
      <c r="DM34" s="609"/>
      <c r="DN34" s="609"/>
      <c r="DO34" s="609"/>
      <c r="DP34" s="609"/>
      <c r="DQ34" s="609"/>
      <c r="DR34" s="609"/>
      <c r="DS34" s="609"/>
      <c r="DT34" s="609"/>
      <c r="DU34" s="609"/>
      <c r="DV34" s="610"/>
      <c r="DW34" s="611">
        <v>15.7</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1144425</v>
      </c>
      <c r="S35" s="609"/>
      <c r="T35" s="609"/>
      <c r="U35" s="609"/>
      <c r="V35" s="609"/>
      <c r="W35" s="609"/>
      <c r="X35" s="609"/>
      <c r="Y35" s="610"/>
      <c r="Z35" s="646">
        <v>4.7</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170187</v>
      </c>
      <c r="CS35" s="621"/>
      <c r="CT35" s="621"/>
      <c r="CU35" s="621"/>
      <c r="CV35" s="621"/>
      <c r="CW35" s="621"/>
      <c r="CX35" s="621"/>
      <c r="CY35" s="622"/>
      <c r="CZ35" s="611">
        <v>0.7</v>
      </c>
      <c r="DA35" s="623"/>
      <c r="DB35" s="623"/>
      <c r="DC35" s="624"/>
      <c r="DD35" s="614">
        <v>118857</v>
      </c>
      <c r="DE35" s="621"/>
      <c r="DF35" s="621"/>
      <c r="DG35" s="621"/>
      <c r="DH35" s="621"/>
      <c r="DI35" s="621"/>
      <c r="DJ35" s="621"/>
      <c r="DK35" s="622"/>
      <c r="DL35" s="614">
        <v>75495</v>
      </c>
      <c r="DM35" s="621"/>
      <c r="DN35" s="621"/>
      <c r="DO35" s="621"/>
      <c r="DP35" s="621"/>
      <c r="DQ35" s="621"/>
      <c r="DR35" s="621"/>
      <c r="DS35" s="621"/>
      <c r="DT35" s="621"/>
      <c r="DU35" s="621"/>
      <c r="DV35" s="622"/>
      <c r="DW35" s="611">
        <v>0.5</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160654</v>
      </c>
      <c r="S36" s="609"/>
      <c r="T36" s="609"/>
      <c r="U36" s="609"/>
      <c r="V36" s="609"/>
      <c r="W36" s="609"/>
      <c r="X36" s="609"/>
      <c r="Y36" s="610"/>
      <c r="Z36" s="646">
        <v>0.7</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3862299</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16298</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3976588</v>
      </c>
      <c r="CS36" s="609"/>
      <c r="CT36" s="609"/>
      <c r="CU36" s="609"/>
      <c r="CV36" s="609"/>
      <c r="CW36" s="609"/>
      <c r="CX36" s="609"/>
      <c r="CY36" s="610"/>
      <c r="CZ36" s="611">
        <v>16.5</v>
      </c>
      <c r="DA36" s="623"/>
      <c r="DB36" s="623"/>
      <c r="DC36" s="624"/>
      <c r="DD36" s="614">
        <v>3123317</v>
      </c>
      <c r="DE36" s="609"/>
      <c r="DF36" s="609"/>
      <c r="DG36" s="609"/>
      <c r="DH36" s="609"/>
      <c r="DI36" s="609"/>
      <c r="DJ36" s="609"/>
      <c r="DK36" s="610"/>
      <c r="DL36" s="614">
        <v>2200615</v>
      </c>
      <c r="DM36" s="609"/>
      <c r="DN36" s="609"/>
      <c r="DO36" s="609"/>
      <c r="DP36" s="609"/>
      <c r="DQ36" s="609"/>
      <c r="DR36" s="609"/>
      <c r="DS36" s="609"/>
      <c r="DT36" s="609"/>
      <c r="DU36" s="609"/>
      <c r="DV36" s="610"/>
      <c r="DW36" s="611">
        <v>15.6</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296226</v>
      </c>
      <c r="S37" s="609"/>
      <c r="T37" s="609"/>
      <c r="U37" s="609"/>
      <c r="V37" s="609"/>
      <c r="W37" s="609"/>
      <c r="X37" s="609"/>
      <c r="Y37" s="610"/>
      <c r="Z37" s="646">
        <v>1.2</v>
      </c>
      <c r="AA37" s="646"/>
      <c r="AB37" s="646"/>
      <c r="AC37" s="646"/>
      <c r="AD37" s="647">
        <v>395</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1310086</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-36933</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1976</v>
      </c>
      <c r="CS37" s="621"/>
      <c r="CT37" s="621"/>
      <c r="CU37" s="621"/>
      <c r="CV37" s="621"/>
      <c r="CW37" s="621"/>
      <c r="CX37" s="621"/>
      <c r="CY37" s="622"/>
      <c r="CZ37" s="611">
        <v>0</v>
      </c>
      <c r="DA37" s="623"/>
      <c r="DB37" s="623"/>
      <c r="DC37" s="624"/>
      <c r="DD37" s="614">
        <v>1976</v>
      </c>
      <c r="DE37" s="621"/>
      <c r="DF37" s="621"/>
      <c r="DG37" s="621"/>
      <c r="DH37" s="621"/>
      <c r="DI37" s="621"/>
      <c r="DJ37" s="621"/>
      <c r="DK37" s="622"/>
      <c r="DL37" s="614">
        <v>1976</v>
      </c>
      <c r="DM37" s="621"/>
      <c r="DN37" s="621"/>
      <c r="DO37" s="621"/>
      <c r="DP37" s="621"/>
      <c r="DQ37" s="621"/>
      <c r="DR37" s="621"/>
      <c r="DS37" s="621"/>
      <c r="DT37" s="621"/>
      <c r="DU37" s="621"/>
      <c r="DV37" s="622"/>
      <c r="DW37" s="611">
        <v>0</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1457724</v>
      </c>
      <c r="S38" s="609"/>
      <c r="T38" s="609"/>
      <c r="U38" s="609"/>
      <c r="V38" s="609"/>
      <c r="W38" s="609"/>
      <c r="X38" s="609"/>
      <c r="Y38" s="610"/>
      <c r="Z38" s="646">
        <v>6</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511127</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5039</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2041086</v>
      </c>
      <c r="CS38" s="609"/>
      <c r="CT38" s="609"/>
      <c r="CU38" s="609"/>
      <c r="CV38" s="609"/>
      <c r="CW38" s="609"/>
      <c r="CX38" s="609"/>
      <c r="CY38" s="610"/>
      <c r="CZ38" s="611">
        <v>8.5</v>
      </c>
      <c r="DA38" s="623"/>
      <c r="DB38" s="623"/>
      <c r="DC38" s="624"/>
      <c r="DD38" s="614">
        <v>1700598</v>
      </c>
      <c r="DE38" s="609"/>
      <c r="DF38" s="609"/>
      <c r="DG38" s="609"/>
      <c r="DH38" s="609"/>
      <c r="DI38" s="609"/>
      <c r="DJ38" s="609"/>
      <c r="DK38" s="610"/>
      <c r="DL38" s="614">
        <v>1473494</v>
      </c>
      <c r="DM38" s="609"/>
      <c r="DN38" s="609"/>
      <c r="DO38" s="609"/>
      <c r="DP38" s="609"/>
      <c r="DQ38" s="609"/>
      <c r="DR38" s="609"/>
      <c r="DS38" s="609"/>
      <c r="DT38" s="609"/>
      <c r="DU38" s="609"/>
      <c r="DV38" s="610"/>
      <c r="DW38" s="611">
        <v>10.4</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2914</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7607</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735129</v>
      </c>
      <c r="CS39" s="621"/>
      <c r="CT39" s="621"/>
      <c r="CU39" s="621"/>
      <c r="CV39" s="621"/>
      <c r="CW39" s="621"/>
      <c r="CX39" s="621"/>
      <c r="CY39" s="622"/>
      <c r="CZ39" s="611">
        <v>3</v>
      </c>
      <c r="DA39" s="623"/>
      <c r="DB39" s="623"/>
      <c r="DC39" s="624"/>
      <c r="DD39" s="614">
        <v>154035</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37424</v>
      </c>
      <c r="S40" s="609"/>
      <c r="T40" s="609"/>
      <c r="U40" s="609"/>
      <c r="V40" s="609"/>
      <c r="W40" s="609"/>
      <c r="X40" s="609"/>
      <c r="Y40" s="610"/>
      <c r="Z40" s="646">
        <v>0.2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103</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13740</v>
      </c>
      <c r="CS40" s="609"/>
      <c r="CT40" s="609"/>
      <c r="CU40" s="609"/>
      <c r="CV40" s="609"/>
      <c r="CW40" s="609"/>
      <c r="CX40" s="609"/>
      <c r="CY40" s="610"/>
      <c r="CZ40" s="611">
        <v>0.1</v>
      </c>
      <c r="DA40" s="623"/>
      <c r="DB40" s="623"/>
      <c r="DC40" s="624"/>
      <c r="DD40" s="614">
        <v>5850</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24496599</v>
      </c>
      <c r="S41" s="633"/>
      <c r="T41" s="633"/>
      <c r="U41" s="633"/>
      <c r="V41" s="633"/>
      <c r="W41" s="633"/>
      <c r="X41" s="633"/>
      <c r="Y41" s="636"/>
      <c r="Z41" s="637">
        <v>100</v>
      </c>
      <c r="AA41" s="637"/>
      <c r="AB41" s="637"/>
      <c r="AC41" s="637"/>
      <c r="AD41" s="638">
        <v>14112694</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441712</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1596460</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410</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2005903</v>
      </c>
      <c r="CS42" s="621"/>
      <c r="CT42" s="621"/>
      <c r="CU42" s="621"/>
      <c r="CV42" s="621"/>
      <c r="CW42" s="621"/>
      <c r="CX42" s="621"/>
      <c r="CY42" s="622"/>
      <c r="CZ42" s="611">
        <v>8.3000000000000007</v>
      </c>
      <c r="DA42" s="623"/>
      <c r="DB42" s="623"/>
      <c r="DC42" s="624"/>
      <c r="DD42" s="614">
        <v>234754</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40763</v>
      </c>
      <c r="CS43" s="621"/>
      <c r="CT43" s="621"/>
      <c r="CU43" s="621"/>
      <c r="CV43" s="621"/>
      <c r="CW43" s="621"/>
      <c r="CX43" s="621"/>
      <c r="CY43" s="622"/>
      <c r="CZ43" s="611">
        <v>0.2</v>
      </c>
      <c r="DA43" s="623"/>
      <c r="DB43" s="623"/>
      <c r="DC43" s="624"/>
      <c r="DD43" s="614">
        <v>40763</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1988490</v>
      </c>
      <c r="CS44" s="609"/>
      <c r="CT44" s="609"/>
      <c r="CU44" s="609"/>
      <c r="CV44" s="609"/>
      <c r="CW44" s="609"/>
      <c r="CX44" s="609"/>
      <c r="CY44" s="610"/>
      <c r="CZ44" s="611">
        <v>8.1999999999999993</v>
      </c>
      <c r="DA44" s="612"/>
      <c r="DB44" s="612"/>
      <c r="DC44" s="613"/>
      <c r="DD44" s="614">
        <v>226530</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677353</v>
      </c>
      <c r="CS45" s="621"/>
      <c r="CT45" s="621"/>
      <c r="CU45" s="621"/>
      <c r="CV45" s="621"/>
      <c r="CW45" s="621"/>
      <c r="CX45" s="621"/>
      <c r="CY45" s="622"/>
      <c r="CZ45" s="611">
        <v>2.8</v>
      </c>
      <c r="DA45" s="623"/>
      <c r="DB45" s="623"/>
      <c r="DC45" s="624"/>
      <c r="DD45" s="614">
        <v>43543</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1258200</v>
      </c>
      <c r="CS46" s="609"/>
      <c r="CT46" s="609"/>
      <c r="CU46" s="609"/>
      <c r="CV46" s="609"/>
      <c r="CW46" s="609"/>
      <c r="CX46" s="609"/>
      <c r="CY46" s="610"/>
      <c r="CZ46" s="611">
        <v>5.2</v>
      </c>
      <c r="DA46" s="612"/>
      <c r="DB46" s="612"/>
      <c r="DC46" s="613"/>
      <c r="DD46" s="614">
        <v>182855</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17413</v>
      </c>
      <c r="CS47" s="621"/>
      <c r="CT47" s="621"/>
      <c r="CU47" s="621"/>
      <c r="CV47" s="621"/>
      <c r="CW47" s="621"/>
      <c r="CX47" s="621"/>
      <c r="CY47" s="622"/>
      <c r="CZ47" s="611">
        <v>0.1</v>
      </c>
      <c r="DA47" s="623"/>
      <c r="DB47" s="623"/>
      <c r="DC47" s="624"/>
      <c r="DD47" s="614">
        <v>8224</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24148734</v>
      </c>
      <c r="CS49" s="593"/>
      <c r="CT49" s="593"/>
      <c r="CU49" s="593"/>
      <c r="CV49" s="593"/>
      <c r="CW49" s="593"/>
      <c r="CX49" s="593"/>
      <c r="CY49" s="594"/>
      <c r="CZ49" s="595">
        <v>100</v>
      </c>
      <c r="DA49" s="596"/>
      <c r="DB49" s="596"/>
      <c r="DC49" s="597"/>
      <c r="DD49" s="598">
        <v>16332275</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VIq7U7CYjAt9f7jmWEsYAXFIUW4+qWpmC0nFY6FrmWLkjbwa7/+XIRy0MTMWh0rvWDCeERFrMf5mRu78flhUYg==" saltValue="iOgVAkaLnnpeW4Bkzpldt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24679</v>
      </c>
      <c r="R7" s="1090"/>
      <c r="S7" s="1090"/>
      <c r="T7" s="1090"/>
      <c r="U7" s="1090"/>
      <c r="V7" s="1090">
        <v>24331</v>
      </c>
      <c r="W7" s="1090"/>
      <c r="X7" s="1090"/>
      <c r="Y7" s="1090"/>
      <c r="Z7" s="1090"/>
      <c r="AA7" s="1090">
        <v>348</v>
      </c>
      <c r="AB7" s="1090"/>
      <c r="AC7" s="1090"/>
      <c r="AD7" s="1090"/>
      <c r="AE7" s="1091"/>
      <c r="AF7" s="1092">
        <v>295</v>
      </c>
      <c r="AG7" s="1093"/>
      <c r="AH7" s="1093"/>
      <c r="AI7" s="1093"/>
      <c r="AJ7" s="1094"/>
      <c r="AK7" s="1095"/>
      <c r="AL7" s="1096"/>
      <c r="AM7" s="1096"/>
      <c r="AN7" s="1096"/>
      <c r="AO7" s="1096"/>
      <c r="AP7" s="1096">
        <v>16384</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545</v>
      </c>
      <c r="BT7" s="1087"/>
      <c r="BU7" s="1087"/>
      <c r="BV7" s="1087"/>
      <c r="BW7" s="1087"/>
      <c r="BX7" s="1087"/>
      <c r="BY7" s="1087"/>
      <c r="BZ7" s="1087"/>
      <c r="CA7" s="1087"/>
      <c r="CB7" s="1087"/>
      <c r="CC7" s="1087"/>
      <c r="CD7" s="1087"/>
      <c r="CE7" s="1087"/>
      <c r="CF7" s="1087"/>
      <c r="CG7" s="1099"/>
      <c r="CH7" s="1083">
        <v>15</v>
      </c>
      <c r="CI7" s="1084"/>
      <c r="CJ7" s="1084"/>
      <c r="CK7" s="1084"/>
      <c r="CL7" s="1085"/>
      <c r="CM7" s="1083">
        <v>36</v>
      </c>
      <c r="CN7" s="1084"/>
      <c r="CO7" s="1084"/>
      <c r="CP7" s="1084"/>
      <c r="CQ7" s="1085"/>
      <c r="CR7" s="1083">
        <v>3</v>
      </c>
      <c r="CS7" s="1084"/>
      <c r="CT7" s="1084"/>
      <c r="CU7" s="1084"/>
      <c r="CV7" s="1085"/>
      <c r="CW7" s="1083"/>
      <c r="CX7" s="1084"/>
      <c r="CY7" s="1084"/>
      <c r="CZ7" s="1084"/>
      <c r="DA7" s="1085"/>
      <c r="DB7" s="1083"/>
      <c r="DC7" s="1084"/>
      <c r="DD7" s="1084"/>
      <c r="DE7" s="1084"/>
      <c r="DF7" s="1085"/>
      <c r="DG7" s="1083"/>
      <c r="DH7" s="1084"/>
      <c r="DI7" s="1084"/>
      <c r="DJ7" s="1084"/>
      <c r="DK7" s="1085"/>
      <c r="DL7" s="1083"/>
      <c r="DM7" s="1084"/>
      <c r="DN7" s="1084"/>
      <c r="DO7" s="1084"/>
      <c r="DP7" s="1085"/>
      <c r="DQ7" s="1083"/>
      <c r="DR7" s="1084"/>
      <c r="DS7" s="1084"/>
      <c r="DT7" s="1084"/>
      <c r="DU7" s="1085"/>
      <c r="DV7" s="1086"/>
      <c r="DW7" s="1087"/>
      <c r="DX7" s="1087"/>
      <c r="DY7" s="1087"/>
      <c r="DZ7" s="1088"/>
      <c r="EA7" s="216"/>
    </row>
    <row r="8" spans="1:131" s="217" customFormat="1" ht="26.25" customHeight="1" x14ac:dyDescent="0.2">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546</v>
      </c>
      <c r="BT8" s="980"/>
      <c r="BU8" s="980"/>
      <c r="BV8" s="980"/>
      <c r="BW8" s="980"/>
      <c r="BX8" s="980"/>
      <c r="BY8" s="980"/>
      <c r="BZ8" s="980"/>
      <c r="CA8" s="980"/>
      <c r="CB8" s="980"/>
      <c r="CC8" s="980"/>
      <c r="CD8" s="980"/>
      <c r="CE8" s="980"/>
      <c r="CF8" s="980"/>
      <c r="CG8" s="1001"/>
      <c r="CH8" s="976">
        <v>5</v>
      </c>
      <c r="CI8" s="977"/>
      <c r="CJ8" s="977"/>
      <c r="CK8" s="977"/>
      <c r="CL8" s="978"/>
      <c r="CM8" s="976">
        <v>19</v>
      </c>
      <c r="CN8" s="977"/>
      <c r="CO8" s="977"/>
      <c r="CP8" s="977"/>
      <c r="CQ8" s="978"/>
      <c r="CR8" s="976">
        <v>10</v>
      </c>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t="s">
        <v>547</v>
      </c>
      <c r="BT9" s="980"/>
      <c r="BU9" s="980"/>
      <c r="BV9" s="980"/>
      <c r="BW9" s="980"/>
      <c r="BX9" s="980"/>
      <c r="BY9" s="980"/>
      <c r="BZ9" s="980"/>
      <c r="CA9" s="980"/>
      <c r="CB9" s="980"/>
      <c r="CC9" s="980"/>
      <c r="CD9" s="980"/>
      <c r="CE9" s="980"/>
      <c r="CF9" s="980"/>
      <c r="CG9" s="1001"/>
      <c r="CH9" s="976">
        <v>9</v>
      </c>
      <c r="CI9" s="977"/>
      <c r="CJ9" s="977"/>
      <c r="CK9" s="977"/>
      <c r="CL9" s="978"/>
      <c r="CM9" s="976">
        <v>67</v>
      </c>
      <c r="CN9" s="977"/>
      <c r="CO9" s="977"/>
      <c r="CP9" s="977"/>
      <c r="CQ9" s="978"/>
      <c r="CR9" s="976">
        <v>15</v>
      </c>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376</v>
      </c>
      <c r="B23" s="924" t="s">
        <v>377</v>
      </c>
      <c r="C23" s="925"/>
      <c r="D23" s="925"/>
      <c r="E23" s="925"/>
      <c r="F23" s="925"/>
      <c r="G23" s="925"/>
      <c r="H23" s="925"/>
      <c r="I23" s="925"/>
      <c r="J23" s="925"/>
      <c r="K23" s="925"/>
      <c r="L23" s="925"/>
      <c r="M23" s="925"/>
      <c r="N23" s="925"/>
      <c r="O23" s="925"/>
      <c r="P23" s="935"/>
      <c r="Q23" s="1054"/>
      <c r="R23" s="1048"/>
      <c r="S23" s="1048"/>
      <c r="T23" s="1048"/>
      <c r="U23" s="1048"/>
      <c r="V23" s="1048"/>
      <c r="W23" s="1048"/>
      <c r="X23" s="1048"/>
      <c r="Y23" s="1048"/>
      <c r="Z23" s="1048"/>
      <c r="AA23" s="1048"/>
      <c r="AB23" s="1048"/>
      <c r="AC23" s="1048"/>
      <c r="AD23" s="1048"/>
      <c r="AE23" s="1055"/>
      <c r="AF23" s="1056">
        <v>295</v>
      </c>
      <c r="AG23" s="1048"/>
      <c r="AH23" s="1048"/>
      <c r="AI23" s="1048"/>
      <c r="AJ23" s="1057"/>
      <c r="AK23" s="1058"/>
      <c r="AL23" s="1059"/>
      <c r="AM23" s="1059"/>
      <c r="AN23" s="1059"/>
      <c r="AO23" s="1059"/>
      <c r="AP23" s="1048"/>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388</v>
      </c>
      <c r="C28" s="1035"/>
      <c r="D28" s="1035"/>
      <c r="E28" s="1035"/>
      <c r="F28" s="1035"/>
      <c r="G28" s="1035"/>
      <c r="H28" s="1035"/>
      <c r="I28" s="1035"/>
      <c r="J28" s="1035"/>
      <c r="K28" s="1035"/>
      <c r="L28" s="1035"/>
      <c r="M28" s="1035"/>
      <c r="N28" s="1035"/>
      <c r="O28" s="1035"/>
      <c r="P28" s="1036"/>
      <c r="Q28" s="1037">
        <f>4496+194</f>
        <v>4690</v>
      </c>
      <c r="R28" s="1038"/>
      <c r="S28" s="1038"/>
      <c r="T28" s="1038"/>
      <c r="U28" s="1038"/>
      <c r="V28" s="1038">
        <f>4479+194</f>
        <v>4673</v>
      </c>
      <c r="W28" s="1038"/>
      <c r="X28" s="1038"/>
      <c r="Y28" s="1038"/>
      <c r="Z28" s="1038"/>
      <c r="AA28" s="1038">
        <f>16+1</f>
        <v>17</v>
      </c>
      <c r="AB28" s="1038"/>
      <c r="AC28" s="1038"/>
      <c r="AD28" s="1038"/>
      <c r="AE28" s="1039"/>
      <c r="AF28" s="1040">
        <v>17</v>
      </c>
      <c r="AG28" s="1038"/>
      <c r="AH28" s="1038"/>
      <c r="AI28" s="1038"/>
      <c r="AJ28" s="1041"/>
      <c r="AK28" s="1029">
        <f>381+61</f>
        <v>442</v>
      </c>
      <c r="AL28" s="1030"/>
      <c r="AM28" s="1030"/>
      <c r="AN28" s="1030"/>
      <c r="AO28" s="1030"/>
      <c r="AP28" s="1030">
        <v>15</v>
      </c>
      <c r="AQ28" s="1030"/>
      <c r="AR28" s="1030"/>
      <c r="AS28" s="1030"/>
      <c r="AT28" s="1030"/>
      <c r="AU28" s="1030"/>
      <c r="AV28" s="1030"/>
      <c r="AW28" s="1030"/>
      <c r="AX28" s="1030"/>
      <c r="AY28" s="1030"/>
      <c r="AZ28" s="1031"/>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389</v>
      </c>
      <c r="C29" s="1018"/>
      <c r="D29" s="1018"/>
      <c r="E29" s="1018"/>
      <c r="F29" s="1018"/>
      <c r="G29" s="1018"/>
      <c r="H29" s="1018"/>
      <c r="I29" s="1018"/>
      <c r="J29" s="1018"/>
      <c r="K29" s="1018"/>
      <c r="L29" s="1018"/>
      <c r="M29" s="1018"/>
      <c r="N29" s="1018"/>
      <c r="O29" s="1018"/>
      <c r="P29" s="1019"/>
      <c r="Q29" s="1025">
        <f>5230+16</f>
        <v>5246</v>
      </c>
      <c r="R29" s="1026"/>
      <c r="S29" s="1026"/>
      <c r="T29" s="1026"/>
      <c r="U29" s="1026"/>
      <c r="V29" s="1026">
        <f>5089+16</f>
        <v>5105</v>
      </c>
      <c r="W29" s="1026"/>
      <c r="X29" s="1026"/>
      <c r="Y29" s="1026"/>
      <c r="Z29" s="1026"/>
      <c r="AA29" s="1026">
        <f>141</f>
        <v>141</v>
      </c>
      <c r="AB29" s="1026"/>
      <c r="AC29" s="1026"/>
      <c r="AD29" s="1026"/>
      <c r="AE29" s="1027"/>
      <c r="AF29" s="1022">
        <v>141</v>
      </c>
      <c r="AG29" s="1023"/>
      <c r="AH29" s="1023"/>
      <c r="AI29" s="1023"/>
      <c r="AJ29" s="1024"/>
      <c r="AK29" s="967">
        <f>782+16</f>
        <v>798</v>
      </c>
      <c r="AL29" s="958"/>
      <c r="AM29" s="958"/>
      <c r="AN29" s="958"/>
      <c r="AO29" s="958"/>
      <c r="AP29" s="958"/>
      <c r="AQ29" s="958"/>
      <c r="AR29" s="958"/>
      <c r="AS29" s="958"/>
      <c r="AT29" s="958"/>
      <c r="AU29" s="958"/>
      <c r="AV29" s="958"/>
      <c r="AW29" s="958"/>
      <c r="AX29" s="958"/>
      <c r="AY29" s="958"/>
      <c r="AZ29" s="1028"/>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390</v>
      </c>
      <c r="C30" s="1018"/>
      <c r="D30" s="1018"/>
      <c r="E30" s="1018"/>
      <c r="F30" s="1018"/>
      <c r="G30" s="1018"/>
      <c r="H30" s="1018"/>
      <c r="I30" s="1018"/>
      <c r="J30" s="1018"/>
      <c r="K30" s="1018"/>
      <c r="L30" s="1018"/>
      <c r="M30" s="1018"/>
      <c r="N30" s="1018"/>
      <c r="O30" s="1018"/>
      <c r="P30" s="1019"/>
      <c r="Q30" s="1025">
        <v>807</v>
      </c>
      <c r="R30" s="1026"/>
      <c r="S30" s="1026"/>
      <c r="T30" s="1026"/>
      <c r="U30" s="1026"/>
      <c r="V30" s="1026">
        <v>788</v>
      </c>
      <c r="W30" s="1026"/>
      <c r="X30" s="1026"/>
      <c r="Y30" s="1026"/>
      <c r="Z30" s="1026"/>
      <c r="AA30" s="1026">
        <v>19</v>
      </c>
      <c r="AB30" s="1026"/>
      <c r="AC30" s="1026"/>
      <c r="AD30" s="1026"/>
      <c r="AE30" s="1027"/>
      <c r="AF30" s="1022">
        <v>19</v>
      </c>
      <c r="AG30" s="1023"/>
      <c r="AH30" s="1023"/>
      <c r="AI30" s="1023"/>
      <c r="AJ30" s="1024"/>
      <c r="AK30" s="967">
        <v>183</v>
      </c>
      <c r="AL30" s="958"/>
      <c r="AM30" s="958"/>
      <c r="AN30" s="958"/>
      <c r="AO30" s="958"/>
      <c r="AP30" s="958"/>
      <c r="AQ30" s="958"/>
      <c r="AR30" s="958"/>
      <c r="AS30" s="958"/>
      <c r="AT30" s="958"/>
      <c r="AU30" s="958"/>
      <c r="AV30" s="958"/>
      <c r="AW30" s="958"/>
      <c r="AX30" s="958"/>
      <c r="AY30" s="958"/>
      <c r="AZ30" s="1028"/>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391</v>
      </c>
      <c r="C31" s="1018"/>
      <c r="D31" s="1018"/>
      <c r="E31" s="1018"/>
      <c r="F31" s="1018"/>
      <c r="G31" s="1018"/>
      <c r="H31" s="1018"/>
      <c r="I31" s="1018"/>
      <c r="J31" s="1018"/>
      <c r="K31" s="1018"/>
      <c r="L31" s="1018"/>
      <c r="M31" s="1018"/>
      <c r="N31" s="1018"/>
      <c r="O31" s="1018"/>
      <c r="P31" s="1019"/>
      <c r="Q31" s="1025">
        <v>2115</v>
      </c>
      <c r="R31" s="1026"/>
      <c r="S31" s="1026"/>
      <c r="T31" s="1026"/>
      <c r="U31" s="1026"/>
      <c r="V31" s="1026">
        <v>1807</v>
      </c>
      <c r="W31" s="1026"/>
      <c r="X31" s="1026"/>
      <c r="Y31" s="1026"/>
      <c r="Z31" s="1026"/>
      <c r="AA31" s="1026">
        <v>308</v>
      </c>
      <c r="AB31" s="1026"/>
      <c r="AC31" s="1026"/>
      <c r="AD31" s="1026"/>
      <c r="AE31" s="1027"/>
      <c r="AF31" s="1022">
        <v>1338</v>
      </c>
      <c r="AG31" s="1023"/>
      <c r="AH31" s="1023"/>
      <c r="AI31" s="1023"/>
      <c r="AJ31" s="1024"/>
      <c r="AK31" s="967">
        <v>511</v>
      </c>
      <c r="AL31" s="958"/>
      <c r="AM31" s="958"/>
      <c r="AN31" s="958"/>
      <c r="AO31" s="958"/>
      <c r="AP31" s="958">
        <v>7846</v>
      </c>
      <c r="AQ31" s="958"/>
      <c r="AR31" s="958"/>
      <c r="AS31" s="958"/>
      <c r="AT31" s="958"/>
      <c r="AU31" s="958">
        <v>4064</v>
      </c>
      <c r="AV31" s="958"/>
      <c r="AW31" s="958"/>
      <c r="AX31" s="958"/>
      <c r="AY31" s="958"/>
      <c r="AZ31" s="1028"/>
      <c r="BA31" s="1028"/>
      <c r="BB31" s="1028"/>
      <c r="BC31" s="1028"/>
      <c r="BD31" s="1028"/>
      <c r="BE31" s="959" t="s">
        <v>392</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393</v>
      </c>
      <c r="C32" s="1018"/>
      <c r="D32" s="1018"/>
      <c r="E32" s="1018"/>
      <c r="F32" s="1018"/>
      <c r="G32" s="1018"/>
      <c r="H32" s="1018"/>
      <c r="I32" s="1018"/>
      <c r="J32" s="1018"/>
      <c r="K32" s="1018"/>
      <c r="L32" s="1018"/>
      <c r="M32" s="1018"/>
      <c r="N32" s="1018"/>
      <c r="O32" s="1018"/>
      <c r="P32" s="1019"/>
      <c r="Q32" s="1025">
        <v>2506</v>
      </c>
      <c r="R32" s="1026"/>
      <c r="S32" s="1026"/>
      <c r="T32" s="1026"/>
      <c r="U32" s="1026"/>
      <c r="V32" s="1026">
        <v>2407</v>
      </c>
      <c r="W32" s="1026"/>
      <c r="X32" s="1026"/>
      <c r="Y32" s="1026"/>
      <c r="Z32" s="1026"/>
      <c r="AA32" s="1026">
        <v>99</v>
      </c>
      <c r="AB32" s="1026"/>
      <c r="AC32" s="1026"/>
      <c r="AD32" s="1026"/>
      <c r="AE32" s="1027"/>
      <c r="AF32" s="1022">
        <v>546</v>
      </c>
      <c r="AG32" s="1023"/>
      <c r="AH32" s="1023"/>
      <c r="AI32" s="1023"/>
      <c r="AJ32" s="1024"/>
      <c r="AK32" s="967">
        <v>1310</v>
      </c>
      <c r="AL32" s="958"/>
      <c r="AM32" s="958"/>
      <c r="AN32" s="958"/>
      <c r="AO32" s="958"/>
      <c r="AP32" s="958">
        <v>17067</v>
      </c>
      <c r="AQ32" s="958"/>
      <c r="AR32" s="958"/>
      <c r="AS32" s="958"/>
      <c r="AT32" s="958"/>
      <c r="AU32" s="958">
        <v>9711</v>
      </c>
      <c r="AV32" s="958"/>
      <c r="AW32" s="958"/>
      <c r="AX32" s="958"/>
      <c r="AY32" s="958"/>
      <c r="AZ32" s="1028"/>
      <c r="BA32" s="1028"/>
      <c r="BB32" s="1028"/>
      <c r="BC32" s="1028"/>
      <c r="BD32" s="1028"/>
      <c r="BE32" s="959" t="s">
        <v>392</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394</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376</v>
      </c>
      <c r="B63" s="924" t="s">
        <v>395</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2061</v>
      </c>
      <c r="AG63" s="946"/>
      <c r="AH63" s="946"/>
      <c r="AI63" s="946"/>
      <c r="AJ63" s="1009"/>
      <c r="AK63" s="1010"/>
      <c r="AL63" s="950"/>
      <c r="AM63" s="950"/>
      <c r="AN63" s="950"/>
      <c r="AO63" s="950"/>
      <c r="AP63" s="946"/>
      <c r="AQ63" s="946"/>
      <c r="AR63" s="946"/>
      <c r="AS63" s="946"/>
      <c r="AT63" s="946"/>
      <c r="AU63" s="946"/>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397</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398</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548</v>
      </c>
      <c r="C68" s="973"/>
      <c r="D68" s="973"/>
      <c r="E68" s="973"/>
      <c r="F68" s="973"/>
      <c r="G68" s="973"/>
      <c r="H68" s="973"/>
      <c r="I68" s="973"/>
      <c r="J68" s="973"/>
      <c r="K68" s="973"/>
      <c r="L68" s="973"/>
      <c r="M68" s="973"/>
      <c r="N68" s="973"/>
      <c r="O68" s="973"/>
      <c r="P68" s="974"/>
      <c r="Q68" s="975">
        <v>122127</v>
      </c>
      <c r="R68" s="969"/>
      <c r="S68" s="969"/>
      <c r="T68" s="969"/>
      <c r="U68" s="969"/>
      <c r="V68" s="969">
        <v>11635</v>
      </c>
      <c r="W68" s="969"/>
      <c r="X68" s="969"/>
      <c r="Y68" s="969"/>
      <c r="Z68" s="969"/>
      <c r="AA68" s="969">
        <v>492</v>
      </c>
      <c r="AB68" s="969"/>
      <c r="AC68" s="969"/>
      <c r="AD68" s="969"/>
      <c r="AE68" s="969"/>
      <c r="AF68" s="969">
        <v>492</v>
      </c>
      <c r="AG68" s="969"/>
      <c r="AH68" s="969"/>
      <c r="AI68" s="969"/>
      <c r="AJ68" s="969"/>
      <c r="AK68" s="969">
        <v>0</v>
      </c>
      <c r="AL68" s="969"/>
      <c r="AM68" s="969"/>
      <c r="AN68" s="969"/>
      <c r="AO68" s="969"/>
      <c r="AP68" s="969"/>
      <c r="AQ68" s="969"/>
      <c r="AR68" s="969"/>
      <c r="AS68" s="969"/>
      <c r="AT68" s="969"/>
      <c r="AU68" s="969"/>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549</v>
      </c>
      <c r="C69" s="962"/>
      <c r="D69" s="962"/>
      <c r="E69" s="962"/>
      <c r="F69" s="962"/>
      <c r="G69" s="962"/>
      <c r="H69" s="962"/>
      <c r="I69" s="962"/>
      <c r="J69" s="962"/>
      <c r="K69" s="962"/>
      <c r="L69" s="962"/>
      <c r="M69" s="962"/>
      <c r="N69" s="962"/>
      <c r="O69" s="962"/>
      <c r="P69" s="963"/>
      <c r="Q69" s="964">
        <v>12</v>
      </c>
      <c r="R69" s="958"/>
      <c r="S69" s="958"/>
      <c r="T69" s="958"/>
      <c r="U69" s="958"/>
      <c r="V69" s="958">
        <v>12</v>
      </c>
      <c r="W69" s="958"/>
      <c r="X69" s="958"/>
      <c r="Y69" s="958"/>
      <c r="Z69" s="958"/>
      <c r="AA69" s="958">
        <v>1</v>
      </c>
      <c r="AB69" s="958"/>
      <c r="AC69" s="958"/>
      <c r="AD69" s="958"/>
      <c r="AE69" s="958"/>
      <c r="AF69" s="958">
        <v>1</v>
      </c>
      <c r="AG69" s="958"/>
      <c r="AH69" s="958"/>
      <c r="AI69" s="958"/>
      <c r="AJ69" s="958"/>
      <c r="AK69" s="958">
        <v>0</v>
      </c>
      <c r="AL69" s="958"/>
      <c r="AM69" s="958"/>
      <c r="AN69" s="958"/>
      <c r="AO69" s="958"/>
      <c r="AP69" s="958"/>
      <c r="AQ69" s="958"/>
      <c r="AR69" s="958"/>
      <c r="AS69" s="958"/>
      <c r="AT69" s="958"/>
      <c r="AU69" s="958"/>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550</v>
      </c>
      <c r="C70" s="962"/>
      <c r="D70" s="962"/>
      <c r="E70" s="962"/>
      <c r="F70" s="962"/>
      <c r="G70" s="962"/>
      <c r="H70" s="962"/>
      <c r="I70" s="962"/>
      <c r="J70" s="962"/>
      <c r="K70" s="962"/>
      <c r="L70" s="962"/>
      <c r="M70" s="962"/>
      <c r="N70" s="962"/>
      <c r="O70" s="962"/>
      <c r="P70" s="963"/>
      <c r="Q70" s="964">
        <v>785</v>
      </c>
      <c r="R70" s="958"/>
      <c r="S70" s="958"/>
      <c r="T70" s="958"/>
      <c r="U70" s="958"/>
      <c r="V70" s="958">
        <v>370</v>
      </c>
      <c r="W70" s="958"/>
      <c r="X70" s="958"/>
      <c r="Y70" s="958"/>
      <c r="Z70" s="958"/>
      <c r="AA70" s="958">
        <v>414</v>
      </c>
      <c r="AB70" s="958"/>
      <c r="AC70" s="958"/>
      <c r="AD70" s="958"/>
      <c r="AE70" s="958"/>
      <c r="AF70" s="958">
        <v>414</v>
      </c>
      <c r="AG70" s="958"/>
      <c r="AH70" s="958"/>
      <c r="AI70" s="958"/>
      <c r="AJ70" s="958"/>
      <c r="AK70" s="958">
        <v>0</v>
      </c>
      <c r="AL70" s="958"/>
      <c r="AM70" s="958"/>
      <c r="AN70" s="958"/>
      <c r="AO70" s="958"/>
      <c r="AP70" s="958"/>
      <c r="AQ70" s="958"/>
      <c r="AR70" s="958"/>
      <c r="AS70" s="958"/>
      <c r="AT70" s="958"/>
      <c r="AU70" s="958"/>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551</v>
      </c>
      <c r="C71" s="962"/>
      <c r="D71" s="962"/>
      <c r="E71" s="962"/>
      <c r="F71" s="962"/>
      <c r="G71" s="962"/>
      <c r="H71" s="962"/>
      <c r="I71" s="962"/>
      <c r="J71" s="962"/>
      <c r="K71" s="962"/>
      <c r="L71" s="962"/>
      <c r="M71" s="962"/>
      <c r="N71" s="962"/>
      <c r="O71" s="962"/>
      <c r="P71" s="963"/>
      <c r="Q71" s="964">
        <v>906481</v>
      </c>
      <c r="R71" s="958"/>
      <c r="S71" s="958"/>
      <c r="T71" s="958"/>
      <c r="U71" s="958"/>
      <c r="V71" s="958">
        <v>887687</v>
      </c>
      <c r="W71" s="958"/>
      <c r="X71" s="958"/>
      <c r="Y71" s="958"/>
      <c r="Z71" s="958"/>
      <c r="AA71" s="958">
        <v>18794</v>
      </c>
      <c r="AB71" s="958"/>
      <c r="AC71" s="958"/>
      <c r="AD71" s="958"/>
      <c r="AE71" s="958"/>
      <c r="AF71" s="958">
        <v>18794</v>
      </c>
      <c r="AG71" s="958"/>
      <c r="AH71" s="958"/>
      <c r="AI71" s="958"/>
      <c r="AJ71" s="958"/>
      <c r="AK71" s="958">
        <v>9782</v>
      </c>
      <c r="AL71" s="958"/>
      <c r="AM71" s="958"/>
      <c r="AN71" s="958"/>
      <c r="AO71" s="958"/>
      <c r="AP71" s="958"/>
      <c r="AQ71" s="958"/>
      <c r="AR71" s="958"/>
      <c r="AS71" s="958"/>
      <c r="AT71" s="958"/>
      <c r="AU71" s="958"/>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c r="C72" s="962"/>
      <c r="D72" s="962"/>
      <c r="E72" s="962"/>
      <c r="F72" s="962"/>
      <c r="G72" s="962"/>
      <c r="H72" s="962"/>
      <c r="I72" s="962"/>
      <c r="J72" s="962"/>
      <c r="K72" s="962"/>
      <c r="L72" s="962"/>
      <c r="M72" s="962"/>
      <c r="N72" s="962"/>
      <c r="O72" s="962"/>
      <c r="P72" s="963"/>
      <c r="Q72" s="964"/>
      <c r="R72" s="958"/>
      <c r="S72" s="958"/>
      <c r="T72" s="958"/>
      <c r="U72" s="958"/>
      <c r="V72" s="958"/>
      <c r="W72" s="958"/>
      <c r="X72" s="958"/>
      <c r="Y72" s="958"/>
      <c r="Z72" s="958"/>
      <c r="AA72" s="958"/>
      <c r="AB72" s="958"/>
      <c r="AC72" s="958"/>
      <c r="AD72" s="958"/>
      <c r="AE72" s="958"/>
      <c r="AF72" s="958"/>
      <c r="AG72" s="958"/>
      <c r="AH72" s="958"/>
      <c r="AI72" s="958"/>
      <c r="AJ72" s="958"/>
      <c r="AK72" s="958"/>
      <c r="AL72" s="958"/>
      <c r="AM72" s="958"/>
      <c r="AN72" s="958"/>
      <c r="AO72" s="958"/>
      <c r="AP72" s="958"/>
      <c r="AQ72" s="958"/>
      <c r="AR72" s="958"/>
      <c r="AS72" s="958"/>
      <c r="AT72" s="958"/>
      <c r="AU72" s="958"/>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376</v>
      </c>
      <c r="B88" s="924" t="s">
        <v>399</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400</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401</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402</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405</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406</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407</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408</v>
      </c>
      <c r="AB109" s="883"/>
      <c r="AC109" s="883"/>
      <c r="AD109" s="883"/>
      <c r="AE109" s="884"/>
      <c r="AF109" s="885" t="s">
        <v>409</v>
      </c>
      <c r="AG109" s="883"/>
      <c r="AH109" s="883"/>
      <c r="AI109" s="883"/>
      <c r="AJ109" s="884"/>
      <c r="AK109" s="885" t="s">
        <v>294</v>
      </c>
      <c r="AL109" s="883"/>
      <c r="AM109" s="883"/>
      <c r="AN109" s="883"/>
      <c r="AO109" s="884"/>
      <c r="AP109" s="885" t="s">
        <v>410</v>
      </c>
      <c r="AQ109" s="883"/>
      <c r="AR109" s="883"/>
      <c r="AS109" s="883"/>
      <c r="AT109" s="916"/>
      <c r="AU109" s="882" t="s">
        <v>407</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408</v>
      </c>
      <c r="BR109" s="883"/>
      <c r="BS109" s="883"/>
      <c r="BT109" s="883"/>
      <c r="BU109" s="884"/>
      <c r="BV109" s="885" t="s">
        <v>409</v>
      </c>
      <c r="BW109" s="883"/>
      <c r="BX109" s="883"/>
      <c r="BY109" s="883"/>
      <c r="BZ109" s="884"/>
      <c r="CA109" s="885" t="s">
        <v>294</v>
      </c>
      <c r="CB109" s="883"/>
      <c r="CC109" s="883"/>
      <c r="CD109" s="883"/>
      <c r="CE109" s="884"/>
      <c r="CF109" s="923" t="s">
        <v>410</v>
      </c>
      <c r="CG109" s="923"/>
      <c r="CH109" s="923"/>
      <c r="CI109" s="923"/>
      <c r="CJ109" s="923"/>
      <c r="CK109" s="885" t="s">
        <v>411</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408</v>
      </c>
      <c r="DH109" s="883"/>
      <c r="DI109" s="883"/>
      <c r="DJ109" s="883"/>
      <c r="DK109" s="884"/>
      <c r="DL109" s="885" t="s">
        <v>409</v>
      </c>
      <c r="DM109" s="883"/>
      <c r="DN109" s="883"/>
      <c r="DO109" s="883"/>
      <c r="DP109" s="884"/>
      <c r="DQ109" s="885" t="s">
        <v>294</v>
      </c>
      <c r="DR109" s="883"/>
      <c r="DS109" s="883"/>
      <c r="DT109" s="883"/>
      <c r="DU109" s="884"/>
      <c r="DV109" s="885" t="s">
        <v>410</v>
      </c>
      <c r="DW109" s="883"/>
      <c r="DX109" s="883"/>
      <c r="DY109" s="883"/>
      <c r="DZ109" s="916"/>
    </row>
    <row r="110" spans="1:131" s="212" customFormat="1" ht="26.25" customHeight="1" x14ac:dyDescent="0.2">
      <c r="A110" s="794" t="s">
        <v>412</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2106872</v>
      </c>
      <c r="AB110" s="876"/>
      <c r="AC110" s="876"/>
      <c r="AD110" s="876"/>
      <c r="AE110" s="877"/>
      <c r="AF110" s="878">
        <v>2059900</v>
      </c>
      <c r="AG110" s="876"/>
      <c r="AH110" s="876"/>
      <c r="AI110" s="876"/>
      <c r="AJ110" s="877"/>
      <c r="AK110" s="878">
        <v>1844956</v>
      </c>
      <c r="AL110" s="876"/>
      <c r="AM110" s="876"/>
      <c r="AN110" s="876"/>
      <c r="AO110" s="877"/>
      <c r="AP110" s="879">
        <v>15.2</v>
      </c>
      <c r="AQ110" s="880"/>
      <c r="AR110" s="880"/>
      <c r="AS110" s="880"/>
      <c r="AT110" s="881"/>
      <c r="AU110" s="917" t="s">
        <v>69</v>
      </c>
      <c r="AV110" s="918"/>
      <c r="AW110" s="918"/>
      <c r="AX110" s="918"/>
      <c r="AY110" s="918"/>
      <c r="AZ110" s="847" t="s">
        <v>413</v>
      </c>
      <c r="BA110" s="795"/>
      <c r="BB110" s="795"/>
      <c r="BC110" s="795"/>
      <c r="BD110" s="795"/>
      <c r="BE110" s="795"/>
      <c r="BF110" s="795"/>
      <c r="BG110" s="795"/>
      <c r="BH110" s="795"/>
      <c r="BI110" s="795"/>
      <c r="BJ110" s="795"/>
      <c r="BK110" s="795"/>
      <c r="BL110" s="795"/>
      <c r="BM110" s="795"/>
      <c r="BN110" s="795"/>
      <c r="BO110" s="795"/>
      <c r="BP110" s="796"/>
      <c r="BQ110" s="848">
        <v>17701296</v>
      </c>
      <c r="BR110" s="829"/>
      <c r="BS110" s="829"/>
      <c r="BT110" s="829"/>
      <c r="BU110" s="829"/>
      <c r="BV110" s="829">
        <v>16679755</v>
      </c>
      <c r="BW110" s="829"/>
      <c r="BX110" s="829"/>
      <c r="BY110" s="829"/>
      <c r="BZ110" s="829"/>
      <c r="CA110" s="829">
        <v>16384001</v>
      </c>
      <c r="CB110" s="829"/>
      <c r="CC110" s="829"/>
      <c r="CD110" s="829"/>
      <c r="CE110" s="829"/>
      <c r="CF110" s="853">
        <v>135.4</v>
      </c>
      <c r="CG110" s="854"/>
      <c r="CH110" s="854"/>
      <c r="CI110" s="854"/>
      <c r="CJ110" s="854"/>
      <c r="CK110" s="913" t="s">
        <v>414</v>
      </c>
      <c r="CL110" s="806"/>
      <c r="CM110" s="847" t="s">
        <v>415</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416</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417</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418</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419</v>
      </c>
      <c r="B112" s="900"/>
      <c r="C112" s="739" t="s">
        <v>420</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421</v>
      </c>
      <c r="BA112" s="739"/>
      <c r="BB112" s="739"/>
      <c r="BC112" s="739"/>
      <c r="BD112" s="739"/>
      <c r="BE112" s="739"/>
      <c r="BF112" s="739"/>
      <c r="BG112" s="739"/>
      <c r="BH112" s="739"/>
      <c r="BI112" s="739"/>
      <c r="BJ112" s="739"/>
      <c r="BK112" s="739"/>
      <c r="BL112" s="739"/>
      <c r="BM112" s="739"/>
      <c r="BN112" s="739"/>
      <c r="BO112" s="739"/>
      <c r="BP112" s="740"/>
      <c r="BQ112" s="803">
        <v>18156817</v>
      </c>
      <c r="BR112" s="804"/>
      <c r="BS112" s="804"/>
      <c r="BT112" s="804"/>
      <c r="BU112" s="804"/>
      <c r="BV112" s="804">
        <v>16006224</v>
      </c>
      <c r="BW112" s="804"/>
      <c r="BX112" s="804"/>
      <c r="BY112" s="804"/>
      <c r="BZ112" s="804"/>
      <c r="CA112" s="804">
        <v>13775531</v>
      </c>
      <c r="CB112" s="804"/>
      <c r="CC112" s="804"/>
      <c r="CD112" s="804"/>
      <c r="CE112" s="804"/>
      <c r="CF112" s="862">
        <v>113.8</v>
      </c>
      <c r="CG112" s="863"/>
      <c r="CH112" s="863"/>
      <c r="CI112" s="863"/>
      <c r="CJ112" s="863"/>
      <c r="CK112" s="914"/>
      <c r="CL112" s="808"/>
      <c r="CM112" s="802" t="s">
        <v>422</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423</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2050208</v>
      </c>
      <c r="AB113" s="906"/>
      <c r="AC113" s="906"/>
      <c r="AD113" s="906"/>
      <c r="AE113" s="907"/>
      <c r="AF113" s="908">
        <v>1883051</v>
      </c>
      <c r="AG113" s="906"/>
      <c r="AH113" s="906"/>
      <c r="AI113" s="906"/>
      <c r="AJ113" s="907"/>
      <c r="AK113" s="908">
        <v>1773265</v>
      </c>
      <c r="AL113" s="906"/>
      <c r="AM113" s="906"/>
      <c r="AN113" s="906"/>
      <c r="AO113" s="907"/>
      <c r="AP113" s="909">
        <v>14.7</v>
      </c>
      <c r="AQ113" s="910"/>
      <c r="AR113" s="910"/>
      <c r="AS113" s="910"/>
      <c r="AT113" s="911"/>
      <c r="AU113" s="919"/>
      <c r="AV113" s="920"/>
      <c r="AW113" s="920"/>
      <c r="AX113" s="920"/>
      <c r="AY113" s="920"/>
      <c r="AZ113" s="802" t="s">
        <v>424</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425</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426</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427</v>
      </c>
      <c r="BA114" s="739"/>
      <c r="BB114" s="739"/>
      <c r="BC114" s="739"/>
      <c r="BD114" s="739"/>
      <c r="BE114" s="739"/>
      <c r="BF114" s="739"/>
      <c r="BG114" s="739"/>
      <c r="BH114" s="739"/>
      <c r="BI114" s="739"/>
      <c r="BJ114" s="739"/>
      <c r="BK114" s="739"/>
      <c r="BL114" s="739"/>
      <c r="BM114" s="739"/>
      <c r="BN114" s="739"/>
      <c r="BO114" s="739"/>
      <c r="BP114" s="740"/>
      <c r="BQ114" s="803">
        <v>3868188</v>
      </c>
      <c r="BR114" s="804"/>
      <c r="BS114" s="804"/>
      <c r="BT114" s="804"/>
      <c r="BU114" s="804"/>
      <c r="BV114" s="804">
        <v>3793399</v>
      </c>
      <c r="BW114" s="804"/>
      <c r="BX114" s="804"/>
      <c r="BY114" s="804"/>
      <c r="BZ114" s="804"/>
      <c r="CA114" s="804">
        <v>3793618</v>
      </c>
      <c r="CB114" s="804"/>
      <c r="CC114" s="804"/>
      <c r="CD114" s="804"/>
      <c r="CE114" s="804"/>
      <c r="CF114" s="862">
        <v>31.3</v>
      </c>
      <c r="CG114" s="863"/>
      <c r="CH114" s="863"/>
      <c r="CI114" s="863"/>
      <c r="CJ114" s="863"/>
      <c r="CK114" s="914"/>
      <c r="CL114" s="808"/>
      <c r="CM114" s="802" t="s">
        <v>428</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429</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430</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431</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432</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433</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434</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435</v>
      </c>
      <c r="Z117" s="884"/>
      <c r="AA117" s="889">
        <v>4157080</v>
      </c>
      <c r="AB117" s="890"/>
      <c r="AC117" s="890"/>
      <c r="AD117" s="890"/>
      <c r="AE117" s="891"/>
      <c r="AF117" s="892">
        <v>3942951</v>
      </c>
      <c r="AG117" s="890"/>
      <c r="AH117" s="890"/>
      <c r="AI117" s="890"/>
      <c r="AJ117" s="891"/>
      <c r="AK117" s="892">
        <v>3618221</v>
      </c>
      <c r="AL117" s="890"/>
      <c r="AM117" s="890"/>
      <c r="AN117" s="890"/>
      <c r="AO117" s="891"/>
      <c r="AP117" s="893"/>
      <c r="AQ117" s="894"/>
      <c r="AR117" s="894"/>
      <c r="AS117" s="894"/>
      <c r="AT117" s="895"/>
      <c r="AU117" s="919"/>
      <c r="AV117" s="920"/>
      <c r="AW117" s="920"/>
      <c r="AX117" s="920"/>
      <c r="AY117" s="920"/>
      <c r="AZ117" s="850" t="s">
        <v>436</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437</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411</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408</v>
      </c>
      <c r="AB118" s="883"/>
      <c r="AC118" s="883"/>
      <c r="AD118" s="883"/>
      <c r="AE118" s="884"/>
      <c r="AF118" s="885" t="s">
        <v>409</v>
      </c>
      <c r="AG118" s="883"/>
      <c r="AH118" s="883"/>
      <c r="AI118" s="883"/>
      <c r="AJ118" s="884"/>
      <c r="AK118" s="885" t="s">
        <v>294</v>
      </c>
      <c r="AL118" s="883"/>
      <c r="AM118" s="883"/>
      <c r="AN118" s="883"/>
      <c r="AO118" s="884"/>
      <c r="AP118" s="886" t="s">
        <v>410</v>
      </c>
      <c r="AQ118" s="887"/>
      <c r="AR118" s="887"/>
      <c r="AS118" s="887"/>
      <c r="AT118" s="888"/>
      <c r="AU118" s="919"/>
      <c r="AV118" s="920"/>
      <c r="AW118" s="920"/>
      <c r="AX118" s="920"/>
      <c r="AY118" s="920"/>
      <c r="AZ118" s="825" t="s">
        <v>438</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439</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414</v>
      </c>
      <c r="B119" s="806"/>
      <c r="C119" s="847" t="s">
        <v>415</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440</v>
      </c>
      <c r="BP119" s="865"/>
      <c r="BQ119" s="866">
        <v>39726301</v>
      </c>
      <c r="BR119" s="832"/>
      <c r="BS119" s="832"/>
      <c r="BT119" s="832"/>
      <c r="BU119" s="832"/>
      <c r="BV119" s="832">
        <v>36479378</v>
      </c>
      <c r="BW119" s="832"/>
      <c r="BX119" s="832"/>
      <c r="BY119" s="832"/>
      <c r="BZ119" s="832"/>
      <c r="CA119" s="832">
        <v>33953150</v>
      </c>
      <c r="CB119" s="832"/>
      <c r="CC119" s="832"/>
      <c r="CD119" s="832"/>
      <c r="CE119" s="832"/>
      <c r="CF119" s="735"/>
      <c r="CG119" s="736"/>
      <c r="CH119" s="736"/>
      <c r="CI119" s="736"/>
      <c r="CJ119" s="821"/>
      <c r="CK119" s="915"/>
      <c r="CL119" s="810"/>
      <c r="CM119" s="825" t="s">
        <v>441</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418</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442</v>
      </c>
      <c r="AV120" s="868"/>
      <c r="AW120" s="868"/>
      <c r="AX120" s="868"/>
      <c r="AY120" s="869"/>
      <c r="AZ120" s="847" t="s">
        <v>443</v>
      </c>
      <c r="BA120" s="795"/>
      <c r="BB120" s="795"/>
      <c r="BC120" s="795"/>
      <c r="BD120" s="795"/>
      <c r="BE120" s="795"/>
      <c r="BF120" s="795"/>
      <c r="BG120" s="795"/>
      <c r="BH120" s="795"/>
      <c r="BI120" s="795"/>
      <c r="BJ120" s="795"/>
      <c r="BK120" s="795"/>
      <c r="BL120" s="795"/>
      <c r="BM120" s="795"/>
      <c r="BN120" s="795"/>
      <c r="BO120" s="795"/>
      <c r="BP120" s="796"/>
      <c r="BQ120" s="848">
        <v>4674030</v>
      </c>
      <c r="BR120" s="829"/>
      <c r="BS120" s="829"/>
      <c r="BT120" s="829"/>
      <c r="BU120" s="829"/>
      <c r="BV120" s="829">
        <v>4539783</v>
      </c>
      <c r="BW120" s="829"/>
      <c r="BX120" s="829"/>
      <c r="BY120" s="829"/>
      <c r="BZ120" s="829"/>
      <c r="CA120" s="829">
        <v>4509070</v>
      </c>
      <c r="CB120" s="829"/>
      <c r="CC120" s="829"/>
      <c r="CD120" s="829"/>
      <c r="CE120" s="829"/>
      <c r="CF120" s="853">
        <v>37.299999999999997</v>
      </c>
      <c r="CG120" s="854"/>
      <c r="CH120" s="854"/>
      <c r="CI120" s="854"/>
      <c r="CJ120" s="854"/>
      <c r="CK120" s="855" t="s">
        <v>444</v>
      </c>
      <c r="CL120" s="839"/>
      <c r="CM120" s="839"/>
      <c r="CN120" s="839"/>
      <c r="CO120" s="840"/>
      <c r="CP120" s="859" t="s">
        <v>393</v>
      </c>
      <c r="CQ120" s="860"/>
      <c r="CR120" s="860"/>
      <c r="CS120" s="860"/>
      <c r="CT120" s="860"/>
      <c r="CU120" s="860"/>
      <c r="CV120" s="860"/>
      <c r="CW120" s="860"/>
      <c r="CX120" s="860"/>
      <c r="CY120" s="860"/>
      <c r="CZ120" s="860"/>
      <c r="DA120" s="860"/>
      <c r="DB120" s="860"/>
      <c r="DC120" s="860"/>
      <c r="DD120" s="860"/>
      <c r="DE120" s="860"/>
      <c r="DF120" s="861"/>
      <c r="DG120" s="848">
        <v>13203465</v>
      </c>
      <c r="DH120" s="829"/>
      <c r="DI120" s="829"/>
      <c r="DJ120" s="829"/>
      <c r="DK120" s="829"/>
      <c r="DL120" s="829">
        <v>11515971</v>
      </c>
      <c r="DM120" s="829"/>
      <c r="DN120" s="829"/>
      <c r="DO120" s="829"/>
      <c r="DP120" s="829"/>
      <c r="DQ120" s="829">
        <v>9711060</v>
      </c>
      <c r="DR120" s="829"/>
      <c r="DS120" s="829"/>
      <c r="DT120" s="829"/>
      <c r="DU120" s="829"/>
      <c r="DV120" s="830">
        <v>80.2</v>
      </c>
      <c r="DW120" s="830"/>
      <c r="DX120" s="830"/>
      <c r="DY120" s="830"/>
      <c r="DZ120" s="831"/>
    </row>
    <row r="121" spans="1:130" s="212" customFormat="1" ht="26.25" customHeight="1" x14ac:dyDescent="0.2">
      <c r="A121" s="807"/>
      <c r="B121" s="808"/>
      <c r="C121" s="850" t="s">
        <v>445</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446</v>
      </c>
      <c r="BA121" s="739"/>
      <c r="BB121" s="739"/>
      <c r="BC121" s="739"/>
      <c r="BD121" s="739"/>
      <c r="BE121" s="739"/>
      <c r="BF121" s="739"/>
      <c r="BG121" s="739"/>
      <c r="BH121" s="739"/>
      <c r="BI121" s="739"/>
      <c r="BJ121" s="739"/>
      <c r="BK121" s="739"/>
      <c r="BL121" s="739"/>
      <c r="BM121" s="739"/>
      <c r="BN121" s="739"/>
      <c r="BO121" s="739"/>
      <c r="BP121" s="740"/>
      <c r="BQ121" s="803">
        <v>226871</v>
      </c>
      <c r="BR121" s="804"/>
      <c r="BS121" s="804"/>
      <c r="BT121" s="804"/>
      <c r="BU121" s="804"/>
      <c r="BV121" s="804">
        <v>137695</v>
      </c>
      <c r="BW121" s="804"/>
      <c r="BX121" s="804"/>
      <c r="BY121" s="804"/>
      <c r="BZ121" s="804"/>
      <c r="CA121" s="804">
        <v>134317</v>
      </c>
      <c r="CB121" s="804"/>
      <c r="CC121" s="804"/>
      <c r="CD121" s="804"/>
      <c r="CE121" s="804"/>
      <c r="CF121" s="862">
        <v>1.1000000000000001</v>
      </c>
      <c r="CG121" s="863"/>
      <c r="CH121" s="863"/>
      <c r="CI121" s="863"/>
      <c r="CJ121" s="863"/>
      <c r="CK121" s="856"/>
      <c r="CL121" s="842"/>
      <c r="CM121" s="842"/>
      <c r="CN121" s="842"/>
      <c r="CO121" s="843"/>
      <c r="CP121" s="822" t="s">
        <v>391</v>
      </c>
      <c r="CQ121" s="823"/>
      <c r="CR121" s="823"/>
      <c r="CS121" s="823"/>
      <c r="CT121" s="823"/>
      <c r="CU121" s="823"/>
      <c r="CV121" s="823"/>
      <c r="CW121" s="823"/>
      <c r="CX121" s="823"/>
      <c r="CY121" s="823"/>
      <c r="CZ121" s="823"/>
      <c r="DA121" s="823"/>
      <c r="DB121" s="823"/>
      <c r="DC121" s="823"/>
      <c r="DD121" s="823"/>
      <c r="DE121" s="823"/>
      <c r="DF121" s="824"/>
      <c r="DG121" s="803">
        <v>4953352</v>
      </c>
      <c r="DH121" s="804"/>
      <c r="DI121" s="804"/>
      <c r="DJ121" s="804"/>
      <c r="DK121" s="804"/>
      <c r="DL121" s="804">
        <v>4490253</v>
      </c>
      <c r="DM121" s="804"/>
      <c r="DN121" s="804"/>
      <c r="DO121" s="804"/>
      <c r="DP121" s="804"/>
      <c r="DQ121" s="804">
        <v>4064471</v>
      </c>
      <c r="DR121" s="804"/>
      <c r="DS121" s="804"/>
      <c r="DT121" s="804"/>
      <c r="DU121" s="804"/>
      <c r="DV121" s="781">
        <v>33.6</v>
      </c>
      <c r="DW121" s="781"/>
      <c r="DX121" s="781"/>
      <c r="DY121" s="781"/>
      <c r="DZ121" s="782"/>
    </row>
    <row r="122" spans="1:130" s="212" customFormat="1" ht="26.25" customHeight="1" x14ac:dyDescent="0.2">
      <c r="A122" s="807"/>
      <c r="B122" s="808"/>
      <c r="C122" s="802" t="s">
        <v>428</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447</v>
      </c>
      <c r="BA122" s="826"/>
      <c r="BB122" s="826"/>
      <c r="BC122" s="826"/>
      <c r="BD122" s="826"/>
      <c r="BE122" s="826"/>
      <c r="BF122" s="826"/>
      <c r="BG122" s="826"/>
      <c r="BH122" s="826"/>
      <c r="BI122" s="826"/>
      <c r="BJ122" s="826"/>
      <c r="BK122" s="826"/>
      <c r="BL122" s="826"/>
      <c r="BM122" s="826"/>
      <c r="BN122" s="826"/>
      <c r="BO122" s="826"/>
      <c r="BP122" s="827"/>
      <c r="BQ122" s="866">
        <v>24162975</v>
      </c>
      <c r="BR122" s="832"/>
      <c r="BS122" s="832"/>
      <c r="BT122" s="832"/>
      <c r="BU122" s="832"/>
      <c r="BV122" s="832">
        <v>22866533</v>
      </c>
      <c r="BW122" s="832"/>
      <c r="BX122" s="832"/>
      <c r="BY122" s="832"/>
      <c r="BZ122" s="832"/>
      <c r="CA122" s="832">
        <v>22122137</v>
      </c>
      <c r="CB122" s="832"/>
      <c r="CC122" s="832"/>
      <c r="CD122" s="832"/>
      <c r="CE122" s="832"/>
      <c r="CF122" s="833">
        <v>182.8</v>
      </c>
      <c r="CG122" s="834"/>
      <c r="CH122" s="834"/>
      <c r="CI122" s="834"/>
      <c r="CJ122" s="834"/>
      <c r="CK122" s="856"/>
      <c r="CL122" s="842"/>
      <c r="CM122" s="842"/>
      <c r="CN122" s="842"/>
      <c r="CO122" s="843"/>
      <c r="CP122" s="822"/>
      <c r="CQ122" s="823"/>
      <c r="CR122" s="823"/>
      <c r="CS122" s="823"/>
      <c r="CT122" s="823"/>
      <c r="CU122" s="823"/>
      <c r="CV122" s="823"/>
      <c r="CW122" s="823"/>
      <c r="CX122" s="823"/>
      <c r="CY122" s="823"/>
      <c r="CZ122" s="823"/>
      <c r="DA122" s="823"/>
      <c r="DB122" s="823"/>
      <c r="DC122" s="823"/>
      <c r="DD122" s="823"/>
      <c r="DE122" s="823"/>
      <c r="DF122" s="824"/>
      <c r="DG122" s="803"/>
      <c r="DH122" s="804"/>
      <c r="DI122" s="804"/>
      <c r="DJ122" s="804"/>
      <c r="DK122" s="804"/>
      <c r="DL122" s="804"/>
      <c r="DM122" s="804"/>
      <c r="DN122" s="804"/>
      <c r="DO122" s="804"/>
      <c r="DP122" s="804"/>
      <c r="DQ122" s="804"/>
      <c r="DR122" s="804"/>
      <c r="DS122" s="804"/>
      <c r="DT122" s="804"/>
      <c r="DU122" s="804"/>
      <c r="DV122" s="781"/>
      <c r="DW122" s="781"/>
      <c r="DX122" s="781"/>
      <c r="DY122" s="781"/>
      <c r="DZ122" s="782"/>
    </row>
    <row r="123" spans="1:130" s="212" customFormat="1" ht="26.25" customHeight="1" x14ac:dyDescent="0.2">
      <c r="A123" s="807"/>
      <c r="B123" s="808"/>
      <c r="C123" s="802" t="s">
        <v>434</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448</v>
      </c>
      <c r="BP123" s="865"/>
      <c r="BQ123" s="819">
        <v>29063876</v>
      </c>
      <c r="BR123" s="820"/>
      <c r="BS123" s="820"/>
      <c r="BT123" s="820"/>
      <c r="BU123" s="820"/>
      <c r="BV123" s="820">
        <v>27544011</v>
      </c>
      <c r="BW123" s="820"/>
      <c r="BX123" s="820"/>
      <c r="BY123" s="820"/>
      <c r="BZ123" s="820"/>
      <c r="CA123" s="820">
        <v>26765524</v>
      </c>
      <c r="CB123" s="820"/>
      <c r="CC123" s="820"/>
      <c r="CD123" s="820"/>
      <c r="CE123" s="820"/>
      <c r="CF123" s="735"/>
      <c r="CG123" s="736"/>
      <c r="CH123" s="736"/>
      <c r="CI123" s="736"/>
      <c r="CJ123" s="821"/>
      <c r="CK123" s="856"/>
      <c r="CL123" s="842"/>
      <c r="CM123" s="842"/>
      <c r="CN123" s="842"/>
      <c r="CO123" s="843"/>
      <c r="CP123" s="822"/>
      <c r="CQ123" s="823"/>
      <c r="CR123" s="823"/>
      <c r="CS123" s="823"/>
      <c r="CT123" s="823"/>
      <c r="CU123" s="823"/>
      <c r="CV123" s="823"/>
      <c r="CW123" s="823"/>
      <c r="CX123" s="823"/>
      <c r="CY123" s="823"/>
      <c r="CZ123" s="823"/>
      <c r="DA123" s="823"/>
      <c r="DB123" s="823"/>
      <c r="DC123" s="823"/>
      <c r="DD123" s="823"/>
      <c r="DE123" s="823"/>
      <c r="DF123" s="824"/>
      <c r="DG123" s="766"/>
      <c r="DH123" s="767"/>
      <c r="DI123" s="767"/>
      <c r="DJ123" s="767"/>
      <c r="DK123" s="768"/>
      <c r="DL123" s="769"/>
      <c r="DM123" s="767"/>
      <c r="DN123" s="767"/>
      <c r="DO123" s="767"/>
      <c r="DP123" s="768"/>
      <c r="DQ123" s="769"/>
      <c r="DR123" s="767"/>
      <c r="DS123" s="767"/>
      <c r="DT123" s="767"/>
      <c r="DU123" s="768"/>
      <c r="DV123" s="811"/>
      <c r="DW123" s="812"/>
      <c r="DX123" s="812"/>
      <c r="DY123" s="812"/>
      <c r="DZ123" s="813"/>
    </row>
    <row r="124" spans="1:130" s="212" customFormat="1" ht="26.25" customHeight="1" thickBot="1" x14ac:dyDescent="0.25">
      <c r="A124" s="807"/>
      <c r="B124" s="808"/>
      <c r="C124" s="802" t="s">
        <v>437</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449</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92</v>
      </c>
      <c r="BR124" s="818"/>
      <c r="BS124" s="818"/>
      <c r="BT124" s="818"/>
      <c r="BU124" s="818"/>
      <c r="BV124" s="818">
        <v>76.099999999999994</v>
      </c>
      <c r="BW124" s="818"/>
      <c r="BX124" s="818"/>
      <c r="BY124" s="818"/>
      <c r="BZ124" s="818"/>
      <c r="CA124" s="818">
        <v>59.3</v>
      </c>
      <c r="CB124" s="818"/>
      <c r="CC124" s="818"/>
      <c r="CD124" s="818"/>
      <c r="CE124" s="818"/>
      <c r="CF124" s="713"/>
      <c r="CG124" s="714"/>
      <c r="CH124" s="714"/>
      <c r="CI124" s="714"/>
      <c r="CJ124" s="849"/>
      <c r="CK124" s="857"/>
      <c r="CL124" s="857"/>
      <c r="CM124" s="857"/>
      <c r="CN124" s="857"/>
      <c r="CO124" s="858"/>
      <c r="CP124" s="822" t="s">
        <v>450</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439</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451</v>
      </c>
      <c r="CL125" s="839"/>
      <c r="CM125" s="839"/>
      <c r="CN125" s="839"/>
      <c r="CO125" s="840"/>
      <c r="CP125" s="847" t="s">
        <v>452</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441</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453</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454</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455</v>
      </c>
      <c r="AY127" s="799"/>
      <c r="AZ127" s="799"/>
      <c r="BA127" s="799"/>
      <c r="BB127" s="799"/>
      <c r="BC127" s="799"/>
      <c r="BD127" s="799"/>
      <c r="BE127" s="800"/>
      <c r="BF127" s="798" t="s">
        <v>456</v>
      </c>
      <c r="BG127" s="799"/>
      <c r="BH127" s="799"/>
      <c r="BI127" s="799"/>
      <c r="BJ127" s="799"/>
      <c r="BK127" s="799"/>
      <c r="BL127" s="800"/>
      <c r="BM127" s="798" t="s">
        <v>457</v>
      </c>
      <c r="BN127" s="799"/>
      <c r="BO127" s="799"/>
      <c r="BP127" s="799"/>
      <c r="BQ127" s="799"/>
      <c r="BR127" s="799"/>
      <c r="BS127" s="800"/>
      <c r="BT127" s="798" t="s">
        <v>458</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459</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460</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461</v>
      </c>
      <c r="X128" s="785"/>
      <c r="Y128" s="785"/>
      <c r="Z128" s="786"/>
      <c r="AA128" s="787">
        <v>57031</v>
      </c>
      <c r="AB128" s="788"/>
      <c r="AC128" s="788"/>
      <c r="AD128" s="788"/>
      <c r="AE128" s="789"/>
      <c r="AF128" s="790">
        <v>46106</v>
      </c>
      <c r="AG128" s="788"/>
      <c r="AH128" s="788"/>
      <c r="AI128" s="788"/>
      <c r="AJ128" s="789"/>
      <c r="AK128" s="790">
        <v>42753</v>
      </c>
      <c r="AL128" s="788"/>
      <c r="AM128" s="788"/>
      <c r="AN128" s="788"/>
      <c r="AO128" s="789"/>
      <c r="AP128" s="791"/>
      <c r="AQ128" s="792"/>
      <c r="AR128" s="792"/>
      <c r="AS128" s="792"/>
      <c r="AT128" s="793"/>
      <c r="AU128" s="214"/>
      <c r="AV128" s="214"/>
      <c r="AW128" s="214"/>
      <c r="AX128" s="794" t="s">
        <v>462</v>
      </c>
      <c r="AY128" s="795"/>
      <c r="AZ128" s="795"/>
      <c r="BA128" s="795"/>
      <c r="BB128" s="795"/>
      <c r="BC128" s="795"/>
      <c r="BD128" s="795"/>
      <c r="BE128" s="796"/>
      <c r="BF128" s="773" t="s">
        <v>122</v>
      </c>
      <c r="BG128" s="774"/>
      <c r="BH128" s="774"/>
      <c r="BI128" s="774"/>
      <c r="BJ128" s="774"/>
      <c r="BK128" s="774"/>
      <c r="BL128" s="797"/>
      <c r="BM128" s="773">
        <v>12.86</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463</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464</v>
      </c>
      <c r="X129" s="764"/>
      <c r="Y129" s="764"/>
      <c r="Z129" s="765"/>
      <c r="AA129" s="766">
        <v>13820067</v>
      </c>
      <c r="AB129" s="767"/>
      <c r="AC129" s="767"/>
      <c r="AD129" s="767"/>
      <c r="AE129" s="768"/>
      <c r="AF129" s="769">
        <v>13897288</v>
      </c>
      <c r="AG129" s="767"/>
      <c r="AH129" s="767"/>
      <c r="AI129" s="767"/>
      <c r="AJ129" s="768"/>
      <c r="AK129" s="769">
        <v>13965517</v>
      </c>
      <c r="AL129" s="767"/>
      <c r="AM129" s="767"/>
      <c r="AN129" s="767"/>
      <c r="AO129" s="768"/>
      <c r="AP129" s="770"/>
      <c r="AQ129" s="771"/>
      <c r="AR129" s="771"/>
      <c r="AS129" s="771"/>
      <c r="AT129" s="772"/>
      <c r="AU129" s="215"/>
      <c r="AV129" s="215"/>
      <c r="AW129" s="215"/>
      <c r="AX129" s="738" t="s">
        <v>465</v>
      </c>
      <c r="AY129" s="739"/>
      <c r="AZ129" s="739"/>
      <c r="BA129" s="739"/>
      <c r="BB129" s="739"/>
      <c r="BC129" s="739"/>
      <c r="BD129" s="739"/>
      <c r="BE129" s="740"/>
      <c r="BF129" s="757" t="s">
        <v>122</v>
      </c>
      <c r="BG129" s="758"/>
      <c r="BH129" s="758"/>
      <c r="BI129" s="758"/>
      <c r="BJ129" s="758"/>
      <c r="BK129" s="758"/>
      <c r="BL129" s="759"/>
      <c r="BM129" s="757">
        <v>17.86</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466</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467</v>
      </c>
      <c r="X130" s="764"/>
      <c r="Y130" s="764"/>
      <c r="Z130" s="765"/>
      <c r="AA130" s="766">
        <v>2235028</v>
      </c>
      <c r="AB130" s="767"/>
      <c r="AC130" s="767"/>
      <c r="AD130" s="767"/>
      <c r="AE130" s="768"/>
      <c r="AF130" s="769">
        <v>2165527</v>
      </c>
      <c r="AG130" s="767"/>
      <c r="AH130" s="767"/>
      <c r="AI130" s="767"/>
      <c r="AJ130" s="768"/>
      <c r="AK130" s="769">
        <v>1864262</v>
      </c>
      <c r="AL130" s="767"/>
      <c r="AM130" s="767"/>
      <c r="AN130" s="767"/>
      <c r="AO130" s="768"/>
      <c r="AP130" s="770"/>
      <c r="AQ130" s="771"/>
      <c r="AR130" s="771"/>
      <c r="AS130" s="771"/>
      <c r="AT130" s="772"/>
      <c r="AU130" s="215"/>
      <c r="AV130" s="215"/>
      <c r="AW130" s="215"/>
      <c r="AX130" s="738" t="s">
        <v>468</v>
      </c>
      <c r="AY130" s="739"/>
      <c r="AZ130" s="739"/>
      <c r="BA130" s="739"/>
      <c r="BB130" s="739"/>
      <c r="BC130" s="739"/>
      <c r="BD130" s="739"/>
      <c r="BE130" s="740"/>
      <c r="BF130" s="741">
        <v>14.9</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469</v>
      </c>
      <c r="X131" s="748"/>
      <c r="Y131" s="748"/>
      <c r="Z131" s="749"/>
      <c r="AA131" s="750">
        <v>11585039</v>
      </c>
      <c r="AB131" s="751"/>
      <c r="AC131" s="751"/>
      <c r="AD131" s="751"/>
      <c r="AE131" s="752"/>
      <c r="AF131" s="753">
        <v>11731761</v>
      </c>
      <c r="AG131" s="751"/>
      <c r="AH131" s="751"/>
      <c r="AI131" s="751"/>
      <c r="AJ131" s="752"/>
      <c r="AK131" s="753">
        <v>12101255</v>
      </c>
      <c r="AL131" s="751"/>
      <c r="AM131" s="751"/>
      <c r="AN131" s="751"/>
      <c r="AO131" s="752"/>
      <c r="AP131" s="754"/>
      <c r="AQ131" s="755"/>
      <c r="AR131" s="755"/>
      <c r="AS131" s="755"/>
      <c r="AT131" s="756"/>
      <c r="AU131" s="215"/>
      <c r="AV131" s="215"/>
      <c r="AW131" s="215"/>
      <c r="AX131" s="716" t="s">
        <v>470</v>
      </c>
      <c r="AY131" s="717"/>
      <c r="AZ131" s="717"/>
      <c r="BA131" s="717"/>
      <c r="BB131" s="717"/>
      <c r="BC131" s="717"/>
      <c r="BD131" s="717"/>
      <c r="BE131" s="718"/>
      <c r="BF131" s="719">
        <v>59.3</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471</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472</v>
      </c>
      <c r="W132" s="729"/>
      <c r="X132" s="729"/>
      <c r="Y132" s="729"/>
      <c r="Z132" s="730"/>
      <c r="AA132" s="731">
        <v>16.098530180000001</v>
      </c>
      <c r="AB132" s="732"/>
      <c r="AC132" s="732"/>
      <c r="AD132" s="732"/>
      <c r="AE132" s="733"/>
      <c r="AF132" s="734">
        <v>14.757528730000001</v>
      </c>
      <c r="AG132" s="732"/>
      <c r="AH132" s="732"/>
      <c r="AI132" s="732"/>
      <c r="AJ132" s="733"/>
      <c r="AK132" s="734">
        <v>14.14073168</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473</v>
      </c>
      <c r="W133" s="708"/>
      <c r="X133" s="708"/>
      <c r="Y133" s="708"/>
      <c r="Z133" s="709"/>
      <c r="AA133" s="710">
        <v>15.3</v>
      </c>
      <c r="AB133" s="711"/>
      <c r="AC133" s="711"/>
      <c r="AD133" s="711"/>
      <c r="AE133" s="712"/>
      <c r="AF133" s="710">
        <v>15.4</v>
      </c>
      <c r="AG133" s="711"/>
      <c r="AH133" s="711"/>
      <c r="AI133" s="711"/>
      <c r="AJ133" s="712"/>
      <c r="AK133" s="710">
        <v>14.9</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XSEmPMWUtM0Bl3BG6i7UFnC+SrZtmi9CQDkekodKfhFeocdg431CypQce5kLauYaQpEZaLSbLoXLeAgc89mQA==" saltValue="1mdMWnO2bZo9FcF03e4JM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7K0mJhMdhvNC7S1f2EIKmZuk8fR5y7yvRSQ4yU8ZlUC8msrYg5erKCgpDBUyCVgJy3o04LYn2D9aMFj8AwIdqg==" saltValue="JpvE1OZt+ivu6KDNj5Ch1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ayZ0NY9lmdVwd4o8swb7v+FqSZYpXOdHNa6ltuqGri4IMiK7IOWPQCD3M+ebBclpXee2SZSS7wmHGUkG8+38Lg==" saltValue="RE/9XsgXKHY70UY3xdjovQ=="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55" zoomScaleSheetLayoutView="55"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05" t="s">
        <v>477</v>
      </c>
      <c r="AP7" s="253"/>
      <c r="AQ7" s="254" t="s">
        <v>478</v>
      </c>
      <c r="AR7" s="255"/>
    </row>
    <row r="8" spans="1:46" ht="13.2" x14ac:dyDescent="0.2">
      <c r="A8" s="247"/>
      <c r="AK8" s="256"/>
      <c r="AL8" s="257"/>
      <c r="AM8" s="257"/>
      <c r="AN8" s="258"/>
      <c r="AO8" s="1106"/>
      <c r="AP8" s="259" t="s">
        <v>479</v>
      </c>
      <c r="AQ8" s="260" t="s">
        <v>480</v>
      </c>
      <c r="AR8" s="261" t="s">
        <v>481</v>
      </c>
    </row>
    <row r="9" spans="1:46" ht="13.2" x14ac:dyDescent="0.2">
      <c r="A9" s="247"/>
      <c r="AK9" s="1117" t="s">
        <v>482</v>
      </c>
      <c r="AL9" s="1118"/>
      <c r="AM9" s="1118"/>
      <c r="AN9" s="1119"/>
      <c r="AO9" s="262">
        <v>5477347</v>
      </c>
      <c r="AP9" s="262">
        <v>140104</v>
      </c>
      <c r="AQ9" s="263">
        <v>117270</v>
      </c>
      <c r="AR9" s="264">
        <v>19.5</v>
      </c>
    </row>
    <row r="10" spans="1:46" ht="13.5" customHeight="1" x14ac:dyDescent="0.2">
      <c r="A10" s="247"/>
      <c r="AK10" s="1117" t="s">
        <v>483</v>
      </c>
      <c r="AL10" s="1118"/>
      <c r="AM10" s="1118"/>
      <c r="AN10" s="1119"/>
      <c r="AO10" s="265">
        <v>248</v>
      </c>
      <c r="AP10" s="265">
        <v>6</v>
      </c>
      <c r="AQ10" s="266">
        <v>10490</v>
      </c>
      <c r="AR10" s="267">
        <v>-99.9</v>
      </c>
    </row>
    <row r="11" spans="1:46" ht="13.5" customHeight="1" x14ac:dyDescent="0.2">
      <c r="A11" s="247"/>
      <c r="AK11" s="1117" t="s">
        <v>484</v>
      </c>
      <c r="AL11" s="1118"/>
      <c r="AM11" s="1118"/>
      <c r="AN11" s="1119"/>
      <c r="AO11" s="265">
        <v>66286</v>
      </c>
      <c r="AP11" s="265">
        <v>1696</v>
      </c>
      <c r="AQ11" s="266">
        <v>1802</v>
      </c>
      <c r="AR11" s="267">
        <v>-5.9</v>
      </c>
    </row>
    <row r="12" spans="1:46" ht="13.5" customHeight="1" x14ac:dyDescent="0.2">
      <c r="A12" s="247"/>
      <c r="AK12" s="1117" t="s">
        <v>485</v>
      </c>
      <c r="AL12" s="1118"/>
      <c r="AM12" s="1118"/>
      <c r="AN12" s="1119"/>
      <c r="AO12" s="265" t="s">
        <v>486</v>
      </c>
      <c r="AP12" s="265" t="s">
        <v>486</v>
      </c>
      <c r="AQ12" s="266">
        <v>3</v>
      </c>
      <c r="AR12" s="267" t="s">
        <v>486</v>
      </c>
    </row>
    <row r="13" spans="1:46" ht="13.5" customHeight="1" x14ac:dyDescent="0.2">
      <c r="A13" s="247"/>
      <c r="AK13" s="1117" t="s">
        <v>487</v>
      </c>
      <c r="AL13" s="1118"/>
      <c r="AM13" s="1118"/>
      <c r="AN13" s="1119"/>
      <c r="AO13" s="265">
        <v>89983</v>
      </c>
      <c r="AP13" s="265">
        <v>2302</v>
      </c>
      <c r="AQ13" s="266">
        <v>4482</v>
      </c>
      <c r="AR13" s="267">
        <v>-48.6</v>
      </c>
    </row>
    <row r="14" spans="1:46" ht="13.5" customHeight="1" x14ac:dyDescent="0.2">
      <c r="A14" s="247"/>
      <c r="AK14" s="1117" t="s">
        <v>488</v>
      </c>
      <c r="AL14" s="1118"/>
      <c r="AM14" s="1118"/>
      <c r="AN14" s="1119"/>
      <c r="AO14" s="265">
        <v>40763</v>
      </c>
      <c r="AP14" s="265">
        <v>1043</v>
      </c>
      <c r="AQ14" s="266">
        <v>2749</v>
      </c>
      <c r="AR14" s="267">
        <v>-62.1</v>
      </c>
    </row>
    <row r="15" spans="1:46" ht="13.5" customHeight="1" x14ac:dyDescent="0.2">
      <c r="A15" s="247"/>
      <c r="AK15" s="1120" t="s">
        <v>489</v>
      </c>
      <c r="AL15" s="1121"/>
      <c r="AM15" s="1121"/>
      <c r="AN15" s="1122"/>
      <c r="AO15" s="265">
        <v>-342551</v>
      </c>
      <c r="AP15" s="265">
        <v>-8762</v>
      </c>
      <c r="AQ15" s="266">
        <v>-7399</v>
      </c>
      <c r="AR15" s="267">
        <v>18.399999999999999</v>
      </c>
    </row>
    <row r="16" spans="1:46" ht="13.2" x14ac:dyDescent="0.2">
      <c r="A16" s="247"/>
      <c r="AK16" s="1120" t="s">
        <v>177</v>
      </c>
      <c r="AL16" s="1121"/>
      <c r="AM16" s="1121"/>
      <c r="AN16" s="1122"/>
      <c r="AO16" s="265">
        <v>5332076</v>
      </c>
      <c r="AP16" s="265">
        <v>136388</v>
      </c>
      <c r="AQ16" s="266">
        <v>129397</v>
      </c>
      <c r="AR16" s="267">
        <v>5.4</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23" t="s">
        <v>494</v>
      </c>
      <c r="AL21" s="1124"/>
      <c r="AM21" s="1124"/>
      <c r="AN21" s="1125"/>
      <c r="AO21" s="277">
        <v>11.46</v>
      </c>
      <c r="AP21" s="278">
        <v>11.07</v>
      </c>
      <c r="AQ21" s="279">
        <v>0.39</v>
      </c>
      <c r="AS21" s="280"/>
      <c r="AT21" s="276"/>
    </row>
    <row r="22" spans="1:46" s="248" customFormat="1" ht="13.2" x14ac:dyDescent="0.2">
      <c r="A22" s="276"/>
      <c r="AK22" s="1123" t="s">
        <v>495</v>
      </c>
      <c r="AL22" s="1124"/>
      <c r="AM22" s="1124"/>
      <c r="AN22" s="1125"/>
      <c r="AO22" s="281">
        <v>98.1</v>
      </c>
      <c r="AP22" s="282">
        <v>97.2</v>
      </c>
      <c r="AQ22" s="283">
        <v>0.9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496</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05" t="s">
        <v>477</v>
      </c>
      <c r="AP30" s="253"/>
      <c r="AQ30" s="254" t="s">
        <v>478</v>
      </c>
      <c r="AR30" s="255"/>
    </row>
    <row r="31" spans="1:46" ht="13.2" x14ac:dyDescent="0.2">
      <c r="A31" s="247"/>
      <c r="AK31" s="256"/>
      <c r="AL31" s="257"/>
      <c r="AM31" s="257"/>
      <c r="AN31" s="258"/>
      <c r="AO31" s="1106"/>
      <c r="AP31" s="259" t="s">
        <v>479</v>
      </c>
      <c r="AQ31" s="260" t="s">
        <v>480</v>
      </c>
      <c r="AR31" s="261" t="s">
        <v>481</v>
      </c>
    </row>
    <row r="32" spans="1:46" ht="27" customHeight="1" x14ac:dyDescent="0.2">
      <c r="A32" s="247"/>
      <c r="AK32" s="1107" t="s">
        <v>499</v>
      </c>
      <c r="AL32" s="1108"/>
      <c r="AM32" s="1108"/>
      <c r="AN32" s="1109"/>
      <c r="AO32" s="291">
        <v>1844956</v>
      </c>
      <c r="AP32" s="291">
        <v>47192</v>
      </c>
      <c r="AQ32" s="292">
        <v>74841</v>
      </c>
      <c r="AR32" s="293">
        <v>-36.9</v>
      </c>
    </row>
    <row r="33" spans="1:46" ht="13.5" customHeight="1" x14ac:dyDescent="0.2">
      <c r="A33" s="247"/>
      <c r="AK33" s="1107" t="s">
        <v>500</v>
      </c>
      <c r="AL33" s="1108"/>
      <c r="AM33" s="1108"/>
      <c r="AN33" s="1109"/>
      <c r="AO33" s="291" t="s">
        <v>486</v>
      </c>
      <c r="AP33" s="291" t="s">
        <v>486</v>
      </c>
      <c r="AQ33" s="292" t="s">
        <v>486</v>
      </c>
      <c r="AR33" s="293" t="s">
        <v>486</v>
      </c>
    </row>
    <row r="34" spans="1:46" ht="27" customHeight="1" x14ac:dyDescent="0.2">
      <c r="A34" s="247"/>
      <c r="AK34" s="1107" t="s">
        <v>501</v>
      </c>
      <c r="AL34" s="1108"/>
      <c r="AM34" s="1108"/>
      <c r="AN34" s="1109"/>
      <c r="AO34" s="291" t="s">
        <v>486</v>
      </c>
      <c r="AP34" s="291" t="s">
        <v>486</v>
      </c>
      <c r="AQ34" s="292">
        <v>1</v>
      </c>
      <c r="AR34" s="293" t="s">
        <v>486</v>
      </c>
    </row>
    <row r="35" spans="1:46" ht="27" customHeight="1" x14ac:dyDescent="0.2">
      <c r="A35" s="247"/>
      <c r="AK35" s="1107" t="s">
        <v>502</v>
      </c>
      <c r="AL35" s="1108"/>
      <c r="AM35" s="1108"/>
      <c r="AN35" s="1109"/>
      <c r="AO35" s="291">
        <v>1773265</v>
      </c>
      <c r="AP35" s="291">
        <v>45358</v>
      </c>
      <c r="AQ35" s="292">
        <v>16683</v>
      </c>
      <c r="AR35" s="293">
        <v>171.9</v>
      </c>
    </row>
    <row r="36" spans="1:46" ht="27" customHeight="1" x14ac:dyDescent="0.2">
      <c r="A36" s="247"/>
      <c r="AK36" s="1107" t="s">
        <v>503</v>
      </c>
      <c r="AL36" s="1108"/>
      <c r="AM36" s="1108"/>
      <c r="AN36" s="1109"/>
      <c r="AO36" s="291" t="s">
        <v>486</v>
      </c>
      <c r="AP36" s="291" t="s">
        <v>486</v>
      </c>
      <c r="AQ36" s="292">
        <v>2411</v>
      </c>
      <c r="AR36" s="293" t="s">
        <v>486</v>
      </c>
    </row>
    <row r="37" spans="1:46" ht="13.5" customHeight="1" x14ac:dyDescent="0.2">
      <c r="A37" s="247"/>
      <c r="AK37" s="1107" t="s">
        <v>504</v>
      </c>
      <c r="AL37" s="1108"/>
      <c r="AM37" s="1108"/>
      <c r="AN37" s="1109"/>
      <c r="AO37" s="291" t="s">
        <v>486</v>
      </c>
      <c r="AP37" s="291" t="s">
        <v>486</v>
      </c>
      <c r="AQ37" s="292">
        <v>548</v>
      </c>
      <c r="AR37" s="293" t="s">
        <v>486</v>
      </c>
    </row>
    <row r="38" spans="1:46" ht="27" customHeight="1" x14ac:dyDescent="0.2">
      <c r="A38" s="247"/>
      <c r="AK38" s="1110" t="s">
        <v>505</v>
      </c>
      <c r="AL38" s="1111"/>
      <c r="AM38" s="1111"/>
      <c r="AN38" s="1112"/>
      <c r="AO38" s="294" t="s">
        <v>486</v>
      </c>
      <c r="AP38" s="294" t="s">
        <v>486</v>
      </c>
      <c r="AQ38" s="295">
        <v>7</v>
      </c>
      <c r="AR38" s="283" t="s">
        <v>486</v>
      </c>
      <c r="AS38" s="290"/>
    </row>
    <row r="39" spans="1:46" ht="13.2" x14ac:dyDescent="0.2">
      <c r="A39" s="247"/>
      <c r="AK39" s="1110" t="s">
        <v>506</v>
      </c>
      <c r="AL39" s="1111"/>
      <c r="AM39" s="1111"/>
      <c r="AN39" s="1112"/>
      <c r="AO39" s="291">
        <v>-42753</v>
      </c>
      <c r="AP39" s="291">
        <v>-1094</v>
      </c>
      <c r="AQ39" s="292">
        <v>-3756</v>
      </c>
      <c r="AR39" s="293">
        <v>-70.900000000000006</v>
      </c>
      <c r="AS39" s="290"/>
    </row>
    <row r="40" spans="1:46" ht="27" customHeight="1" x14ac:dyDescent="0.2">
      <c r="A40" s="247"/>
      <c r="AK40" s="1107" t="s">
        <v>507</v>
      </c>
      <c r="AL40" s="1108"/>
      <c r="AM40" s="1108"/>
      <c r="AN40" s="1109"/>
      <c r="AO40" s="291">
        <v>-1864262</v>
      </c>
      <c r="AP40" s="291">
        <v>-47685</v>
      </c>
      <c r="AQ40" s="292">
        <v>-63247</v>
      </c>
      <c r="AR40" s="293">
        <v>-24.6</v>
      </c>
      <c r="AS40" s="290"/>
    </row>
    <row r="41" spans="1:46" ht="13.2" x14ac:dyDescent="0.2">
      <c r="A41" s="247"/>
      <c r="AK41" s="1113" t="s">
        <v>287</v>
      </c>
      <c r="AL41" s="1114"/>
      <c r="AM41" s="1114"/>
      <c r="AN41" s="1115"/>
      <c r="AO41" s="291">
        <v>1711206</v>
      </c>
      <c r="AP41" s="291">
        <v>43770</v>
      </c>
      <c r="AQ41" s="292">
        <v>27488</v>
      </c>
      <c r="AR41" s="293">
        <v>59.2</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00" t="s">
        <v>477</v>
      </c>
      <c r="AN49" s="1102" t="s">
        <v>510</v>
      </c>
      <c r="AO49" s="1103"/>
      <c r="AP49" s="1103"/>
      <c r="AQ49" s="1103"/>
      <c r="AR49" s="1104"/>
    </row>
    <row r="50" spans="1:44" ht="13.2" x14ac:dyDescent="0.2">
      <c r="A50" s="247"/>
      <c r="AK50" s="305"/>
      <c r="AL50" s="306"/>
      <c r="AM50" s="1101"/>
      <c r="AN50" s="307" t="s">
        <v>511</v>
      </c>
      <c r="AO50" s="308" t="s">
        <v>512</v>
      </c>
      <c r="AP50" s="309" t="s">
        <v>513</v>
      </c>
      <c r="AQ50" s="310" t="s">
        <v>514</v>
      </c>
      <c r="AR50" s="311" t="s">
        <v>515</v>
      </c>
    </row>
    <row r="51" spans="1:44" ht="13.2" x14ac:dyDescent="0.2">
      <c r="A51" s="247"/>
      <c r="AK51" s="303" t="s">
        <v>516</v>
      </c>
      <c r="AL51" s="304"/>
      <c r="AM51" s="312">
        <v>2613209</v>
      </c>
      <c r="AN51" s="313">
        <v>63979</v>
      </c>
      <c r="AO51" s="314">
        <v>-35</v>
      </c>
      <c r="AP51" s="315">
        <v>92632</v>
      </c>
      <c r="AQ51" s="316">
        <v>-1.5</v>
      </c>
      <c r="AR51" s="317">
        <v>-33.5</v>
      </c>
    </row>
    <row r="52" spans="1:44" ht="13.2" x14ac:dyDescent="0.2">
      <c r="A52" s="247"/>
      <c r="AK52" s="318"/>
      <c r="AL52" s="319" t="s">
        <v>517</v>
      </c>
      <c r="AM52" s="320">
        <v>1268744</v>
      </c>
      <c r="AN52" s="321">
        <v>31062</v>
      </c>
      <c r="AO52" s="322">
        <v>-24</v>
      </c>
      <c r="AP52" s="323">
        <v>47978</v>
      </c>
      <c r="AQ52" s="324">
        <v>-2</v>
      </c>
      <c r="AR52" s="325">
        <v>-22</v>
      </c>
    </row>
    <row r="53" spans="1:44" ht="13.2" x14ac:dyDescent="0.2">
      <c r="A53" s="247"/>
      <c r="AK53" s="303" t="s">
        <v>518</v>
      </c>
      <c r="AL53" s="304"/>
      <c r="AM53" s="312">
        <v>1328227</v>
      </c>
      <c r="AN53" s="313">
        <v>32945</v>
      </c>
      <c r="AO53" s="314">
        <v>-48.5</v>
      </c>
      <c r="AP53" s="315">
        <v>96469</v>
      </c>
      <c r="AQ53" s="316">
        <v>4.0999999999999996</v>
      </c>
      <c r="AR53" s="317">
        <v>-52.6</v>
      </c>
    </row>
    <row r="54" spans="1:44" ht="13.2" x14ac:dyDescent="0.2">
      <c r="A54" s="247"/>
      <c r="AK54" s="318"/>
      <c r="AL54" s="319" t="s">
        <v>517</v>
      </c>
      <c r="AM54" s="320">
        <v>904523</v>
      </c>
      <c r="AN54" s="321">
        <v>22436</v>
      </c>
      <c r="AO54" s="322">
        <v>-27.8</v>
      </c>
      <c r="AP54" s="323">
        <v>49775</v>
      </c>
      <c r="AQ54" s="324">
        <v>3.7</v>
      </c>
      <c r="AR54" s="325">
        <v>-31.5</v>
      </c>
    </row>
    <row r="55" spans="1:44" ht="13.2" x14ac:dyDescent="0.2">
      <c r="A55" s="247"/>
      <c r="AK55" s="303" t="s">
        <v>519</v>
      </c>
      <c r="AL55" s="304"/>
      <c r="AM55" s="312">
        <v>1469715</v>
      </c>
      <c r="AN55" s="313">
        <v>36814</v>
      </c>
      <c r="AO55" s="314">
        <v>11.7</v>
      </c>
      <c r="AP55" s="315">
        <v>85743</v>
      </c>
      <c r="AQ55" s="316">
        <v>-11.1</v>
      </c>
      <c r="AR55" s="317">
        <v>22.8</v>
      </c>
    </row>
    <row r="56" spans="1:44" ht="13.2" x14ac:dyDescent="0.2">
      <c r="A56" s="247"/>
      <c r="AK56" s="318"/>
      <c r="AL56" s="319" t="s">
        <v>517</v>
      </c>
      <c r="AM56" s="320">
        <v>919257</v>
      </c>
      <c r="AN56" s="321">
        <v>23026</v>
      </c>
      <c r="AO56" s="322">
        <v>2.6</v>
      </c>
      <c r="AP56" s="323">
        <v>45231</v>
      </c>
      <c r="AQ56" s="324">
        <v>-9.1</v>
      </c>
      <c r="AR56" s="325">
        <v>11.7</v>
      </c>
    </row>
    <row r="57" spans="1:44" ht="13.2" x14ac:dyDescent="0.2">
      <c r="A57" s="247"/>
      <c r="AK57" s="303" t="s">
        <v>520</v>
      </c>
      <c r="AL57" s="304"/>
      <c r="AM57" s="312">
        <v>1579108</v>
      </c>
      <c r="AN57" s="313">
        <v>39829</v>
      </c>
      <c r="AO57" s="314">
        <v>8.1999999999999993</v>
      </c>
      <c r="AP57" s="315">
        <v>92509</v>
      </c>
      <c r="AQ57" s="316">
        <v>7.9</v>
      </c>
      <c r="AR57" s="317">
        <v>0.3</v>
      </c>
    </row>
    <row r="58" spans="1:44" ht="13.2" x14ac:dyDescent="0.2">
      <c r="A58" s="247"/>
      <c r="AK58" s="318"/>
      <c r="AL58" s="319" t="s">
        <v>517</v>
      </c>
      <c r="AM58" s="320">
        <v>924057</v>
      </c>
      <c r="AN58" s="321">
        <v>23307</v>
      </c>
      <c r="AO58" s="322">
        <v>1.2</v>
      </c>
      <c r="AP58" s="323">
        <v>52274</v>
      </c>
      <c r="AQ58" s="324">
        <v>15.6</v>
      </c>
      <c r="AR58" s="325">
        <v>-14.4</v>
      </c>
    </row>
    <row r="59" spans="1:44" ht="13.2" x14ac:dyDescent="0.2">
      <c r="A59" s="247"/>
      <c r="AK59" s="303" t="s">
        <v>521</v>
      </c>
      <c r="AL59" s="304"/>
      <c r="AM59" s="312">
        <v>1988490</v>
      </c>
      <c r="AN59" s="313">
        <v>50863</v>
      </c>
      <c r="AO59" s="314">
        <v>27.7</v>
      </c>
      <c r="AP59" s="315">
        <v>98544</v>
      </c>
      <c r="AQ59" s="316">
        <v>6.5</v>
      </c>
      <c r="AR59" s="317">
        <v>21.2</v>
      </c>
    </row>
    <row r="60" spans="1:44" ht="13.2" x14ac:dyDescent="0.2">
      <c r="A60" s="247"/>
      <c r="AK60" s="318"/>
      <c r="AL60" s="319" t="s">
        <v>517</v>
      </c>
      <c r="AM60" s="320">
        <v>1258200</v>
      </c>
      <c r="AN60" s="321">
        <v>32183</v>
      </c>
      <c r="AO60" s="322">
        <v>38.1</v>
      </c>
      <c r="AP60" s="323">
        <v>55816</v>
      </c>
      <c r="AQ60" s="324">
        <v>6.8</v>
      </c>
      <c r="AR60" s="325">
        <v>31.3</v>
      </c>
    </row>
    <row r="61" spans="1:44" ht="13.2" x14ac:dyDescent="0.2">
      <c r="A61" s="247"/>
      <c r="AK61" s="303" t="s">
        <v>522</v>
      </c>
      <c r="AL61" s="326"/>
      <c r="AM61" s="312">
        <v>1795750</v>
      </c>
      <c r="AN61" s="313">
        <v>44886</v>
      </c>
      <c r="AO61" s="314">
        <v>-7.2</v>
      </c>
      <c r="AP61" s="315">
        <v>93179</v>
      </c>
      <c r="AQ61" s="327">
        <v>1.2</v>
      </c>
      <c r="AR61" s="317">
        <v>-8.4</v>
      </c>
    </row>
    <row r="62" spans="1:44" ht="13.2" x14ac:dyDescent="0.2">
      <c r="A62" s="247"/>
      <c r="AK62" s="318"/>
      <c r="AL62" s="319" t="s">
        <v>517</v>
      </c>
      <c r="AM62" s="320">
        <v>1054956</v>
      </c>
      <c r="AN62" s="321">
        <v>26403</v>
      </c>
      <c r="AO62" s="322">
        <v>-2</v>
      </c>
      <c r="AP62" s="323">
        <v>50215</v>
      </c>
      <c r="AQ62" s="324">
        <v>3</v>
      </c>
      <c r="AR62" s="325">
        <v>-5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jy6F3aYuuC75oEE+x1+TOvLyvqxpP+i4bTdwc/6QCXOE4Dc4QfgrKvL6pXju+krOOM5aMycopX38a/KdqIphQQ==" saltValue="AVavTCzjcw9bFcMlxYPYF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vbzEk1rTaxpk15jtVwoEKO1igG4gWv1uI2V27A8PI7dnDi+sazSgYBfzTj7uC+KGwxMH3M0NMQMO+PT182ZAuw==" saltValue="Uq4XVEFiIh3pMUSU9CFvb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30ztmAn1n8kg2yfmoUNn/+94imMJFldW6U7zplbn19633EKTc9UGlIRrGSGWIP5jHaJF2gBeNHyEjekbu0w==" saltValue="+I+AJ3cHbpkpbs+RT4rUV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26" t="s">
        <v>3</v>
      </c>
      <c r="D47" s="1126"/>
      <c r="E47" s="1127"/>
      <c r="F47" s="11">
        <v>12.07</v>
      </c>
      <c r="G47" s="12">
        <v>13.21</v>
      </c>
      <c r="H47" s="12">
        <v>13.49</v>
      </c>
      <c r="I47" s="12">
        <v>12.37</v>
      </c>
      <c r="J47" s="13">
        <v>11.3</v>
      </c>
    </row>
    <row r="48" spans="2:10" ht="57.75" customHeight="1" x14ac:dyDescent="0.2">
      <c r="B48" s="14"/>
      <c r="C48" s="1128" t="s">
        <v>4</v>
      </c>
      <c r="D48" s="1128"/>
      <c r="E48" s="1129"/>
      <c r="F48" s="15">
        <v>3.13</v>
      </c>
      <c r="G48" s="16">
        <v>3.46</v>
      </c>
      <c r="H48" s="16">
        <v>2.2799999999999998</v>
      </c>
      <c r="I48" s="16">
        <v>1.85</v>
      </c>
      <c r="J48" s="17">
        <v>2.11</v>
      </c>
    </row>
    <row r="49" spans="2:10" ht="57.75" customHeight="1" thickBot="1" x14ac:dyDescent="0.25">
      <c r="B49" s="18"/>
      <c r="C49" s="1130" t="s">
        <v>5</v>
      </c>
      <c r="D49" s="1130"/>
      <c r="E49" s="1131"/>
      <c r="F49" s="19">
        <v>0.64</v>
      </c>
      <c r="G49" s="20">
        <v>0.44</v>
      </c>
      <c r="H49" s="20" t="s">
        <v>529</v>
      </c>
      <c r="I49" s="20" t="s">
        <v>530</v>
      </c>
      <c r="J49" s="21" t="s">
        <v>531</v>
      </c>
    </row>
    <row r="50" spans="2:10" ht="13.2" x14ac:dyDescent="0.2"/>
  </sheetData>
  <sheetProtection algorithmName="SHA-512" hashValue="BLY/UzTT6+y7UXTxmyU8gZGpLzaXMds+tozgCiEXqCIKGpou0+EghRWJ5JwsvRzhV1M8L+xysHsod4hYdzaAlQ==" saltValue="q7asrKmlr/Z7j578+VU7h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36" t="s">
        <v>532</v>
      </c>
      <c r="D34" s="1136"/>
      <c r="E34" s="1137"/>
      <c r="F34" s="32">
        <v>10.55</v>
      </c>
      <c r="G34" s="33">
        <v>9.6999999999999993</v>
      </c>
      <c r="H34" s="33">
        <v>9.1999999999999993</v>
      </c>
      <c r="I34" s="33">
        <v>9.4700000000000006</v>
      </c>
      <c r="J34" s="34">
        <v>9.58</v>
      </c>
      <c r="K34" s="22"/>
      <c r="L34" s="22"/>
      <c r="M34" s="22"/>
      <c r="N34" s="22"/>
      <c r="O34" s="22"/>
      <c r="P34" s="22"/>
    </row>
    <row r="35" spans="1:16" ht="39" customHeight="1" x14ac:dyDescent="0.2">
      <c r="A35" s="22"/>
      <c r="B35" s="35"/>
      <c r="C35" s="1132" t="s">
        <v>533</v>
      </c>
      <c r="D35" s="1132"/>
      <c r="E35" s="1133"/>
      <c r="F35" s="36">
        <v>3.07</v>
      </c>
      <c r="G35" s="37">
        <v>2.62</v>
      </c>
      <c r="H35" s="37">
        <v>3.11</v>
      </c>
      <c r="I35" s="37">
        <v>3.43</v>
      </c>
      <c r="J35" s="38">
        <v>3.9</v>
      </c>
      <c r="K35" s="22"/>
      <c r="L35" s="22"/>
      <c r="M35" s="22"/>
      <c r="N35" s="22"/>
      <c r="O35" s="22"/>
      <c r="P35" s="22"/>
    </row>
    <row r="36" spans="1:16" ht="39" customHeight="1" x14ac:dyDescent="0.2">
      <c r="A36" s="22"/>
      <c r="B36" s="35"/>
      <c r="C36" s="1132" t="s">
        <v>534</v>
      </c>
      <c r="D36" s="1132"/>
      <c r="E36" s="1133"/>
      <c r="F36" s="36">
        <v>3.13</v>
      </c>
      <c r="G36" s="37">
        <v>3.45</v>
      </c>
      <c r="H36" s="37">
        <v>2.2799999999999998</v>
      </c>
      <c r="I36" s="37">
        <v>1.84</v>
      </c>
      <c r="J36" s="38">
        <v>2.11</v>
      </c>
      <c r="K36" s="22"/>
      <c r="L36" s="22"/>
      <c r="M36" s="22"/>
      <c r="N36" s="22"/>
      <c r="O36" s="22"/>
      <c r="P36" s="22"/>
    </row>
    <row r="37" spans="1:16" ht="39" customHeight="1" x14ac:dyDescent="0.2">
      <c r="A37" s="22"/>
      <c r="B37" s="35"/>
      <c r="C37" s="1132" t="s">
        <v>535</v>
      </c>
      <c r="D37" s="1132"/>
      <c r="E37" s="1133"/>
      <c r="F37" s="36">
        <v>0.34</v>
      </c>
      <c r="G37" s="37">
        <v>0.86</v>
      </c>
      <c r="H37" s="37">
        <v>0.92</v>
      </c>
      <c r="I37" s="37">
        <v>0.99</v>
      </c>
      <c r="J37" s="38">
        <v>1.01</v>
      </c>
      <c r="K37" s="22"/>
      <c r="L37" s="22"/>
      <c r="M37" s="22"/>
      <c r="N37" s="22"/>
      <c r="O37" s="22"/>
      <c r="P37" s="22"/>
    </row>
    <row r="38" spans="1:16" ht="39" customHeight="1" x14ac:dyDescent="0.2">
      <c r="A38" s="22"/>
      <c r="B38" s="35"/>
      <c r="C38" s="1132" t="s">
        <v>536</v>
      </c>
      <c r="D38" s="1132"/>
      <c r="E38" s="1133"/>
      <c r="F38" s="36">
        <v>0.09</v>
      </c>
      <c r="G38" s="37">
        <v>0.1</v>
      </c>
      <c r="H38" s="37">
        <v>0.09</v>
      </c>
      <c r="I38" s="37">
        <v>0.11</v>
      </c>
      <c r="J38" s="38">
        <v>0.13</v>
      </c>
      <c r="K38" s="22"/>
      <c r="L38" s="22"/>
      <c r="M38" s="22"/>
      <c r="N38" s="22"/>
      <c r="O38" s="22"/>
      <c r="P38" s="22"/>
    </row>
    <row r="39" spans="1:16" ht="39" customHeight="1" x14ac:dyDescent="0.2">
      <c r="A39" s="22"/>
      <c r="B39" s="35"/>
      <c r="C39" s="1132" t="s">
        <v>537</v>
      </c>
      <c r="D39" s="1132"/>
      <c r="E39" s="1133"/>
      <c r="F39" s="36">
        <v>0.22</v>
      </c>
      <c r="G39" s="37">
        <v>0.26</v>
      </c>
      <c r="H39" s="37">
        <v>0.26</v>
      </c>
      <c r="I39" s="37">
        <v>0.2</v>
      </c>
      <c r="J39" s="38">
        <v>0.11</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538</v>
      </c>
      <c r="D42" s="1132"/>
      <c r="E42" s="1133"/>
      <c r="F42" s="36" t="s">
        <v>486</v>
      </c>
      <c r="G42" s="37" t="s">
        <v>486</v>
      </c>
      <c r="H42" s="37" t="s">
        <v>486</v>
      </c>
      <c r="I42" s="37" t="s">
        <v>486</v>
      </c>
      <c r="J42" s="38" t="s">
        <v>486</v>
      </c>
      <c r="K42" s="22"/>
      <c r="L42" s="22"/>
      <c r="M42" s="22"/>
      <c r="N42" s="22"/>
      <c r="O42" s="22"/>
      <c r="P42" s="22"/>
    </row>
    <row r="43" spans="1:16" ht="39" customHeight="1" thickBot="1" x14ac:dyDescent="0.25">
      <c r="A43" s="22"/>
      <c r="B43" s="40"/>
      <c r="C43" s="1134" t="s">
        <v>539</v>
      </c>
      <c r="D43" s="1134"/>
      <c r="E43" s="1135"/>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mJOnlm7PIxWVLMUFSCVcHahbOJ5h/7IjpHFfg8/i+OcM/LtsSi7GBKiHDs45oywvxbGNeF8yjM9FXaWxOF37Sg==" saltValue="i1lCVA8YAqVKrl17lEWPW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1979</v>
      </c>
      <c r="L45" s="58">
        <v>2009</v>
      </c>
      <c r="M45" s="58">
        <v>2107</v>
      </c>
      <c r="N45" s="58">
        <v>2060</v>
      </c>
      <c r="O45" s="59">
        <v>1845</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486</v>
      </c>
      <c r="L46" s="62" t="s">
        <v>486</v>
      </c>
      <c r="M46" s="62" t="s">
        <v>486</v>
      </c>
      <c r="N46" s="62" t="s">
        <v>486</v>
      </c>
      <c r="O46" s="63" t="s">
        <v>486</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486</v>
      </c>
      <c r="L47" s="62" t="s">
        <v>486</v>
      </c>
      <c r="M47" s="62" t="s">
        <v>486</v>
      </c>
      <c r="N47" s="62" t="s">
        <v>486</v>
      </c>
      <c r="O47" s="63" t="s">
        <v>486</v>
      </c>
      <c r="P47" s="46"/>
      <c r="Q47" s="46"/>
      <c r="R47" s="46"/>
      <c r="S47" s="46"/>
      <c r="T47" s="46"/>
      <c r="U47" s="46"/>
    </row>
    <row r="48" spans="1:21" ht="30.75" customHeight="1" x14ac:dyDescent="0.2">
      <c r="A48" s="46"/>
      <c r="B48" s="1163"/>
      <c r="C48" s="1164"/>
      <c r="D48" s="60"/>
      <c r="E48" s="1140" t="s">
        <v>13</v>
      </c>
      <c r="F48" s="1140"/>
      <c r="G48" s="1140"/>
      <c r="H48" s="1140"/>
      <c r="I48" s="1140"/>
      <c r="J48" s="1141"/>
      <c r="K48" s="61">
        <v>2282</v>
      </c>
      <c r="L48" s="62">
        <v>2424</v>
      </c>
      <c r="M48" s="62">
        <v>2050</v>
      </c>
      <c r="N48" s="62">
        <v>1883</v>
      </c>
      <c r="O48" s="63">
        <v>1773</v>
      </c>
      <c r="P48" s="46"/>
      <c r="Q48" s="46"/>
      <c r="R48" s="46"/>
      <c r="S48" s="46"/>
      <c r="T48" s="46"/>
      <c r="U48" s="46"/>
    </row>
    <row r="49" spans="1:21" ht="30.75" customHeight="1" x14ac:dyDescent="0.2">
      <c r="A49" s="46"/>
      <c r="B49" s="1163"/>
      <c r="C49" s="1164"/>
      <c r="D49" s="60"/>
      <c r="E49" s="1140" t="s">
        <v>14</v>
      </c>
      <c r="F49" s="1140"/>
      <c r="G49" s="1140"/>
      <c r="H49" s="1140"/>
      <c r="I49" s="1140"/>
      <c r="J49" s="1141"/>
      <c r="K49" s="61" t="s">
        <v>486</v>
      </c>
      <c r="L49" s="62" t="s">
        <v>486</v>
      </c>
      <c r="M49" s="62" t="s">
        <v>486</v>
      </c>
      <c r="N49" s="62" t="s">
        <v>486</v>
      </c>
      <c r="O49" s="63" t="s">
        <v>486</v>
      </c>
      <c r="P49" s="46"/>
      <c r="Q49" s="46"/>
      <c r="R49" s="46"/>
      <c r="S49" s="46"/>
      <c r="T49" s="46"/>
      <c r="U49" s="46"/>
    </row>
    <row r="50" spans="1:21" ht="30.75" customHeight="1" x14ac:dyDescent="0.2">
      <c r="A50" s="46"/>
      <c r="B50" s="1163"/>
      <c r="C50" s="1164"/>
      <c r="D50" s="60"/>
      <c r="E50" s="1140" t="s">
        <v>15</v>
      </c>
      <c r="F50" s="1140"/>
      <c r="G50" s="1140"/>
      <c r="H50" s="1140"/>
      <c r="I50" s="1140"/>
      <c r="J50" s="1141"/>
      <c r="K50" s="61" t="s">
        <v>486</v>
      </c>
      <c r="L50" s="62" t="s">
        <v>486</v>
      </c>
      <c r="M50" s="62" t="s">
        <v>486</v>
      </c>
      <c r="N50" s="62" t="s">
        <v>486</v>
      </c>
      <c r="O50" s="63" t="s">
        <v>486</v>
      </c>
      <c r="P50" s="46"/>
      <c r="Q50" s="46"/>
      <c r="R50" s="46"/>
      <c r="S50" s="46"/>
      <c r="T50" s="46"/>
      <c r="U50" s="46"/>
    </row>
    <row r="51" spans="1:21" ht="30.75" customHeight="1" x14ac:dyDescent="0.2">
      <c r="A51" s="46"/>
      <c r="B51" s="1165"/>
      <c r="C51" s="1166"/>
      <c r="D51" s="64"/>
      <c r="E51" s="1140" t="s">
        <v>16</v>
      </c>
      <c r="F51" s="1140"/>
      <c r="G51" s="1140"/>
      <c r="H51" s="1140"/>
      <c r="I51" s="1140"/>
      <c r="J51" s="1141"/>
      <c r="K51" s="61">
        <v>0</v>
      </c>
      <c r="L51" s="62" t="s">
        <v>486</v>
      </c>
      <c r="M51" s="62" t="s">
        <v>486</v>
      </c>
      <c r="N51" s="62" t="s">
        <v>486</v>
      </c>
      <c r="O51" s="63" t="s">
        <v>486</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2622</v>
      </c>
      <c r="L52" s="62">
        <v>2563</v>
      </c>
      <c r="M52" s="62">
        <v>2292</v>
      </c>
      <c r="N52" s="62">
        <v>2211</v>
      </c>
      <c r="O52" s="63">
        <v>1907</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1639</v>
      </c>
      <c r="L53" s="67">
        <v>1870</v>
      </c>
      <c r="M53" s="67">
        <v>1865</v>
      </c>
      <c r="N53" s="67">
        <v>1732</v>
      </c>
      <c r="O53" s="68">
        <v>1711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uFzVC6RnKccr/py+1eK8GPrPhi2l0c7/n5X5sZWgqO3Z81Z+YjfO+Me4gE6mb4T6a0s60cZDUnp0lC578aWA==" saltValue="ayidWIW7wyqIdZGSeqQA5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81" t="s">
        <v>30</v>
      </c>
      <c r="C41" s="1182"/>
      <c r="D41" s="103"/>
      <c r="E41" s="1183" t="s">
        <v>31</v>
      </c>
      <c r="F41" s="1183"/>
      <c r="G41" s="1183"/>
      <c r="H41" s="1184"/>
      <c r="I41" s="330">
        <v>19450</v>
      </c>
      <c r="J41" s="331">
        <v>18763</v>
      </c>
      <c r="K41" s="331">
        <v>17701</v>
      </c>
      <c r="L41" s="331">
        <v>16680</v>
      </c>
      <c r="M41" s="332">
        <v>16384</v>
      </c>
    </row>
    <row r="42" spans="2:13" ht="27.75" customHeight="1" x14ac:dyDescent="0.2">
      <c r="B42" s="1171"/>
      <c r="C42" s="1172"/>
      <c r="D42" s="104"/>
      <c r="E42" s="1175" t="s">
        <v>32</v>
      </c>
      <c r="F42" s="1175"/>
      <c r="G42" s="1175"/>
      <c r="H42" s="1176"/>
      <c r="I42" s="333" t="s">
        <v>486</v>
      </c>
      <c r="J42" s="334" t="s">
        <v>486</v>
      </c>
      <c r="K42" s="334" t="s">
        <v>486</v>
      </c>
      <c r="L42" s="334" t="s">
        <v>486</v>
      </c>
      <c r="M42" s="335" t="s">
        <v>486</v>
      </c>
    </row>
    <row r="43" spans="2:13" ht="27.75" customHeight="1" x14ac:dyDescent="0.2">
      <c r="B43" s="1171"/>
      <c r="C43" s="1172"/>
      <c r="D43" s="104"/>
      <c r="E43" s="1175" t="s">
        <v>33</v>
      </c>
      <c r="F43" s="1175"/>
      <c r="G43" s="1175"/>
      <c r="H43" s="1176"/>
      <c r="I43" s="333">
        <v>23509</v>
      </c>
      <c r="J43" s="334">
        <v>20718</v>
      </c>
      <c r="K43" s="334">
        <v>18157</v>
      </c>
      <c r="L43" s="334">
        <v>16006</v>
      </c>
      <c r="M43" s="335">
        <v>13776</v>
      </c>
    </row>
    <row r="44" spans="2:13" ht="27.75" customHeight="1" x14ac:dyDescent="0.2">
      <c r="B44" s="1171"/>
      <c r="C44" s="1172"/>
      <c r="D44" s="104"/>
      <c r="E44" s="1175" t="s">
        <v>34</v>
      </c>
      <c r="F44" s="1175"/>
      <c r="G44" s="1175"/>
      <c r="H44" s="1176"/>
      <c r="I44" s="333" t="s">
        <v>486</v>
      </c>
      <c r="J44" s="334" t="s">
        <v>486</v>
      </c>
      <c r="K44" s="334" t="s">
        <v>486</v>
      </c>
      <c r="L44" s="334" t="s">
        <v>486</v>
      </c>
      <c r="M44" s="335" t="s">
        <v>486</v>
      </c>
    </row>
    <row r="45" spans="2:13" ht="27.75" customHeight="1" x14ac:dyDescent="0.2">
      <c r="B45" s="1171"/>
      <c r="C45" s="1172"/>
      <c r="D45" s="104"/>
      <c r="E45" s="1175" t="s">
        <v>35</v>
      </c>
      <c r="F45" s="1175"/>
      <c r="G45" s="1175"/>
      <c r="H45" s="1176"/>
      <c r="I45" s="333">
        <v>3948</v>
      </c>
      <c r="J45" s="334">
        <v>3907</v>
      </c>
      <c r="K45" s="334">
        <v>3868</v>
      </c>
      <c r="L45" s="334">
        <v>3793</v>
      </c>
      <c r="M45" s="335">
        <v>3794</v>
      </c>
    </row>
    <row r="46" spans="2:13" ht="27.75" customHeight="1" x14ac:dyDescent="0.2">
      <c r="B46" s="1171"/>
      <c r="C46" s="1172"/>
      <c r="D46" s="105"/>
      <c r="E46" s="1175" t="s">
        <v>36</v>
      </c>
      <c r="F46" s="1175"/>
      <c r="G46" s="1175"/>
      <c r="H46" s="1176"/>
      <c r="I46" s="333" t="s">
        <v>486</v>
      </c>
      <c r="J46" s="334" t="s">
        <v>486</v>
      </c>
      <c r="K46" s="334" t="s">
        <v>486</v>
      </c>
      <c r="L46" s="334" t="s">
        <v>486</v>
      </c>
      <c r="M46" s="335" t="s">
        <v>486</v>
      </c>
    </row>
    <row r="47" spans="2:13" ht="27.75" customHeight="1" x14ac:dyDescent="0.2">
      <c r="B47" s="1171"/>
      <c r="C47" s="1172"/>
      <c r="D47" s="106"/>
      <c r="E47" s="1185" t="s">
        <v>37</v>
      </c>
      <c r="F47" s="1186"/>
      <c r="G47" s="1186"/>
      <c r="H47" s="1187"/>
      <c r="I47" s="333" t="s">
        <v>486</v>
      </c>
      <c r="J47" s="334" t="s">
        <v>486</v>
      </c>
      <c r="K47" s="334" t="s">
        <v>486</v>
      </c>
      <c r="L47" s="334" t="s">
        <v>486</v>
      </c>
      <c r="M47" s="335" t="s">
        <v>486</v>
      </c>
    </row>
    <row r="48" spans="2:13" ht="27.75" customHeight="1" x14ac:dyDescent="0.2">
      <c r="B48" s="1171"/>
      <c r="C48" s="1172"/>
      <c r="D48" s="104"/>
      <c r="E48" s="1175" t="s">
        <v>38</v>
      </c>
      <c r="F48" s="1175"/>
      <c r="G48" s="1175"/>
      <c r="H48" s="1176"/>
      <c r="I48" s="333" t="s">
        <v>486</v>
      </c>
      <c r="J48" s="334" t="s">
        <v>486</v>
      </c>
      <c r="K48" s="334" t="s">
        <v>486</v>
      </c>
      <c r="L48" s="334" t="s">
        <v>486</v>
      </c>
      <c r="M48" s="335" t="s">
        <v>486</v>
      </c>
    </row>
    <row r="49" spans="2:13" ht="27.75" customHeight="1" x14ac:dyDescent="0.2">
      <c r="B49" s="1173"/>
      <c r="C49" s="1174"/>
      <c r="D49" s="104"/>
      <c r="E49" s="1175" t="s">
        <v>39</v>
      </c>
      <c r="F49" s="1175"/>
      <c r="G49" s="1175"/>
      <c r="H49" s="1176"/>
      <c r="I49" s="333" t="s">
        <v>486</v>
      </c>
      <c r="J49" s="334" t="s">
        <v>486</v>
      </c>
      <c r="K49" s="334" t="s">
        <v>486</v>
      </c>
      <c r="L49" s="334" t="s">
        <v>486</v>
      </c>
      <c r="M49" s="335" t="s">
        <v>486</v>
      </c>
    </row>
    <row r="50" spans="2:13" ht="27.75" customHeight="1" x14ac:dyDescent="0.2">
      <c r="B50" s="1169" t="s">
        <v>40</v>
      </c>
      <c r="C50" s="1170"/>
      <c r="D50" s="107"/>
      <c r="E50" s="1175" t="s">
        <v>41</v>
      </c>
      <c r="F50" s="1175"/>
      <c r="G50" s="1175"/>
      <c r="H50" s="1176"/>
      <c r="I50" s="333">
        <v>4098</v>
      </c>
      <c r="J50" s="334">
        <v>4694</v>
      </c>
      <c r="K50" s="334">
        <v>4674</v>
      </c>
      <c r="L50" s="334">
        <v>4540</v>
      </c>
      <c r="M50" s="335">
        <v>4509</v>
      </c>
    </row>
    <row r="51" spans="2:13" ht="27.75" customHeight="1" x14ac:dyDescent="0.2">
      <c r="B51" s="1171"/>
      <c r="C51" s="1172"/>
      <c r="D51" s="104"/>
      <c r="E51" s="1175" t="s">
        <v>42</v>
      </c>
      <c r="F51" s="1175"/>
      <c r="G51" s="1175"/>
      <c r="H51" s="1176"/>
      <c r="I51" s="333">
        <v>464</v>
      </c>
      <c r="J51" s="334">
        <v>299</v>
      </c>
      <c r="K51" s="334">
        <v>227</v>
      </c>
      <c r="L51" s="334">
        <v>138</v>
      </c>
      <c r="M51" s="335">
        <v>134</v>
      </c>
    </row>
    <row r="52" spans="2:13" ht="27.75" customHeight="1" x14ac:dyDescent="0.2">
      <c r="B52" s="1173"/>
      <c r="C52" s="1174"/>
      <c r="D52" s="104"/>
      <c r="E52" s="1175" t="s">
        <v>43</v>
      </c>
      <c r="F52" s="1175"/>
      <c r="G52" s="1175"/>
      <c r="H52" s="1176"/>
      <c r="I52" s="333">
        <v>27055</v>
      </c>
      <c r="J52" s="334">
        <v>25591</v>
      </c>
      <c r="K52" s="334">
        <v>24163</v>
      </c>
      <c r="L52" s="334">
        <v>22867</v>
      </c>
      <c r="M52" s="335">
        <v>22122</v>
      </c>
    </row>
    <row r="53" spans="2:13" ht="27.75" customHeight="1" thickBot="1" x14ac:dyDescent="0.25">
      <c r="B53" s="1177" t="s">
        <v>19</v>
      </c>
      <c r="C53" s="1178"/>
      <c r="D53" s="108"/>
      <c r="E53" s="1179" t="s">
        <v>44</v>
      </c>
      <c r="F53" s="1179"/>
      <c r="G53" s="1179"/>
      <c r="H53" s="1180"/>
      <c r="I53" s="336">
        <v>15289</v>
      </c>
      <c r="J53" s="337">
        <v>12803</v>
      </c>
      <c r="K53" s="337">
        <v>10662</v>
      </c>
      <c r="L53" s="337">
        <v>8935</v>
      </c>
      <c r="M53" s="338">
        <v>7188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zV0nCxcRwA96QWhvAIBcdZhmrF8KPStTGaIOVukMMVpm3bqsCRHkPquuFGhd5o9Yuul+XRAwGq02oMZNXDA05w==" saltValue="l28KHI1Re1mPIPv9Fs/Ha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196" t="s">
        <v>46</v>
      </c>
      <c r="D55" s="1196"/>
      <c r="E55" s="1197"/>
      <c r="F55" s="339">
        <v>1864</v>
      </c>
      <c r="G55" s="339">
        <v>1720</v>
      </c>
      <c r="H55" s="340">
        <v>1579</v>
      </c>
    </row>
    <row r="56" spans="2:8" ht="52.5" customHeight="1" x14ac:dyDescent="0.2">
      <c r="B56" s="120"/>
      <c r="C56" s="1198" t="s">
        <v>47</v>
      </c>
      <c r="D56" s="1198"/>
      <c r="E56" s="1199"/>
      <c r="F56" s="341">
        <v>536</v>
      </c>
      <c r="G56" s="341">
        <v>546</v>
      </c>
      <c r="H56" s="342">
        <v>555</v>
      </c>
    </row>
    <row r="57" spans="2:8" ht="53.25" customHeight="1" x14ac:dyDescent="0.2">
      <c r="B57" s="120"/>
      <c r="C57" s="1200" t="s">
        <v>48</v>
      </c>
      <c r="D57" s="1200"/>
      <c r="E57" s="1201"/>
      <c r="F57" s="343">
        <v>2397</v>
      </c>
      <c r="G57" s="343">
        <v>2226</v>
      </c>
      <c r="H57" s="344">
        <v>2078</v>
      </c>
    </row>
    <row r="58" spans="2:8" ht="45.75" customHeight="1" x14ac:dyDescent="0.2">
      <c r="B58" s="121"/>
      <c r="C58" s="1188" t="s">
        <v>552</v>
      </c>
      <c r="D58" s="1189"/>
      <c r="E58" s="1190"/>
      <c r="F58" s="345">
        <v>1272</v>
      </c>
      <c r="G58" s="345">
        <v>1195</v>
      </c>
      <c r="H58" s="346">
        <v>1018</v>
      </c>
    </row>
    <row r="59" spans="2:8" ht="45.75" customHeight="1" x14ac:dyDescent="0.2">
      <c r="B59" s="121"/>
      <c r="C59" s="1188" t="s">
        <v>553</v>
      </c>
      <c r="D59" s="1189"/>
      <c r="E59" s="1190"/>
      <c r="F59" s="345">
        <v>154</v>
      </c>
      <c r="G59" s="345">
        <v>178</v>
      </c>
      <c r="H59" s="346">
        <v>299</v>
      </c>
    </row>
    <row r="60" spans="2:8" ht="45.75" customHeight="1" x14ac:dyDescent="0.2">
      <c r="B60" s="121"/>
      <c r="C60" s="1188" t="s">
        <v>554</v>
      </c>
      <c r="D60" s="1189"/>
      <c r="E60" s="1190"/>
      <c r="F60" s="345">
        <v>99</v>
      </c>
      <c r="G60" s="345">
        <v>104</v>
      </c>
      <c r="H60" s="346">
        <v>113</v>
      </c>
    </row>
    <row r="61" spans="2:8" ht="45.75" customHeight="1" x14ac:dyDescent="0.2">
      <c r="B61" s="121"/>
      <c r="C61" s="1188" t="s">
        <v>555</v>
      </c>
      <c r="D61" s="1189"/>
      <c r="E61" s="1190"/>
      <c r="F61" s="345">
        <v>93</v>
      </c>
      <c r="G61" s="345">
        <v>91</v>
      </c>
      <c r="H61" s="346">
        <v>90</v>
      </c>
    </row>
    <row r="62" spans="2:8" ht="45.75" customHeight="1" thickBot="1" x14ac:dyDescent="0.25">
      <c r="B62" s="122"/>
      <c r="C62" s="1191" t="s">
        <v>556</v>
      </c>
      <c r="D62" s="1192"/>
      <c r="E62" s="1193"/>
      <c r="F62" s="347">
        <v>73</v>
      </c>
      <c r="G62" s="347">
        <v>73</v>
      </c>
      <c r="H62" s="348">
        <v>73</v>
      </c>
    </row>
    <row r="63" spans="2:8" ht="52.5" customHeight="1" thickBot="1" x14ac:dyDescent="0.25">
      <c r="B63" s="123"/>
      <c r="C63" s="1194" t="s">
        <v>49</v>
      </c>
      <c r="D63" s="1194"/>
      <c r="E63" s="1195"/>
      <c r="F63" s="349">
        <v>4797</v>
      </c>
      <c r="G63" s="349">
        <v>4492</v>
      </c>
      <c r="H63" s="350">
        <v>4211</v>
      </c>
    </row>
    <row r="64" spans="2:8" ht="13.2" x14ac:dyDescent="0.2"/>
  </sheetData>
  <sheetProtection algorithmName="SHA-512" hashValue="EML49EuIU/MeMLq2ueydDeFH92pAwY9Jsy1R6XNOOPt5otuBZLkaVadmIcYIxKjURnafZdFe3VZLI+3miW0znA==" saltValue="8r/LctHX2l5/6u02tDsYk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86C81-630B-4265-A535-FD87F3670A1B}">
  <sheetPr>
    <pageSetUpPr fitToPage="1"/>
  </sheetPr>
  <dimension ref="A1:DE85"/>
  <sheetViews>
    <sheetView showGridLines="0" zoomScale="85" zoomScaleNormal="85" zoomScaleSheetLayoutView="55" workbookViewId="0">
      <selection activeCell="BG62" sqref="BG62"/>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557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558</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559</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560</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524</v>
      </c>
      <c r="BQ50" s="1226"/>
      <c r="BR50" s="1226"/>
      <c r="BS50" s="1226"/>
      <c r="BT50" s="1226"/>
      <c r="BU50" s="1226"/>
      <c r="BV50" s="1226"/>
      <c r="BW50" s="1226"/>
      <c r="BX50" s="1226" t="s">
        <v>525</v>
      </c>
      <c r="BY50" s="1226"/>
      <c r="BZ50" s="1226"/>
      <c r="CA50" s="1226"/>
      <c r="CB50" s="1226"/>
      <c r="CC50" s="1226"/>
      <c r="CD50" s="1226"/>
      <c r="CE50" s="1226"/>
      <c r="CF50" s="1226" t="s">
        <v>526</v>
      </c>
      <c r="CG50" s="1226"/>
      <c r="CH50" s="1226"/>
      <c r="CI50" s="1226"/>
      <c r="CJ50" s="1226"/>
      <c r="CK50" s="1226"/>
      <c r="CL50" s="1226"/>
      <c r="CM50" s="1226"/>
      <c r="CN50" s="1226" t="s">
        <v>527</v>
      </c>
      <c r="CO50" s="1226"/>
      <c r="CP50" s="1226"/>
      <c r="CQ50" s="1226"/>
      <c r="CR50" s="1226"/>
      <c r="CS50" s="1226"/>
      <c r="CT50" s="1226"/>
      <c r="CU50" s="1226"/>
      <c r="CV50" s="1226" t="s">
        <v>528</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561</v>
      </c>
      <c r="AO51" s="1230"/>
      <c r="AP51" s="1230"/>
      <c r="AQ51" s="1230"/>
      <c r="AR51" s="1230"/>
      <c r="AS51" s="1230"/>
      <c r="AT51" s="1230"/>
      <c r="AU51" s="1230"/>
      <c r="AV51" s="1230"/>
      <c r="AW51" s="1230"/>
      <c r="AX51" s="1230"/>
      <c r="AY51" s="1230"/>
      <c r="AZ51" s="1230"/>
      <c r="BA51" s="1230"/>
      <c r="BB51" s="1230" t="s">
        <v>562</v>
      </c>
      <c r="BC51" s="1230"/>
      <c r="BD51" s="1230"/>
      <c r="BE51" s="1230"/>
      <c r="BF51" s="1230"/>
      <c r="BG51" s="1230"/>
      <c r="BH51" s="1230"/>
      <c r="BI51" s="1230"/>
      <c r="BJ51" s="1230"/>
      <c r="BK51" s="1230"/>
      <c r="BL51" s="1230"/>
      <c r="BM51" s="1230"/>
      <c r="BN51" s="1230"/>
      <c r="BO51" s="1230"/>
      <c r="BP51" s="1231">
        <v>133.4</v>
      </c>
      <c r="BQ51" s="1231"/>
      <c r="BR51" s="1231"/>
      <c r="BS51" s="1231"/>
      <c r="BT51" s="1231"/>
      <c r="BU51" s="1231"/>
      <c r="BV51" s="1231"/>
      <c r="BW51" s="1231"/>
      <c r="BX51" s="1231">
        <v>106.9</v>
      </c>
      <c r="BY51" s="1231"/>
      <c r="BZ51" s="1231"/>
      <c r="CA51" s="1231"/>
      <c r="CB51" s="1231"/>
      <c r="CC51" s="1231"/>
      <c r="CD51" s="1231"/>
      <c r="CE51" s="1231"/>
      <c r="CF51" s="1231">
        <v>92</v>
      </c>
      <c r="CG51" s="1231"/>
      <c r="CH51" s="1231"/>
      <c r="CI51" s="1231"/>
      <c r="CJ51" s="1231"/>
      <c r="CK51" s="1231"/>
      <c r="CL51" s="1231"/>
      <c r="CM51" s="1231"/>
      <c r="CN51" s="1231">
        <v>76.099999999999994</v>
      </c>
      <c r="CO51" s="1231"/>
      <c r="CP51" s="1231"/>
      <c r="CQ51" s="1231"/>
      <c r="CR51" s="1231"/>
      <c r="CS51" s="1231"/>
      <c r="CT51" s="1231"/>
      <c r="CU51" s="1231"/>
      <c r="CV51" s="1231">
        <v>59.3</v>
      </c>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563</v>
      </c>
      <c r="BC53" s="1230"/>
      <c r="BD53" s="1230"/>
      <c r="BE53" s="1230"/>
      <c r="BF53" s="1230"/>
      <c r="BG53" s="1230"/>
      <c r="BH53" s="1230"/>
      <c r="BI53" s="1230"/>
      <c r="BJ53" s="1230"/>
      <c r="BK53" s="1230"/>
      <c r="BL53" s="1230"/>
      <c r="BM53" s="1230"/>
      <c r="BN53" s="1230"/>
      <c r="BO53" s="1230"/>
      <c r="BP53" s="1231">
        <v>49.4</v>
      </c>
      <c r="BQ53" s="1231"/>
      <c r="BR53" s="1231"/>
      <c r="BS53" s="1231"/>
      <c r="BT53" s="1231"/>
      <c r="BU53" s="1231"/>
      <c r="BV53" s="1231"/>
      <c r="BW53" s="1231"/>
      <c r="BX53" s="1231">
        <v>51.4</v>
      </c>
      <c r="BY53" s="1231"/>
      <c r="BZ53" s="1231"/>
      <c r="CA53" s="1231"/>
      <c r="CB53" s="1231"/>
      <c r="CC53" s="1231"/>
      <c r="CD53" s="1231"/>
      <c r="CE53" s="1231"/>
      <c r="CF53" s="1231">
        <v>53.2</v>
      </c>
      <c r="CG53" s="1231"/>
      <c r="CH53" s="1231"/>
      <c r="CI53" s="1231"/>
      <c r="CJ53" s="1231"/>
      <c r="CK53" s="1231"/>
      <c r="CL53" s="1231"/>
      <c r="CM53" s="1231"/>
      <c r="CN53" s="1231">
        <v>55.6</v>
      </c>
      <c r="CO53" s="1231"/>
      <c r="CP53" s="1231"/>
      <c r="CQ53" s="1231"/>
      <c r="CR53" s="1231"/>
      <c r="CS53" s="1231"/>
      <c r="CT53" s="1231"/>
      <c r="CU53" s="1231"/>
      <c r="CV53" s="1231">
        <v>50.7</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564</v>
      </c>
      <c r="AO55" s="1226"/>
      <c r="AP55" s="1226"/>
      <c r="AQ55" s="1226"/>
      <c r="AR55" s="1226"/>
      <c r="AS55" s="1226"/>
      <c r="AT55" s="1226"/>
      <c r="AU55" s="1226"/>
      <c r="AV55" s="1226"/>
      <c r="AW55" s="1226"/>
      <c r="AX55" s="1226"/>
      <c r="AY55" s="1226"/>
      <c r="AZ55" s="1226"/>
      <c r="BA55" s="1226"/>
      <c r="BB55" s="1230" t="s">
        <v>562</v>
      </c>
      <c r="BC55" s="1230"/>
      <c r="BD55" s="1230"/>
      <c r="BE55" s="1230"/>
      <c r="BF55" s="1230"/>
      <c r="BG55" s="1230"/>
      <c r="BH55" s="1230"/>
      <c r="BI55" s="1230"/>
      <c r="BJ55" s="1230"/>
      <c r="BK55" s="1230"/>
      <c r="BL55" s="1230"/>
      <c r="BM55" s="1230"/>
      <c r="BN55" s="1230"/>
      <c r="BO55" s="1230"/>
      <c r="BP55" s="1231">
        <v>41.5</v>
      </c>
      <c r="BQ55" s="1231"/>
      <c r="BR55" s="1231"/>
      <c r="BS55" s="1231"/>
      <c r="BT55" s="1231"/>
      <c r="BU55" s="1231"/>
      <c r="BV55" s="1231"/>
      <c r="BW55" s="1231"/>
      <c r="BX55" s="1231">
        <v>25.2</v>
      </c>
      <c r="BY55" s="1231"/>
      <c r="BZ55" s="1231"/>
      <c r="CA55" s="1231"/>
      <c r="CB55" s="1231"/>
      <c r="CC55" s="1231"/>
      <c r="CD55" s="1231"/>
      <c r="CE55" s="1231"/>
      <c r="CF55" s="1231">
        <v>15.7</v>
      </c>
      <c r="CG55" s="1231"/>
      <c r="CH55" s="1231"/>
      <c r="CI55" s="1231"/>
      <c r="CJ55" s="1231"/>
      <c r="CK55" s="1231"/>
      <c r="CL55" s="1231"/>
      <c r="CM55" s="1231"/>
      <c r="CN55" s="1231">
        <v>10.199999999999999</v>
      </c>
      <c r="CO55" s="1231"/>
      <c r="CP55" s="1231"/>
      <c r="CQ55" s="1231"/>
      <c r="CR55" s="1231"/>
      <c r="CS55" s="1231"/>
      <c r="CT55" s="1231"/>
      <c r="CU55" s="1231"/>
      <c r="CV55" s="1231">
        <v>10.5</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563</v>
      </c>
      <c r="BC57" s="1230"/>
      <c r="BD57" s="1230"/>
      <c r="BE57" s="1230"/>
      <c r="BF57" s="1230"/>
      <c r="BG57" s="1230"/>
      <c r="BH57" s="1230"/>
      <c r="BI57" s="1230"/>
      <c r="BJ57" s="1230"/>
      <c r="BK57" s="1230"/>
      <c r="BL57" s="1230"/>
      <c r="BM57" s="1230"/>
      <c r="BN57" s="1230"/>
      <c r="BO57" s="1230"/>
      <c r="BP57" s="1231">
        <v>61.7</v>
      </c>
      <c r="BQ57" s="1231"/>
      <c r="BR57" s="1231"/>
      <c r="BS57" s="1231"/>
      <c r="BT57" s="1231"/>
      <c r="BU57" s="1231"/>
      <c r="BV57" s="1231"/>
      <c r="BW57" s="1231"/>
      <c r="BX57" s="1231">
        <v>62.5</v>
      </c>
      <c r="BY57" s="1231"/>
      <c r="BZ57" s="1231"/>
      <c r="CA57" s="1231"/>
      <c r="CB57" s="1231"/>
      <c r="CC57" s="1231"/>
      <c r="CD57" s="1231"/>
      <c r="CE57" s="1231"/>
      <c r="CF57" s="1231">
        <v>64.3</v>
      </c>
      <c r="CG57" s="1231"/>
      <c r="CH57" s="1231"/>
      <c r="CI57" s="1231"/>
      <c r="CJ57" s="1231"/>
      <c r="CK57" s="1231"/>
      <c r="CL57" s="1231"/>
      <c r="CM57" s="1231"/>
      <c r="CN57" s="1231">
        <v>64.7</v>
      </c>
      <c r="CO57" s="1231"/>
      <c r="CP57" s="1231"/>
      <c r="CQ57" s="1231"/>
      <c r="CR57" s="1231"/>
      <c r="CS57" s="1231"/>
      <c r="CT57" s="1231"/>
      <c r="CU57" s="1231"/>
      <c r="CV57" s="1231">
        <v>65.7</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565</v>
      </c>
    </row>
    <row r="64" spans="1:109" ht="13.2" x14ac:dyDescent="0.2">
      <c r="B64" s="247"/>
      <c r="G64" s="1208"/>
      <c r="I64" s="1240"/>
      <c r="J64" s="1240"/>
      <c r="K64" s="1240"/>
      <c r="L64" s="1240"/>
      <c r="M64" s="1240"/>
      <c r="N64" s="1241"/>
      <c r="AM64" s="1208"/>
      <c r="AN64" s="1208" t="s">
        <v>558</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566</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560</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524</v>
      </c>
      <c r="BQ72" s="1226"/>
      <c r="BR72" s="1226"/>
      <c r="BS72" s="1226"/>
      <c r="BT72" s="1226"/>
      <c r="BU72" s="1226"/>
      <c r="BV72" s="1226"/>
      <c r="BW72" s="1226"/>
      <c r="BX72" s="1226" t="s">
        <v>525</v>
      </c>
      <c r="BY72" s="1226"/>
      <c r="BZ72" s="1226"/>
      <c r="CA72" s="1226"/>
      <c r="CB72" s="1226"/>
      <c r="CC72" s="1226"/>
      <c r="CD72" s="1226"/>
      <c r="CE72" s="1226"/>
      <c r="CF72" s="1226" t="s">
        <v>526</v>
      </c>
      <c r="CG72" s="1226"/>
      <c r="CH72" s="1226"/>
      <c r="CI72" s="1226"/>
      <c r="CJ72" s="1226"/>
      <c r="CK72" s="1226"/>
      <c r="CL72" s="1226"/>
      <c r="CM72" s="1226"/>
      <c r="CN72" s="1226" t="s">
        <v>527</v>
      </c>
      <c r="CO72" s="1226"/>
      <c r="CP72" s="1226"/>
      <c r="CQ72" s="1226"/>
      <c r="CR72" s="1226"/>
      <c r="CS72" s="1226"/>
      <c r="CT72" s="1226"/>
      <c r="CU72" s="1226"/>
      <c r="CV72" s="1226" t="s">
        <v>528</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561</v>
      </c>
      <c r="AO73" s="1230"/>
      <c r="AP73" s="1230"/>
      <c r="AQ73" s="1230"/>
      <c r="AR73" s="1230"/>
      <c r="AS73" s="1230"/>
      <c r="AT73" s="1230"/>
      <c r="AU73" s="1230"/>
      <c r="AV73" s="1230"/>
      <c r="AW73" s="1230"/>
      <c r="AX73" s="1230"/>
      <c r="AY73" s="1230"/>
      <c r="AZ73" s="1230"/>
      <c r="BA73" s="1230"/>
      <c r="BB73" s="1230" t="s">
        <v>562</v>
      </c>
      <c r="BC73" s="1230"/>
      <c r="BD73" s="1230"/>
      <c r="BE73" s="1230"/>
      <c r="BF73" s="1230"/>
      <c r="BG73" s="1230"/>
      <c r="BH73" s="1230"/>
      <c r="BI73" s="1230"/>
      <c r="BJ73" s="1230"/>
      <c r="BK73" s="1230"/>
      <c r="BL73" s="1230"/>
      <c r="BM73" s="1230"/>
      <c r="BN73" s="1230"/>
      <c r="BO73" s="1230"/>
      <c r="BP73" s="1231">
        <v>133.4</v>
      </c>
      <c r="BQ73" s="1231"/>
      <c r="BR73" s="1231"/>
      <c r="BS73" s="1231"/>
      <c r="BT73" s="1231"/>
      <c r="BU73" s="1231"/>
      <c r="BV73" s="1231"/>
      <c r="BW73" s="1231"/>
      <c r="BX73" s="1231">
        <v>106.9</v>
      </c>
      <c r="BY73" s="1231"/>
      <c r="BZ73" s="1231"/>
      <c r="CA73" s="1231"/>
      <c r="CB73" s="1231"/>
      <c r="CC73" s="1231"/>
      <c r="CD73" s="1231"/>
      <c r="CE73" s="1231"/>
      <c r="CF73" s="1231">
        <v>92</v>
      </c>
      <c r="CG73" s="1231"/>
      <c r="CH73" s="1231"/>
      <c r="CI73" s="1231"/>
      <c r="CJ73" s="1231"/>
      <c r="CK73" s="1231"/>
      <c r="CL73" s="1231"/>
      <c r="CM73" s="1231"/>
      <c r="CN73" s="1231">
        <v>76.099999999999994</v>
      </c>
      <c r="CO73" s="1231"/>
      <c r="CP73" s="1231"/>
      <c r="CQ73" s="1231"/>
      <c r="CR73" s="1231"/>
      <c r="CS73" s="1231"/>
      <c r="CT73" s="1231"/>
      <c r="CU73" s="1231"/>
      <c r="CV73" s="1231">
        <v>59.3</v>
      </c>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567</v>
      </c>
      <c r="BC75" s="1230"/>
      <c r="BD75" s="1230"/>
      <c r="BE75" s="1230"/>
      <c r="BF75" s="1230"/>
      <c r="BG75" s="1230"/>
      <c r="BH75" s="1230"/>
      <c r="BI75" s="1230"/>
      <c r="BJ75" s="1230"/>
      <c r="BK75" s="1230"/>
      <c r="BL75" s="1230"/>
      <c r="BM75" s="1230"/>
      <c r="BN75" s="1230"/>
      <c r="BO75" s="1230"/>
      <c r="BP75" s="1231">
        <v>15.6</v>
      </c>
      <c r="BQ75" s="1231"/>
      <c r="BR75" s="1231"/>
      <c r="BS75" s="1231"/>
      <c r="BT75" s="1231"/>
      <c r="BU75" s="1231"/>
      <c r="BV75" s="1231"/>
      <c r="BW75" s="1231"/>
      <c r="BX75" s="1231">
        <v>14.9</v>
      </c>
      <c r="BY75" s="1231"/>
      <c r="BZ75" s="1231"/>
      <c r="CA75" s="1231"/>
      <c r="CB75" s="1231"/>
      <c r="CC75" s="1231"/>
      <c r="CD75" s="1231"/>
      <c r="CE75" s="1231"/>
      <c r="CF75" s="1231">
        <v>15.3</v>
      </c>
      <c r="CG75" s="1231"/>
      <c r="CH75" s="1231"/>
      <c r="CI75" s="1231"/>
      <c r="CJ75" s="1231"/>
      <c r="CK75" s="1231"/>
      <c r="CL75" s="1231"/>
      <c r="CM75" s="1231"/>
      <c r="CN75" s="1231">
        <v>15.4</v>
      </c>
      <c r="CO75" s="1231"/>
      <c r="CP75" s="1231"/>
      <c r="CQ75" s="1231"/>
      <c r="CR75" s="1231"/>
      <c r="CS75" s="1231"/>
      <c r="CT75" s="1231"/>
      <c r="CU75" s="1231"/>
      <c r="CV75" s="1231">
        <v>14.9</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564</v>
      </c>
      <c r="AO77" s="1226"/>
      <c r="AP77" s="1226"/>
      <c r="AQ77" s="1226"/>
      <c r="AR77" s="1226"/>
      <c r="AS77" s="1226"/>
      <c r="AT77" s="1226"/>
      <c r="AU77" s="1226"/>
      <c r="AV77" s="1226"/>
      <c r="AW77" s="1226"/>
      <c r="AX77" s="1226"/>
      <c r="AY77" s="1226"/>
      <c r="AZ77" s="1226"/>
      <c r="BA77" s="1226"/>
      <c r="BB77" s="1230" t="s">
        <v>562</v>
      </c>
      <c r="BC77" s="1230"/>
      <c r="BD77" s="1230"/>
      <c r="BE77" s="1230"/>
      <c r="BF77" s="1230"/>
      <c r="BG77" s="1230"/>
      <c r="BH77" s="1230"/>
      <c r="BI77" s="1230"/>
      <c r="BJ77" s="1230"/>
      <c r="BK77" s="1230"/>
      <c r="BL77" s="1230"/>
      <c r="BM77" s="1230"/>
      <c r="BN77" s="1230"/>
      <c r="BO77" s="1230"/>
      <c r="BP77" s="1231">
        <v>41.5</v>
      </c>
      <c r="BQ77" s="1231"/>
      <c r="BR77" s="1231"/>
      <c r="BS77" s="1231"/>
      <c r="BT77" s="1231"/>
      <c r="BU77" s="1231"/>
      <c r="BV77" s="1231"/>
      <c r="BW77" s="1231"/>
      <c r="BX77" s="1231">
        <v>25.2</v>
      </c>
      <c r="BY77" s="1231"/>
      <c r="BZ77" s="1231"/>
      <c r="CA77" s="1231"/>
      <c r="CB77" s="1231"/>
      <c r="CC77" s="1231"/>
      <c r="CD77" s="1231"/>
      <c r="CE77" s="1231"/>
      <c r="CF77" s="1231">
        <v>15.7</v>
      </c>
      <c r="CG77" s="1231"/>
      <c r="CH77" s="1231"/>
      <c r="CI77" s="1231"/>
      <c r="CJ77" s="1231"/>
      <c r="CK77" s="1231"/>
      <c r="CL77" s="1231"/>
      <c r="CM77" s="1231"/>
      <c r="CN77" s="1231">
        <v>10.199999999999999</v>
      </c>
      <c r="CO77" s="1231"/>
      <c r="CP77" s="1231"/>
      <c r="CQ77" s="1231"/>
      <c r="CR77" s="1231"/>
      <c r="CS77" s="1231"/>
      <c r="CT77" s="1231"/>
      <c r="CU77" s="1231"/>
      <c r="CV77" s="1231">
        <v>10.5</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567</v>
      </c>
      <c r="BC79" s="1230"/>
      <c r="BD79" s="1230"/>
      <c r="BE79" s="1230"/>
      <c r="BF79" s="1230"/>
      <c r="BG79" s="1230"/>
      <c r="BH79" s="1230"/>
      <c r="BI79" s="1230"/>
      <c r="BJ79" s="1230"/>
      <c r="BK79" s="1230"/>
      <c r="BL79" s="1230"/>
      <c r="BM79" s="1230"/>
      <c r="BN79" s="1230"/>
      <c r="BO79" s="1230"/>
      <c r="BP79" s="1231">
        <v>9.1999999999999993</v>
      </c>
      <c r="BQ79" s="1231"/>
      <c r="BR79" s="1231"/>
      <c r="BS79" s="1231"/>
      <c r="BT79" s="1231"/>
      <c r="BU79" s="1231"/>
      <c r="BV79" s="1231"/>
      <c r="BW79" s="1231"/>
      <c r="BX79" s="1231">
        <v>8.9</v>
      </c>
      <c r="BY79" s="1231"/>
      <c r="BZ79" s="1231"/>
      <c r="CA79" s="1231"/>
      <c r="CB79" s="1231"/>
      <c r="CC79" s="1231"/>
      <c r="CD79" s="1231"/>
      <c r="CE79" s="1231"/>
      <c r="CF79" s="1231">
        <v>8.9</v>
      </c>
      <c r="CG79" s="1231"/>
      <c r="CH79" s="1231"/>
      <c r="CI79" s="1231"/>
      <c r="CJ79" s="1231"/>
      <c r="CK79" s="1231"/>
      <c r="CL79" s="1231"/>
      <c r="CM79" s="1231"/>
      <c r="CN79" s="1231">
        <v>9</v>
      </c>
      <c r="CO79" s="1231"/>
      <c r="CP79" s="1231"/>
      <c r="CQ79" s="1231"/>
      <c r="CR79" s="1231"/>
      <c r="CS79" s="1231"/>
      <c r="CT79" s="1231"/>
      <c r="CU79" s="1231"/>
      <c r="CV79" s="1231">
        <v>8.9</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Hj4sJMdebprN+qIKRWASYuwSjoX6wryWtDOPjRHMa4YqoW6O2cHuk1gXjMtG+M2P6iV7m1daYtgllq8nh7dEAg==" saltValue="OvU8l5BAgsfQxIETKWG1K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72018-358C-4F89-BA1C-57A214548692}">
  <sheetPr>
    <pageSetUpPr fitToPage="1"/>
  </sheetPr>
  <dimension ref="A1:DR125"/>
  <sheetViews>
    <sheetView showGridLines="0" topLeftCell="M1" zoomScale="85" zoomScaleNormal="85" zoomScaleSheetLayoutView="70" workbookViewId="0">
      <selection activeCell="BG62" sqref="BG62"/>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X5jaxvLnEbqXWmDVxctjzbJVUVWLXYyFK3kjAgDZM9IryoKe3duC+UbffSHGHLTDSqXeIksCkCsjrfkqu+zUoA==" saltValue="QkgfK8tsDZoSeCNOmmR/I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C55C8-B33B-4DAF-996A-E553147403AD}">
  <sheetPr>
    <pageSetUpPr fitToPage="1"/>
  </sheetPr>
  <dimension ref="A1:DR125"/>
  <sheetViews>
    <sheetView showGridLines="0" topLeftCell="B1" zoomScale="85" zoomScaleNormal="85" zoomScaleSheetLayoutView="55" workbookViewId="0">
      <selection activeCell="BG62" sqref="BG62"/>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JqGW0b8C3GOXH/LErsDHQx3P6wTZohnB0rdz3GNAjOIbbGmAPlnrB1sEOCex6Am5pVPn7qKIwOKwV8HtBMBMSw==" saltValue="vO0MbGNRJfHrMu4EIXvnS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63979</v>
      </c>
      <c r="E3" s="142"/>
      <c r="F3" s="143">
        <v>92632</v>
      </c>
      <c r="G3" s="144"/>
      <c r="H3" s="145"/>
    </row>
    <row r="4" spans="1:8" x14ac:dyDescent="0.2">
      <c r="A4" s="146"/>
      <c r="B4" s="147"/>
      <c r="C4" s="148"/>
      <c r="D4" s="149">
        <v>31062</v>
      </c>
      <c r="E4" s="150"/>
      <c r="F4" s="151">
        <v>47978</v>
      </c>
      <c r="G4" s="152"/>
      <c r="H4" s="153"/>
    </row>
    <row r="5" spans="1:8" x14ac:dyDescent="0.2">
      <c r="A5" s="134" t="s">
        <v>518</v>
      </c>
      <c r="B5" s="139"/>
      <c r="C5" s="140"/>
      <c r="D5" s="141">
        <v>32945</v>
      </c>
      <c r="E5" s="142"/>
      <c r="F5" s="143">
        <v>96469</v>
      </c>
      <c r="G5" s="144"/>
      <c r="H5" s="145"/>
    </row>
    <row r="6" spans="1:8" x14ac:dyDescent="0.2">
      <c r="A6" s="146"/>
      <c r="B6" s="147"/>
      <c r="C6" s="148"/>
      <c r="D6" s="149">
        <v>22436</v>
      </c>
      <c r="E6" s="150"/>
      <c r="F6" s="151">
        <v>49775</v>
      </c>
      <c r="G6" s="152"/>
      <c r="H6" s="153"/>
    </row>
    <row r="7" spans="1:8" x14ac:dyDescent="0.2">
      <c r="A7" s="134" t="s">
        <v>519</v>
      </c>
      <c r="B7" s="139"/>
      <c r="C7" s="140"/>
      <c r="D7" s="141">
        <v>36814</v>
      </c>
      <c r="E7" s="142"/>
      <c r="F7" s="143">
        <v>85743</v>
      </c>
      <c r="G7" s="144"/>
      <c r="H7" s="145"/>
    </row>
    <row r="8" spans="1:8" x14ac:dyDescent="0.2">
      <c r="A8" s="146"/>
      <c r="B8" s="147"/>
      <c r="C8" s="148"/>
      <c r="D8" s="149">
        <v>23026</v>
      </c>
      <c r="E8" s="150"/>
      <c r="F8" s="151">
        <v>45231</v>
      </c>
      <c r="G8" s="152"/>
      <c r="H8" s="153"/>
    </row>
    <row r="9" spans="1:8" x14ac:dyDescent="0.2">
      <c r="A9" s="134" t="s">
        <v>520</v>
      </c>
      <c r="B9" s="139"/>
      <c r="C9" s="140"/>
      <c r="D9" s="141">
        <v>39829</v>
      </c>
      <c r="E9" s="142"/>
      <c r="F9" s="143">
        <v>92509</v>
      </c>
      <c r="G9" s="144"/>
      <c r="H9" s="145"/>
    </row>
    <row r="10" spans="1:8" x14ac:dyDescent="0.2">
      <c r="A10" s="146"/>
      <c r="B10" s="147"/>
      <c r="C10" s="148"/>
      <c r="D10" s="149">
        <v>23307</v>
      </c>
      <c r="E10" s="150"/>
      <c r="F10" s="151">
        <v>52274</v>
      </c>
      <c r="G10" s="152"/>
      <c r="H10" s="153"/>
    </row>
    <row r="11" spans="1:8" x14ac:dyDescent="0.2">
      <c r="A11" s="134" t="s">
        <v>521</v>
      </c>
      <c r="B11" s="139"/>
      <c r="C11" s="140"/>
      <c r="D11" s="141">
        <v>50863</v>
      </c>
      <c r="E11" s="142"/>
      <c r="F11" s="143">
        <v>98544</v>
      </c>
      <c r="G11" s="144"/>
      <c r="H11" s="145"/>
    </row>
    <row r="12" spans="1:8" x14ac:dyDescent="0.2">
      <c r="A12" s="146"/>
      <c r="B12" s="147"/>
      <c r="C12" s="154"/>
      <c r="D12" s="149">
        <v>32183</v>
      </c>
      <c r="E12" s="150"/>
      <c r="F12" s="151">
        <v>55816</v>
      </c>
      <c r="G12" s="152"/>
      <c r="H12" s="153"/>
    </row>
    <row r="13" spans="1:8" x14ac:dyDescent="0.2">
      <c r="A13" s="134"/>
      <c r="B13" s="139"/>
      <c r="C13" s="140"/>
      <c r="D13" s="141">
        <v>44886</v>
      </c>
      <c r="E13" s="142"/>
      <c r="F13" s="143">
        <v>93179</v>
      </c>
      <c r="G13" s="155"/>
      <c r="H13" s="145"/>
    </row>
    <row r="14" spans="1:8" x14ac:dyDescent="0.2">
      <c r="A14" s="146"/>
      <c r="B14" s="147"/>
      <c r="C14" s="148"/>
      <c r="D14" s="149">
        <v>26403</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3.13</v>
      </c>
      <c r="C19" s="156">
        <f>ROUND(VALUE(SUBSTITUTE(実質収支比率等に係る経年分析!G$48,"▲","-")),2)</f>
        <v>3.46</v>
      </c>
      <c r="D19" s="156">
        <f>ROUND(VALUE(SUBSTITUTE(実質収支比率等に係る経年分析!H$48,"▲","-")),2)</f>
        <v>2.2799999999999998</v>
      </c>
      <c r="E19" s="156">
        <f>ROUND(VALUE(SUBSTITUTE(実質収支比率等に係る経年分析!I$48,"▲","-")),2)</f>
        <v>1.85</v>
      </c>
      <c r="F19" s="156">
        <f>ROUND(VALUE(SUBSTITUTE(実質収支比率等に係る経年分析!J$48,"▲","-")),2)</f>
        <v>2.11</v>
      </c>
    </row>
    <row r="20" spans="1:11" x14ac:dyDescent="0.2">
      <c r="A20" s="156" t="s">
        <v>53</v>
      </c>
      <c r="B20" s="156">
        <f>ROUND(VALUE(SUBSTITUTE(実質収支比率等に係る経年分析!F$47,"▲","-")),2)</f>
        <v>12.07</v>
      </c>
      <c r="C20" s="156">
        <f>ROUND(VALUE(SUBSTITUTE(実質収支比率等に係る経年分析!G$47,"▲","-")),2)</f>
        <v>13.21</v>
      </c>
      <c r="D20" s="156">
        <f>ROUND(VALUE(SUBSTITUTE(実質収支比率等に係る経年分析!H$47,"▲","-")),2)</f>
        <v>13.49</v>
      </c>
      <c r="E20" s="156">
        <f>ROUND(VALUE(SUBSTITUTE(実質収支比率等に係る経年分析!I$47,"▲","-")),2)</f>
        <v>12.37</v>
      </c>
      <c r="F20" s="156">
        <f>ROUND(VALUE(SUBSTITUTE(実質収支比率等に係る経年分析!J$47,"▲","-")),2)</f>
        <v>11.3</v>
      </c>
    </row>
    <row r="21" spans="1:11" x14ac:dyDescent="0.2">
      <c r="A21" s="156" t="s">
        <v>54</v>
      </c>
      <c r="B21" s="156">
        <f>IF(ISNUMBER(VALUE(SUBSTITUTE(実質収支比率等に係る経年分析!F$49,"▲","-"))),ROUND(VALUE(SUBSTITUTE(実質収支比率等に係る経年分析!F$49,"▲","-")),2),NA())</f>
        <v>0.64</v>
      </c>
      <c r="C21" s="156">
        <f>IF(ISNUMBER(VALUE(SUBSTITUTE(実質収支比率等に係る経年分析!G$49,"▲","-"))),ROUND(VALUE(SUBSTITUTE(実質収支比率等に係る経年分析!G$49,"▲","-")),2),NA())</f>
        <v>0.44</v>
      </c>
      <c r="D21" s="156">
        <f>IF(ISNUMBER(VALUE(SUBSTITUTE(実質収支比率等に係る経年分析!H$49,"▲","-"))),ROUND(VALUE(SUBSTITUTE(実質収支比率等に係る経年分析!H$49,"▲","-")),2),NA())</f>
        <v>-3.51</v>
      </c>
      <c r="E21" s="156">
        <f>IF(ISNUMBER(VALUE(SUBSTITUTE(実質収支比率等に係る経年分析!I$49,"▲","-"))),ROUND(VALUE(SUBSTITUTE(実質収支比率等に係る経年分析!I$49,"▲","-")),2),NA())</f>
        <v>-2.58</v>
      </c>
      <c r="F21" s="156">
        <f>IF(ISNUMBER(VALUE(SUBSTITUTE(実質収支比率等に係る経年分析!J$49,"▲","-"))),ROUND(VALUE(SUBSTITUTE(実質収支比率等に係る経年分析!J$49,"▲","-")),2),NA())</f>
        <v>-1.66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0.11</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0.13</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1.01</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3.13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3.45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2.2799999999999998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1.84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2.11</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3.07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2.62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3.11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3.43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3.9</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10.55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9.6999999999999993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9.1999999999999993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9.4700000000000006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9.58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2622</v>
      </c>
      <c r="E42" s="158"/>
      <c r="F42" s="158"/>
      <c r="G42" s="158">
        <f>'実質公債費比率（分子）の構造'!L$52</f>
        <v>2563</v>
      </c>
      <c r="H42" s="158"/>
      <c r="I42" s="158"/>
      <c r="J42" s="158">
        <f>'実質公債費比率（分子）の構造'!M$52</f>
        <v>2292</v>
      </c>
      <c r="K42" s="158"/>
      <c r="L42" s="158"/>
      <c r="M42" s="158">
        <f>'実質公債費比率（分子）の構造'!N$52</f>
        <v>2211</v>
      </c>
      <c r="N42" s="158"/>
      <c r="O42" s="158"/>
      <c r="P42" s="158">
        <f>'実質公債費比率（分子）の構造'!O$52</f>
        <v>1907</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2282</v>
      </c>
      <c r="C46" s="158"/>
      <c r="D46" s="158"/>
      <c r="E46" s="158">
        <f>'実質公債費比率（分子）の構造'!L$48</f>
        <v>2424</v>
      </c>
      <c r="F46" s="158"/>
      <c r="G46" s="158"/>
      <c r="H46" s="158">
        <f>'実質公債費比率（分子）の構造'!M$48</f>
        <v>2050</v>
      </c>
      <c r="I46" s="158"/>
      <c r="J46" s="158"/>
      <c r="K46" s="158">
        <f>'実質公債費比率（分子）の構造'!N$48</f>
        <v>1883</v>
      </c>
      <c r="L46" s="158"/>
      <c r="M46" s="158"/>
      <c r="N46" s="158">
        <f>'実質公債費比率（分子）の構造'!O$48</f>
        <v>1773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1979</v>
      </c>
      <c r="C49" s="158"/>
      <c r="D49" s="158"/>
      <c r="E49" s="158">
        <f>'実質公債費比率（分子）の構造'!L$45</f>
        <v>2009</v>
      </c>
      <c r="F49" s="158"/>
      <c r="G49" s="158"/>
      <c r="H49" s="158">
        <f>'実質公債費比率（分子）の構造'!M$45</f>
        <v>2107</v>
      </c>
      <c r="I49" s="158"/>
      <c r="J49" s="158"/>
      <c r="K49" s="158">
        <f>'実質公債費比率（分子）の構造'!N$45</f>
        <v>2060</v>
      </c>
      <c r="L49" s="158"/>
      <c r="M49" s="158"/>
      <c r="N49" s="158">
        <f>'実質公債費比率（分子）の構造'!O$45</f>
        <v>1845</v>
      </c>
      <c r="O49" s="158"/>
      <c r="P49" s="158"/>
    </row>
    <row r="50" spans="1:16" x14ac:dyDescent="0.2">
      <c r="A50" s="158" t="s">
        <v>67</v>
      </c>
      <c r="B50" s="158" t="e">
        <f>NA()</f>
        <v>#N/A</v>
      </c>
      <c r="C50" s="158">
        <f>IF(ISNUMBER('実質公債費比率（分子）の構造'!K$53),'実質公債費比率（分子）の構造'!K$53,NA())</f>
        <v>1639</v>
      </c>
      <c r="D50" s="158" t="e">
        <f>NA()</f>
        <v>#N/A</v>
      </c>
      <c r="E50" s="158" t="e">
        <f>NA()</f>
        <v>#N/A</v>
      </c>
      <c r="F50" s="158">
        <f>IF(ISNUMBER('実質公債費比率（分子）の構造'!L$53),'実質公債費比率（分子）の構造'!L$53,NA())</f>
        <v>1870</v>
      </c>
      <c r="G50" s="158" t="e">
        <f>NA()</f>
        <v>#N/A</v>
      </c>
      <c r="H50" s="158" t="e">
        <f>NA()</f>
        <v>#N/A</v>
      </c>
      <c r="I50" s="158">
        <f>IF(ISNUMBER('実質公債費比率（分子）の構造'!M$53),'実質公債費比率（分子）の構造'!M$53,NA())</f>
        <v>1865</v>
      </c>
      <c r="J50" s="158" t="e">
        <f>NA()</f>
        <v>#N/A</v>
      </c>
      <c r="K50" s="158" t="e">
        <f>NA()</f>
        <v>#N/A</v>
      </c>
      <c r="L50" s="158">
        <f>IF(ISNUMBER('実質公債費比率（分子）の構造'!N$53),'実質公債費比率（分子）の構造'!N$53,NA())</f>
        <v>1732</v>
      </c>
      <c r="M50" s="158" t="e">
        <f>NA()</f>
        <v>#N/A</v>
      </c>
      <c r="N50" s="158" t="e">
        <f>NA()</f>
        <v>#N/A</v>
      </c>
      <c r="O50" s="158">
        <f>IF(ISNUMBER('実質公債費比率（分子）の構造'!O$53),'実質公債費比率（分子）の構造'!O$53,NA())</f>
        <v>1711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27055</v>
      </c>
      <c r="E56" s="157"/>
      <c r="F56" s="157"/>
      <c r="G56" s="157">
        <f>'将来負担比率（分子）の構造'!J$52</f>
        <v>25591</v>
      </c>
      <c r="H56" s="157"/>
      <c r="I56" s="157"/>
      <c r="J56" s="157">
        <f>'将来負担比率（分子）の構造'!K$52</f>
        <v>24163</v>
      </c>
      <c r="K56" s="157"/>
      <c r="L56" s="157"/>
      <c r="M56" s="157">
        <f>'将来負担比率（分子）の構造'!L$52</f>
        <v>22867</v>
      </c>
      <c r="N56" s="157"/>
      <c r="O56" s="157"/>
      <c r="P56" s="157">
        <f>'将来負担比率（分子）の構造'!M$52</f>
        <v>22122</v>
      </c>
    </row>
    <row r="57" spans="1:16" x14ac:dyDescent="0.2">
      <c r="A57" s="157" t="s">
        <v>42</v>
      </c>
      <c r="B57" s="157"/>
      <c r="C57" s="157"/>
      <c r="D57" s="157">
        <f>'将来負担比率（分子）の構造'!I$51</f>
        <v>464</v>
      </c>
      <c r="E57" s="157"/>
      <c r="F57" s="157"/>
      <c r="G57" s="157">
        <f>'将来負担比率（分子）の構造'!J$51</f>
        <v>299</v>
      </c>
      <c r="H57" s="157"/>
      <c r="I57" s="157"/>
      <c r="J57" s="157">
        <f>'将来負担比率（分子）の構造'!K$51</f>
        <v>227</v>
      </c>
      <c r="K57" s="157"/>
      <c r="L57" s="157"/>
      <c r="M57" s="157">
        <f>'将来負担比率（分子）の構造'!L$51</f>
        <v>138</v>
      </c>
      <c r="N57" s="157"/>
      <c r="O57" s="157"/>
      <c r="P57" s="157">
        <f>'将来負担比率（分子）の構造'!M$51</f>
        <v>134</v>
      </c>
    </row>
    <row r="58" spans="1:16" x14ac:dyDescent="0.2">
      <c r="A58" s="157" t="s">
        <v>41</v>
      </c>
      <c r="B58" s="157"/>
      <c r="C58" s="157"/>
      <c r="D58" s="157">
        <f>'将来負担比率（分子）の構造'!I$50</f>
        <v>4098</v>
      </c>
      <c r="E58" s="157"/>
      <c r="F58" s="157"/>
      <c r="G58" s="157">
        <f>'将来負担比率（分子）の構造'!J$50</f>
        <v>4694</v>
      </c>
      <c r="H58" s="157"/>
      <c r="I58" s="157"/>
      <c r="J58" s="157">
        <f>'将来負担比率（分子）の構造'!K$50</f>
        <v>4674</v>
      </c>
      <c r="K58" s="157"/>
      <c r="L58" s="157"/>
      <c r="M58" s="157">
        <f>'将来負担比率（分子）の構造'!L$50</f>
        <v>4540</v>
      </c>
      <c r="N58" s="157"/>
      <c r="O58" s="157"/>
      <c r="P58" s="157">
        <f>'将来負担比率（分子）の構造'!M$50</f>
        <v>4509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3948</v>
      </c>
      <c r="C62" s="157"/>
      <c r="D62" s="157"/>
      <c r="E62" s="157">
        <f>'将来負担比率（分子）の構造'!J$45</f>
        <v>3907</v>
      </c>
      <c r="F62" s="157"/>
      <c r="G62" s="157"/>
      <c r="H62" s="157">
        <f>'将来負担比率（分子）の構造'!K$45</f>
        <v>3868</v>
      </c>
      <c r="I62" s="157"/>
      <c r="J62" s="157"/>
      <c r="K62" s="157">
        <f>'将来負担比率（分子）の構造'!L$45</f>
        <v>3793</v>
      </c>
      <c r="L62" s="157"/>
      <c r="M62" s="157"/>
      <c r="N62" s="157">
        <f>'将来負担比率（分子）の構造'!M$45</f>
        <v>3794</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23509</v>
      </c>
      <c r="C64" s="157"/>
      <c r="D64" s="157"/>
      <c r="E64" s="157">
        <f>'将来負担比率（分子）の構造'!J$43</f>
        <v>20718</v>
      </c>
      <c r="F64" s="157"/>
      <c r="G64" s="157"/>
      <c r="H64" s="157">
        <f>'将来負担比率（分子）の構造'!K$43</f>
        <v>18157</v>
      </c>
      <c r="I64" s="157"/>
      <c r="J64" s="157"/>
      <c r="K64" s="157">
        <f>'将来負担比率（分子）の構造'!L$43</f>
        <v>16006</v>
      </c>
      <c r="L64" s="157"/>
      <c r="M64" s="157"/>
      <c r="N64" s="157">
        <f>'将来負担比率（分子）の構造'!M$43</f>
        <v>13776</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19450</v>
      </c>
      <c r="C66" s="157"/>
      <c r="D66" s="157"/>
      <c r="E66" s="157">
        <f>'将来負担比率（分子）の構造'!J$41</f>
        <v>18763</v>
      </c>
      <c r="F66" s="157"/>
      <c r="G66" s="157"/>
      <c r="H66" s="157">
        <f>'将来負担比率（分子）の構造'!K$41</f>
        <v>17701</v>
      </c>
      <c r="I66" s="157"/>
      <c r="J66" s="157"/>
      <c r="K66" s="157">
        <f>'将来負担比率（分子）の構造'!L$41</f>
        <v>16680</v>
      </c>
      <c r="L66" s="157"/>
      <c r="M66" s="157"/>
      <c r="N66" s="157">
        <f>'将来負担比率（分子）の構造'!M$41</f>
        <v>16384</v>
      </c>
      <c r="O66" s="157"/>
      <c r="P66" s="157"/>
    </row>
    <row r="67" spans="1:16" x14ac:dyDescent="0.2">
      <c r="A67" s="157" t="s">
        <v>71</v>
      </c>
      <c r="B67" s="157" t="e">
        <f>NA()</f>
        <v>#N/A</v>
      </c>
      <c r="C67" s="157">
        <f>IF(ISNUMBER('将来負担比率（分子）の構造'!I$53), IF('将来負担比率（分子）の構造'!I$53 &lt; 0, 0, '将来負担比率（分子）の構造'!I$53), NA())</f>
        <v>15289</v>
      </c>
      <c r="D67" s="157" t="e">
        <f>NA()</f>
        <v>#N/A</v>
      </c>
      <c r="E67" s="157" t="e">
        <f>NA()</f>
        <v>#N/A</v>
      </c>
      <c r="F67" s="157">
        <f>IF(ISNUMBER('将来負担比率（分子）の構造'!J$53), IF('将来負担比率（分子）の構造'!J$53 &lt; 0, 0, '将来負担比率（分子）の構造'!J$53), NA())</f>
        <v>12803</v>
      </c>
      <c r="G67" s="157" t="e">
        <f>NA()</f>
        <v>#N/A</v>
      </c>
      <c r="H67" s="157" t="e">
        <f>NA()</f>
        <v>#N/A</v>
      </c>
      <c r="I67" s="157">
        <f>IF(ISNUMBER('将来負担比率（分子）の構造'!K$53), IF('将来負担比率（分子）の構造'!K$53 &lt; 0, 0, '将来負担比率（分子）の構造'!K$53), NA())</f>
        <v>10662</v>
      </c>
      <c r="J67" s="157" t="e">
        <f>NA()</f>
        <v>#N/A</v>
      </c>
      <c r="K67" s="157" t="e">
        <f>NA()</f>
        <v>#N/A</v>
      </c>
      <c r="L67" s="157">
        <f>IF(ISNUMBER('将来負担比率（分子）の構造'!L$53), IF('将来負担比率（分子）の構造'!L$53 &lt; 0, 0, '将来負担比率（分子）の構造'!L$53), NA())</f>
        <v>8935</v>
      </c>
      <c r="M67" s="157" t="e">
        <f>NA()</f>
        <v>#N/A</v>
      </c>
      <c r="N67" s="157" t="e">
        <f>NA()</f>
        <v>#N/A</v>
      </c>
      <c r="O67" s="157">
        <f>IF(ISNUMBER('将来負担比率（分子）の構造'!M$53), IF('将来負担比率（分子）の構造'!M$53 &lt; 0, 0, '将来負担比率（分子）の構造'!M$53), NA())</f>
        <v>7188</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1864</v>
      </c>
      <c r="C72" s="161">
        <f>基金残高に係る経年分析!G55</f>
        <v>1720</v>
      </c>
      <c r="D72" s="161">
        <f>基金残高に係る経年分析!H55</f>
        <v>1579</v>
      </c>
    </row>
    <row r="73" spans="1:16" x14ac:dyDescent="0.2">
      <c r="A73" s="160" t="s">
        <v>74</v>
      </c>
      <c r="B73" s="161">
        <f>基金残高に係る経年分析!F56</f>
        <v>536</v>
      </c>
      <c r="C73" s="161">
        <f>基金残高に係る経年分析!G56</f>
        <v>546</v>
      </c>
      <c r="D73" s="161">
        <f>基金残高に係る経年分析!H56</f>
        <v>555</v>
      </c>
    </row>
    <row r="74" spans="1:16" x14ac:dyDescent="0.2">
      <c r="A74" s="160" t="s">
        <v>75</v>
      </c>
      <c r="B74" s="161">
        <f>基金残高に係る経年分析!F57</f>
        <v>2397</v>
      </c>
      <c r="C74" s="161">
        <f>基金残高に係る経年分析!G57</f>
        <v>2226</v>
      </c>
      <c r="D74" s="161">
        <f>基金残高に係る経年分析!H57</f>
        <v>2078</v>
      </c>
    </row>
  </sheetData>
  <sheetProtection algorithmName="SHA-512" hashValue="H4sdyarN/rUkFP8e1ssk6oyZ1yaMKutMEdS1nzmtWN+6P3ZWH79DJWE/av9IUJL3phsDVUwSGYf/ja1c7GWxDQ==" saltValue="EPlghZORV13QXFDEWUOOl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2026-03-16T07:19:11Z</cp:lastPrinted>
  <dcterms:created xsi:type="dcterms:W3CDTF">2026-02-23T07:50:47Z</dcterms:created>
  <dcterms:modified xsi:type="dcterms:W3CDTF">2026-09-24T07:15:34Z</dcterms:modified>
  <cp:category/>
</cp:coreProperties>
</file>