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830"/>
  <workbookPr/>
  <mc:AlternateContent xmlns:mc="http://schemas.openxmlformats.org/markup-compatibility/2006">
    <mc:Choice Requires="x15">
      <x15ac:absPath xmlns:x15ac="http://schemas.microsoft.com/office/spreadsheetml/2010/11/ac" url="\\Fs00e\大容量共有フォルダ25\11000370-030財政班\財政本体\財政係\09 公会計\R08\01_各種照会\05 20260817【総務省財務調査課】令和6年度財政状況資料集の作成について（2回目・地方公会計関係）\03 市町回答\○19 三田市\"/>
    </mc:Choice>
  </mc:AlternateContent>
  <xr:revisionPtr revIDLastSave="0" documentId="13_ncr:1_{23DE28CF-E8BD-4432-899F-55291C62D22C}" xr6:coauthVersionLast="47" xr6:coauthVersionMax="47" xr10:uidLastSave="{00000000-0000-0000-0000-000000000000}"/>
  <bookViews>
    <workbookView xWindow="28680" yWindow="825" windowWidth="29040" windowHeight="1572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91029"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O36" i="10" l="1"/>
  <c r="AO35" i="10"/>
  <c r="AO34"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W39" i="10"/>
  <c r="BE39" i="10"/>
  <c r="AM39" i="10"/>
  <c r="U39" i="10"/>
  <c r="C39" i="10"/>
  <c r="CO38" i="10"/>
  <c r="BW38" i="10"/>
  <c r="BE38" i="10"/>
  <c r="AM38" i="10"/>
  <c r="U38" i="10"/>
  <c r="C38" i="10"/>
  <c r="CO37" i="10"/>
  <c r="BE37" i="10"/>
  <c r="AM37" i="10"/>
  <c r="C37" i="10"/>
  <c r="CO36" i="10"/>
  <c r="BE36" i="10"/>
  <c r="C36" i="10"/>
  <c r="BE35" i="10"/>
  <c r="BE34" i="10"/>
  <c r="C34" i="10"/>
  <c r="C35" i="10" s="1"/>
  <c r="U34" i="10" l="1"/>
  <c r="U35" i="10" s="1"/>
  <c r="U36" i="10" s="1"/>
  <c r="U37"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AM34" i="10" l="1"/>
  <c r="AM35" i="10" l="1"/>
  <c r="AM36" i="10" s="1"/>
  <c r="BW34" i="10"/>
  <c r="BW35" i="10" s="1"/>
  <c r="BW36" i="10" s="1"/>
  <c r="BW37" i="10" s="1"/>
  <c r="CO34" i="10" l="1"/>
  <c r="CO35" i="10" s="1"/>
</calcChain>
</file>

<file path=xl/sharedStrings.xml><?xml version="1.0" encoding="utf-8"?>
<sst xmlns="http://schemas.openxmlformats.org/spreadsheetml/2006/main" count="1055" uniqueCount="569">
  <si>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</si>
  <si>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</si>
  <si>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</si>
  <si>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</si>
  <si>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</si>
  <si>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</si>
  <si>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</si>
  <si>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</si>
  <si>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</si>
  <si>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</si>
  <si>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</si>
  <si>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</si>
  <si>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</si>
  <si>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</si>
  <si>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</si>
  <si>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</si>
  <si>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</si>
  <si>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</si>
  <si>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</si>
  <si>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</si>
  <si>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</si>
  <si>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</si>
  <si>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</si>
  <si>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</si>
  <si>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</si>
  <si>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</si>
  <si>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</si>
  <si>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</si>
  <si>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</si>
  <si>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</si>
  <si>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</si>
  <si>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</si>
  <si>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</si>
  <si>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</si>
  <si>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</si>
  <si>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</si>
  <si>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</si>
  <si>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</si>
  <si>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</si>
  <si>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</si>
  <si>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</si>
  <si>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</si>
  <si>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</si>
  <si>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</si>
  <si>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</si>
  <si>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</si>
  <si>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</si>
  <si>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</si>
  <si>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</si>
  <si>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</si>
  <si>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</si>
  <si>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</si>
  <si>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</si>
  <si>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</si>
  <si>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</si>
  <si>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</si>
  <si>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</si>
  <si>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</si>
  <si>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</si>
  <si>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</si>
  <si>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</si>
  <si>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</si>
  <si>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</si>
  <si>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</si>
  <si>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</si>
  <si>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</si>
  <si>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</si>
  <si>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</si>
  <si>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</si>
  <si>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</si>
  <si>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</si>
  <si>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</si>
  <si>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</si>
  <si>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</si>
  <si>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</si>
  <si>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</si>
  <si>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</si>
  <si>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</si>
  <si>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</si>
  <si>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兵庫県</t>
    <phoneticPr fontId="5"/>
  </si>
  <si>
    <t>市町村類型</t>
    <phoneticPr fontId="5"/>
  </si>
  <si>
    <t>Ⅲ－３</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</si>
  <si>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</si>
  <si>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</si>
  <si>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</si>
  <si>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</si>
  <si>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</si>
  <si>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</si>
  <si>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</si>
  <si>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</si>
  <si>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</si>
  <si>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</si>
  <si>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</si>
  <si>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</si>
  <si>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三田市</t>
    <phoneticPr fontId="5"/>
  </si>
  <si>
    <t>地方交付税種地</t>
    <rPh sb="0" eb="2">
      <t>チホウ</t>
    </rPh>
    <rPh sb="2" eb="5">
      <t>コウフゼイ</t>
    </rPh>
    <rPh sb="5" eb="6">
      <t>シュ</t>
    </rPh>
    <rPh sb="6" eb="7">
      <t>チ</t>
    </rPh>
    <phoneticPr fontId="5"/>
  </si>
  <si>
    <t>1-4</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</si>
  <si>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</si>
  <si>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</si>
  <si>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</si>
  <si>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</si>
  <si>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</si>
  <si>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</si>
  <si>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</si>
  <si>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t>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</si>
  <si>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</si>
  <si>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</si>
  <si>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</si>
  <si>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</si>
  <si>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</si>
  <si>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</si>
  <si>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</si>
  <si>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</si>
  <si>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</si>
  <si>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</si>
  <si>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</si>
  <si>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</si>
  <si>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</si>
  <si>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-3.1</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</si>
  <si>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</si>
  <si>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</si>
  <si>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</si>
  <si>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</si>
  <si>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</si>
  <si>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</si>
  <si>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</si>
  <si>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</si>
  <si>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</si>
  <si>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</si>
  <si>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</si>
  <si>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</si>
  <si>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</si>
  <si>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</si>
  <si>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</si>
  <si>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</si>
  <si>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</si>
  <si>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</si>
  <si>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</si>
  <si>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</si>
  <si>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</si>
  <si>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</si>
  <si>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-0.7</t>
    <phoneticPr fontId="5"/>
  </si>
  <si>
    <t>基準財政需要額</t>
    <phoneticPr fontId="25"/>
  </si>
  <si>
    <t>うち日本人(％)</t>
    <phoneticPr fontId="5"/>
  </si>
  <si>
    <t>-0.9</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</si>
  <si>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</si>
  <si>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</si>
  <si>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</si>
  <si>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</si>
  <si>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</si>
  <si>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</si>
  <si>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</si>
  <si>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</si>
  <si>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</si>
  <si>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</si>
  <si>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</si>
  <si>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</si>
  <si>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</si>
  <si>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</si>
  <si>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</si>
  <si>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</si>
  <si>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</si>
  <si>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</si>
  <si>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</si>
  <si>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</si>
  <si>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</si>
  <si>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</si>
  <si>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</si>
  <si>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</si>
  <si>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</si>
  <si>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</si>
  <si>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</si>
  <si>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</si>
  <si>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</si>
  <si>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</si>
  <si>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</si>
  <si>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</si>
  <si>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</si>
  <si>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</si>
  <si>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</si>
  <si>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</si>
  <si>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</si>
  <si>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</si>
  <si>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</si>
  <si>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</si>
  <si>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</si>
  <si>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</si>
  <si>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</si>
  <si>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</si>
  <si>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</si>
  <si>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</si>
  <si>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</si>
  <si>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</si>
  <si>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</si>
  <si>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</si>
  <si>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</si>
  <si>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</si>
  <si>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</si>
  <si>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</si>
  <si>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</si>
  <si>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</si>
  <si>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</si>
  <si>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</si>
  <si>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兵庫県三田市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</si>
  <si>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</si>
  <si>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</si>
  <si>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</si>
  <si>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</si>
  <si>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</si>
  <si>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</si>
  <si>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</si>
  <si>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</si>
  <si>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</si>
  <si>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</si>
  <si>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</si>
  <si>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</si>
  <si>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</si>
  <si>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</si>
  <si>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</si>
  <si>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</si>
  <si>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</si>
  <si>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</si>
  <si>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</si>
  <si>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</si>
  <si>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</si>
  <si>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</si>
  <si>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</si>
  <si>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</si>
  <si>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</si>
  <si>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</si>
  <si>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</si>
  <si>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</si>
  <si>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</si>
  <si>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</si>
  <si>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</si>
  <si>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</si>
  <si>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</si>
  <si>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</si>
  <si>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</si>
  <si>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</si>
  <si>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</si>
  <si>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</si>
  <si>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</si>
  <si>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</si>
  <si>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</si>
  <si>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</si>
  <si>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</si>
  <si>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</si>
  <si>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</si>
  <si>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</si>
  <si>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</si>
  <si>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</si>
  <si>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</si>
  <si>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</si>
  <si>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</si>
  <si>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</si>
  <si>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</si>
  <si>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</si>
  <si>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</si>
  <si>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</si>
  <si>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</si>
  <si>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</si>
  <si>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</si>
  <si>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</si>
  <si>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</si>
  <si>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</si>
  <si>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</si>
  <si>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</si>
  <si>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</si>
  <si>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</si>
  <si>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</si>
  <si>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</si>
  <si>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</si>
  <si>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</si>
  <si>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</si>
  <si>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</si>
  <si>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</si>
  <si>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</si>
  <si>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</si>
  <si>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</si>
  <si>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</si>
  <si>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</si>
  <si>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</si>
  <si>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</si>
  <si>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</si>
  <si>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</si>
  <si>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</si>
  <si>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</si>
  <si>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</si>
  <si>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</si>
  <si>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</si>
  <si>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</si>
  <si>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</si>
  <si>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</si>
  <si>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</si>
  <si>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</si>
  <si>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</si>
  <si>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</si>
  <si>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</si>
  <si>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</si>
  <si>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</si>
  <si>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</si>
  <si>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</si>
  <si>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</si>
  <si>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</si>
  <si>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</si>
  <si>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</si>
  <si>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</si>
  <si>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</si>
  <si>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</si>
  <si>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</si>
  <si>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</si>
  <si>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</si>
  <si>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</si>
  <si>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</si>
  <si>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</si>
  <si>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</si>
  <si>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</si>
  <si>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</si>
  <si>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病院</t>
    <phoneticPr fontId="5"/>
  </si>
  <si>
    <t>再差引収支</t>
    <rPh sb="0" eb="1">
      <t>サイ</t>
    </rPh>
    <rPh sb="1" eb="3">
      <t>サシヒキ</t>
    </rPh>
    <rPh sb="3" eb="5">
      <t>シュウシ</t>
    </rPh>
    <phoneticPr fontId="5"/>
  </si>
  <si>
    <t>　　うち一部事務組合負担金</t>
    <phoneticPr fontId="5"/>
  </si>
  <si>
    <t>地方債</t>
  </si>
  <si>
    <t>下水道</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</si>
  <si>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</si>
  <si>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</si>
  <si>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</si>
  <si>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</si>
  <si>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</si>
  <si>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</si>
  <si>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</si>
  <si>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</si>
  <si>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</si>
  <si>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</si>
  <si>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</si>
  <si>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</si>
  <si>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</si>
  <si>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</si>
  <si>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</si>
  <si>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</si>
  <si>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</si>
  <si>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</si>
  <si>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</si>
  <si>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</si>
  <si>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</si>
  <si>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</si>
  <si>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</si>
  <si>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</si>
  <si>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</si>
  <si>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</si>
  <si>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</si>
  <si>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</si>
  <si>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</si>
  <si>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</si>
  <si>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兵庫県三田市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</si>
  <si>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</si>
  <si>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</si>
  <si>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</si>
  <si>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</si>
  <si>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</si>
  <si>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</si>
  <si>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</si>
  <si>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</si>
  <si>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</si>
  <si>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</si>
  <si>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</si>
  <si>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</si>
  <si>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</si>
  <si>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</si>
  <si>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</si>
  <si>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</si>
  <si>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</si>
  <si>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</si>
  <si>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</si>
  <si>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</si>
  <si>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公営墓地整備事業特別会計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</si>
  <si>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</si>
  <si>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</si>
  <si>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</si>
  <si>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</si>
  <si>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</si>
  <si>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</si>
  <si>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</si>
  <si>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</si>
  <si>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</si>
  <si>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</si>
  <si>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</si>
  <si>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</si>
  <si>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</si>
  <si>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国民健康保険事業特別会計</t>
    <phoneticPr fontId="5"/>
  </si>
  <si>
    <t>駐車場事業特別会計</t>
    <phoneticPr fontId="5"/>
  </si>
  <si>
    <t>介護保険事業特別会計</t>
    <phoneticPr fontId="5"/>
  </si>
  <si>
    <t>後期高齢者医療事業特別会計</t>
    <phoneticPr fontId="5"/>
  </si>
  <si>
    <t>水道事業会計</t>
    <phoneticPr fontId="5"/>
  </si>
  <si>
    <t>法適用企業</t>
    <phoneticPr fontId="5"/>
  </si>
  <si>
    <t>三田市民病院事業会計</t>
    <phoneticPr fontId="5"/>
  </si>
  <si>
    <t>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</si>
  <si>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</si>
  <si>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</si>
  <si>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</si>
  <si>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</si>
  <si>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</si>
  <si>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</si>
  <si>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</si>
  <si>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</si>
  <si>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</si>
  <si>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</si>
  <si>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</si>
  <si>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</si>
  <si>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</si>
  <si>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</si>
  <si>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</si>
  <si>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</si>
  <si>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</si>
  <si>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</si>
  <si>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</si>
  <si>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</si>
  <si>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</si>
  <si>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</si>
  <si>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</si>
  <si>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</si>
  <si>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</si>
  <si>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</si>
  <si>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</si>
  <si>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</si>
  <si>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</si>
  <si>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</si>
  <si>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</si>
  <si>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</si>
  <si>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</si>
  <si>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</si>
  <si>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</si>
  <si>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</si>
  <si>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</si>
  <si>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</si>
  <si>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</si>
  <si>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</si>
  <si>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</si>
  <si>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</si>
  <si>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</si>
  <si>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</si>
  <si>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</si>
  <si>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</si>
  <si>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</si>
  <si>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</si>
  <si>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</si>
  <si>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</si>
  <si>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</si>
  <si>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</si>
  <si>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</si>
  <si>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市民病院事業会計</t>
    <phoneticPr fontId="5"/>
  </si>
  <si>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</si>
  <si>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</si>
  <si>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</si>
  <si>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</si>
  <si>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</si>
  <si>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</si>
  <si>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</si>
  <si>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</si>
  <si>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</si>
  <si>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</si>
  <si>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</si>
  <si>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</si>
  <si>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</si>
  <si>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</si>
  <si>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</si>
  <si>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</si>
  <si>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</si>
  <si>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</si>
  <si>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</si>
  <si>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</si>
  <si>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</si>
  <si>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</si>
  <si>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</si>
  <si>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</si>
  <si>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</si>
  <si>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</si>
  <si>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</si>
  <si>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</si>
  <si>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</si>
  <si>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</si>
  <si>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</si>
  <si>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</si>
  <si>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</si>
  <si>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</si>
  <si>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</si>
  <si>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</si>
  <si>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</si>
  <si>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</si>
  <si>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</si>
  <si>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</si>
  <si>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</si>
  <si>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</si>
  <si>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</si>
  <si>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</si>
  <si>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</si>
  <si>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</si>
  <si>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</si>
  <si>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</si>
  <si>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</si>
  <si>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</si>
  <si>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</si>
  <si>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</si>
  <si>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</si>
  <si>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</si>
  <si>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</si>
  <si>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</si>
  <si>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</si>
  <si>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</si>
  <si>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</si>
  <si>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</si>
  <si>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</si>
  <si>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</si>
  <si>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</si>
  <si>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</si>
  <si>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</si>
  <si>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</si>
  <si>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</si>
  <si>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</si>
  <si>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</si>
  <si>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</si>
  <si>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</si>
  <si>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</si>
  <si>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</si>
  <si>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</si>
  <si>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</si>
  <si>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</si>
  <si>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</si>
  <si>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</si>
  <si>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</si>
  <si>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</si>
  <si>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</si>
  <si>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</si>
  <si>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水道事業会計</t>
  </si>
  <si>
    <t>下水道事業会計</t>
  </si>
  <si>
    <t>一般会計</t>
  </si>
  <si>
    <t>三田市民病院事業会計</t>
  </si>
  <si>
    <t>介護保険事業特別会計</t>
  </si>
  <si>
    <t>後期高齢者医療事業特別会計</t>
  </si>
  <si>
    <t>国民健康保険事業特別会計</t>
  </si>
  <si>
    <t>公営墓地整備事業特別会計</t>
  </si>
  <si>
    <t>その他会計（赤字）</t>
  </si>
  <si>
    <t>その他会計（黒字）</t>
  </si>
  <si>
    <t>R02</t>
    <phoneticPr fontId="5"/>
  </si>
  <si>
    <t>R03</t>
    <phoneticPr fontId="5"/>
  </si>
  <si>
    <t>R04</t>
    <phoneticPr fontId="5"/>
  </si>
  <si>
    <t>R05</t>
    <phoneticPr fontId="5"/>
  </si>
  <si>
    <t>R06</t>
    <phoneticPr fontId="5"/>
  </si>
  <si>
    <t>兵庫県信用保証協会</t>
    <rPh sb="0" eb="9">
      <t>ヒョウゴケンシンヨウホショウキョウカイ</t>
    </rPh>
    <phoneticPr fontId="2"/>
  </si>
  <si>
    <t>兵庫県市町村職員退職手当組合</t>
    <phoneticPr fontId="2"/>
  </si>
  <si>
    <t>兵庫県後期高齢者医療広域連合（一般会計）</t>
  </si>
  <si>
    <t>兵庫県後期高齢者医療広域連合（特別会計）</t>
  </si>
  <si>
    <t>公共施設等整備基金</t>
    <rPh sb="0" eb="2">
      <t>コウキョウ</t>
    </rPh>
    <rPh sb="2" eb="4">
      <t>シセツ</t>
    </rPh>
    <rPh sb="4" eb="5">
      <t>トウ</t>
    </rPh>
    <rPh sb="5" eb="7">
      <t>セイビ</t>
    </rPh>
    <rPh sb="7" eb="9">
      <t>キキン</t>
    </rPh>
    <phoneticPr fontId="2"/>
  </si>
  <si>
    <t>三田駅前一番館基金</t>
    <rPh sb="0" eb="2">
      <t>サンダ</t>
    </rPh>
    <rPh sb="2" eb="4">
      <t>エキマエ</t>
    </rPh>
    <rPh sb="4" eb="7">
      <t>イチバンカン</t>
    </rPh>
    <rPh sb="7" eb="9">
      <t>キキン</t>
    </rPh>
    <phoneticPr fontId="2"/>
  </si>
  <si>
    <t>地域福祉基金</t>
    <rPh sb="0" eb="2">
      <t>チイキ</t>
    </rPh>
    <rPh sb="2" eb="4">
      <t>フクシ</t>
    </rPh>
    <rPh sb="4" eb="6">
      <t>キキン</t>
    </rPh>
    <phoneticPr fontId="2"/>
  </si>
  <si>
    <t>基金ありがとう！三田っ子応援基金</t>
    <rPh sb="0" eb="2">
      <t>キキン</t>
    </rPh>
    <phoneticPr fontId="2"/>
  </si>
  <si>
    <t>グリーン・クリーン</t>
    <phoneticPr fontId="2"/>
  </si>
  <si>
    <t>三田市地域振興(株)</t>
    <rPh sb="0" eb="3">
      <t>サンダシ</t>
    </rPh>
    <rPh sb="3" eb="5">
      <t>チイキ</t>
    </rPh>
    <rPh sb="5" eb="7">
      <t>シンコウ</t>
    </rPh>
    <rPh sb="7" eb="10">
      <t>カブシキガイシャ</t>
    </rPh>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</si>
  <si>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</si>
  <si>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</si>
  <si>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将来負担は比率がマイナスとなり、低く抑えられています。また、有形固定資産減価償却率は比較的新しい施設が多いため、全国平均・兵庫県平均・類似団体と比べ低くなっています。
今後は、施設の老朽化が進むことに伴う改修費用等に対する地方債発行の増加が見込まれることから、将来負担比率も上昇傾向になる見込みです。これらを踏まえ、公共施設マネジメントによる計画的な施設整備により将来負担比率の上昇率を緩和していく必要があります。</t>
    <rPh sb="111" eb="114">
      <t>チホウサイ</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</si>
  <si>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</si>
  <si>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</si>
  <si>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</si>
  <si>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</si>
  <si>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</si>
  <si>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</si>
  <si>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は、前年度比１.０ポイント改善し、類似団体平均値と比較して低い水準となりました。これは、近年地方債の新規発行を抑制したことにより元利償還金が減少したためです。今後は施設の老朽化が進むことに伴う改修費用等に対する地方債発行の増加が見込まれることから、引き続き地方債残高の適正化等により財政の健全化に取り組む必要があります。</t>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</si>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</sst>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vertical="center" wrapText="1"/>
    </xf>
    <xf numFmtId="0" fontId="1" fillId="0" borderId="0" xfId="16" applyFont="1" applyAlignment="1">
      <alignment horizontal="center" vertical="center"/>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87" fontId="1" fillId="6" borderId="34" xfId="17" applyNumberFormat="1" applyFont="1" applyFill="1" applyBorder="1" applyAlignment="1">
      <alignment horizontal="center" vertical="center"/>
    </xf>
    <xf numFmtId="178" fontId="1" fillId="0" borderId="65" xfId="16" applyNumberFormat="1" applyFont="1" applyBorder="1">
      <alignment vertical="center"/>
    </xf>
    <xf numFmtId="178" fontId="16" fillId="0" borderId="0" xfId="16" applyNumberFormat="1" applyAlignment="1">
      <alignment horizontal="center"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39" fillId="0" borderId="0" xfId="20" applyFont="1">
      <alignmen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A88D68CB-55A5-4923-A44E-0B397F2A822F}"/>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44161</c:v>
                </c:pt>
                <c:pt idx="1">
                  <c:v>43955</c:v>
                </c:pt>
                <c:pt idx="2">
                  <c:v>41921</c:v>
                </c:pt>
                <c:pt idx="3">
                  <c:v>44585</c:v>
                </c:pt>
                <c:pt idx="4">
                  <c:v>49779</c:v>
                </c:pt>
              </c:numCache>
            </c:numRef>
          </c:val>
          <c:smooth val="0"/>
          <c:extLst>
            <c:ext xmlns:c16="http://schemas.microsoft.com/office/drawing/2014/chart" uri="{C3380CC4-5D6E-409C-BE32-E72D297353CC}">
              <c16:uniqueId val="{00000000-F53D-45CB-8F59-33A56C19DEDC}"/>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27750</c:v>
                </c:pt>
                <c:pt idx="1">
                  <c:v>32835</c:v>
                </c:pt>
                <c:pt idx="2">
                  <c:v>29692</c:v>
                </c:pt>
                <c:pt idx="3">
                  <c:v>32543</c:v>
                </c:pt>
                <c:pt idx="4">
                  <c:v>57538</c:v>
                </c:pt>
              </c:numCache>
            </c:numRef>
          </c:val>
          <c:smooth val="0"/>
          <c:extLst>
            <c:ext xmlns:c16="http://schemas.microsoft.com/office/drawing/2014/chart" uri="{C3380CC4-5D6E-409C-BE32-E72D297353CC}">
              <c16:uniqueId val="{00000001-F53D-45CB-8F59-33A56C19DEDC}"/>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8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2</c:v>
                </c:pt>
                <c:pt idx="1">
                  <c:v>3.76</c:v>
                </c:pt>
                <c:pt idx="2">
                  <c:v>2.0499999999999998</c:v>
                </c:pt>
                <c:pt idx="3">
                  <c:v>1.99</c:v>
                </c:pt>
                <c:pt idx="4">
                  <c:v>3.21</c:v>
                </c:pt>
              </c:numCache>
            </c:numRef>
          </c:val>
          <c:extLst>
            <c:ext xmlns:c16="http://schemas.microsoft.com/office/drawing/2014/chart" uri="{C3380CC4-5D6E-409C-BE32-E72D297353CC}">
              <c16:uniqueId val="{00000000-AFB1-489B-B406-6161426D5EF8}"/>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14.95</c:v>
                </c:pt>
                <c:pt idx="1">
                  <c:v>16.39</c:v>
                </c:pt>
                <c:pt idx="2">
                  <c:v>18.86</c:v>
                </c:pt>
                <c:pt idx="3">
                  <c:v>19.739999999999998</c:v>
                </c:pt>
                <c:pt idx="4">
                  <c:v>20.21</c:v>
                </c:pt>
              </c:numCache>
            </c:numRef>
          </c:val>
          <c:extLst>
            <c:ext xmlns:c16="http://schemas.microsoft.com/office/drawing/2014/chart" uri="{C3380CC4-5D6E-409C-BE32-E72D297353CC}">
              <c16:uniqueId val="{00000001-AFB1-489B-B406-6161426D5EF8}"/>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0.87</c:v>
                </c:pt>
                <c:pt idx="1">
                  <c:v>3.36</c:v>
                </c:pt>
                <c:pt idx="2">
                  <c:v>0.34</c:v>
                </c:pt>
                <c:pt idx="3">
                  <c:v>1.1200000000000001</c:v>
                </c:pt>
                <c:pt idx="4">
                  <c:v>2.25</c:v>
                </c:pt>
              </c:numCache>
            </c:numRef>
          </c:val>
          <c:smooth val="0"/>
          <c:extLst>
            <c:ext xmlns:c16="http://schemas.microsoft.com/office/drawing/2014/chart" uri="{C3380CC4-5D6E-409C-BE32-E72D297353CC}">
              <c16:uniqueId val="{00000002-AFB1-489B-B406-6161426D5EF8}"/>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c:v>
                </c:pt>
                <c:pt idx="2">
                  <c:v>#N/A</c:v>
                </c:pt>
                <c:pt idx="3">
                  <c:v>0</c:v>
                </c:pt>
                <c:pt idx="4">
                  <c:v>#N/A</c:v>
                </c:pt>
                <c:pt idx="5">
                  <c:v>0.02</c:v>
                </c:pt>
                <c:pt idx="6">
                  <c:v>#N/A</c:v>
                </c:pt>
                <c:pt idx="7">
                  <c:v>0</c:v>
                </c:pt>
                <c:pt idx="8">
                  <c:v>#N/A</c:v>
                </c:pt>
                <c:pt idx="9">
                  <c:v>0</c:v>
                </c:pt>
              </c:numCache>
            </c:numRef>
          </c:val>
          <c:extLst>
            <c:ext xmlns:c16="http://schemas.microsoft.com/office/drawing/2014/chart" uri="{C3380CC4-5D6E-409C-BE32-E72D297353CC}">
              <c16:uniqueId val="{00000000-ADA9-466D-9F8C-E8822AE1AEAD}"/>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ADA9-466D-9F8C-E8822AE1AEAD}"/>
            </c:ext>
          </c:extLst>
        </c:ser>
        <c:ser>
          <c:idx val="2"/>
          <c:order val="2"/>
          <c:tx>
            <c:strRef>
              <c:f>データシート!$A$29</c:f>
              <c:strCache>
                <c:ptCount val="1"/>
                <c:pt idx="0">
                  <c:v>公営墓地整備事業特別会計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2-ADA9-466D-9F8C-E8822AE1AEAD}"/>
            </c:ext>
          </c:extLst>
        </c:ser>
        <c:ser>
          <c:idx val="3"/>
          <c:order val="3"/>
          <c:tx>
            <c:strRef>
              <c:f>データシート!$A$30</c:f>
              <c:strCache>
                <c:ptCount val="1"/>
                <c:pt idx="0">
                  <c:v>国民健康保険事業特別会計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0.37</c:v>
                </c:pt>
                <c:pt idx="2">
                  <c:v>#N/A</c:v>
                </c:pt>
                <c:pt idx="3">
                  <c:v>0.23</c:v>
                </c:pt>
                <c:pt idx="4">
                  <c:v>#N/A</c:v>
                </c:pt>
                <c:pt idx="5">
                  <c:v>0.11</c:v>
                </c:pt>
                <c:pt idx="6">
                  <c:v>#N/A</c:v>
                </c:pt>
                <c:pt idx="7">
                  <c:v>0.02</c:v>
                </c:pt>
                <c:pt idx="8">
                  <c:v>#N/A</c:v>
                </c:pt>
                <c:pt idx="9">
                  <c:v>0.13</c:v>
                </c:pt>
              </c:numCache>
            </c:numRef>
          </c:val>
          <c:extLst>
            <c:ext xmlns:c16="http://schemas.microsoft.com/office/drawing/2014/chart" uri="{C3380CC4-5D6E-409C-BE32-E72D297353CC}">
              <c16:uniqueId val="{00000003-ADA9-466D-9F8C-E8822AE1AEAD}"/>
            </c:ext>
          </c:extLst>
        </c:ser>
        <c:ser>
          <c:idx val="4"/>
          <c:order val="4"/>
          <c:tx>
            <c:strRef>
              <c:f>データシート!$A$31</c:f>
              <c:strCache>
                <c:ptCount val="1"/>
                <c:pt idx="0">
                  <c:v>後期高齢者医療事業特別会計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0.16</c:v>
                </c:pt>
                <c:pt idx="2">
                  <c:v>#N/A</c:v>
                </c:pt>
                <c:pt idx="3">
                  <c:v>0.16</c:v>
                </c:pt>
                <c:pt idx="4">
                  <c:v>#N/A</c:v>
                </c:pt>
                <c:pt idx="5">
                  <c:v>0.18</c:v>
                </c:pt>
                <c:pt idx="6">
                  <c:v>#N/A</c:v>
                </c:pt>
                <c:pt idx="7">
                  <c:v>0.2</c:v>
                </c:pt>
                <c:pt idx="8">
                  <c:v>#N/A</c:v>
                </c:pt>
                <c:pt idx="9">
                  <c:v>0.25</c:v>
                </c:pt>
              </c:numCache>
            </c:numRef>
          </c:val>
          <c:extLst>
            <c:ext xmlns:c16="http://schemas.microsoft.com/office/drawing/2014/chart" uri="{C3380CC4-5D6E-409C-BE32-E72D297353CC}">
              <c16:uniqueId val="{00000004-ADA9-466D-9F8C-E8822AE1AEAD}"/>
            </c:ext>
          </c:extLst>
        </c:ser>
        <c:ser>
          <c:idx val="5"/>
          <c:order val="5"/>
          <c:tx>
            <c:strRef>
              <c:f>データシート!$A$32</c:f>
              <c:strCache>
                <c:ptCount val="1"/>
                <c:pt idx="0">
                  <c:v>介護保険事業特別会計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1.04</c:v>
                </c:pt>
                <c:pt idx="2">
                  <c:v>#N/A</c:v>
                </c:pt>
                <c:pt idx="3">
                  <c:v>1.28</c:v>
                </c:pt>
                <c:pt idx="4">
                  <c:v>#N/A</c:v>
                </c:pt>
                <c:pt idx="5">
                  <c:v>1.22</c:v>
                </c:pt>
                <c:pt idx="6">
                  <c:v>#N/A</c:v>
                </c:pt>
                <c:pt idx="7">
                  <c:v>0.9</c:v>
                </c:pt>
                <c:pt idx="8">
                  <c:v>#N/A</c:v>
                </c:pt>
                <c:pt idx="9">
                  <c:v>0.28000000000000003</c:v>
                </c:pt>
              </c:numCache>
            </c:numRef>
          </c:val>
          <c:extLst>
            <c:ext xmlns:c16="http://schemas.microsoft.com/office/drawing/2014/chart" uri="{C3380CC4-5D6E-409C-BE32-E72D297353CC}">
              <c16:uniqueId val="{00000005-ADA9-466D-9F8C-E8822AE1AEAD}"/>
            </c:ext>
          </c:extLst>
        </c:ser>
        <c:ser>
          <c:idx val="6"/>
          <c:order val="6"/>
          <c:tx>
            <c:strRef>
              <c:f>データシート!$A$33</c:f>
              <c:strCache>
                <c:ptCount val="1"/>
                <c:pt idx="0">
                  <c:v>三田市民病院事業会計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6.38</c:v>
                </c:pt>
                <c:pt idx="2">
                  <c:v>#N/A</c:v>
                </c:pt>
                <c:pt idx="3">
                  <c:v>8.9</c:v>
                </c:pt>
                <c:pt idx="4">
                  <c:v>#N/A</c:v>
                </c:pt>
                <c:pt idx="5">
                  <c:v>10.37</c:v>
                </c:pt>
                <c:pt idx="6">
                  <c:v>#N/A</c:v>
                </c:pt>
                <c:pt idx="7">
                  <c:v>6.22</c:v>
                </c:pt>
                <c:pt idx="8">
                  <c:v>#N/A</c:v>
                </c:pt>
                <c:pt idx="9">
                  <c:v>2.2999999999999998</c:v>
                </c:pt>
              </c:numCache>
            </c:numRef>
          </c:val>
          <c:extLst>
            <c:ext xmlns:c16="http://schemas.microsoft.com/office/drawing/2014/chart" uri="{C3380CC4-5D6E-409C-BE32-E72D297353CC}">
              <c16:uniqueId val="{00000006-ADA9-466D-9F8C-E8822AE1AEAD}"/>
            </c:ext>
          </c:extLst>
        </c:ser>
        <c:ser>
          <c:idx val="7"/>
          <c:order val="7"/>
          <c:tx>
            <c:strRef>
              <c:f>データシート!$A$34</c:f>
              <c:strCache>
                <c:ptCount val="1"/>
                <c:pt idx="0">
                  <c:v>一般会計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1.99</c:v>
                </c:pt>
                <c:pt idx="2">
                  <c:v>#N/A</c:v>
                </c:pt>
                <c:pt idx="3">
                  <c:v>3.75</c:v>
                </c:pt>
                <c:pt idx="4">
                  <c:v>#N/A</c:v>
                </c:pt>
                <c:pt idx="5">
                  <c:v>2.0499999999999998</c:v>
                </c:pt>
                <c:pt idx="6">
                  <c:v>#N/A</c:v>
                </c:pt>
                <c:pt idx="7">
                  <c:v>1.99</c:v>
                </c:pt>
                <c:pt idx="8">
                  <c:v>#N/A</c:v>
                </c:pt>
                <c:pt idx="9">
                  <c:v>3.21</c:v>
                </c:pt>
              </c:numCache>
            </c:numRef>
          </c:val>
          <c:extLst>
            <c:ext xmlns:c16="http://schemas.microsoft.com/office/drawing/2014/chart" uri="{C3380CC4-5D6E-409C-BE32-E72D297353CC}">
              <c16:uniqueId val="{00000007-ADA9-466D-9F8C-E8822AE1AEAD}"/>
            </c:ext>
          </c:extLst>
        </c:ser>
        <c:ser>
          <c:idx val="8"/>
          <c:order val="8"/>
          <c:tx>
            <c:strRef>
              <c:f>データシート!$A$35</c:f>
              <c:strCache>
                <c:ptCount val="1"/>
                <c:pt idx="0">
                  <c:v>下水道事業会計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2.2200000000000002</c:v>
                </c:pt>
                <c:pt idx="2">
                  <c:v>#N/A</c:v>
                </c:pt>
                <c:pt idx="3">
                  <c:v>3.45</c:v>
                </c:pt>
                <c:pt idx="4">
                  <c:v>#N/A</c:v>
                </c:pt>
                <c:pt idx="5">
                  <c:v>5.05</c:v>
                </c:pt>
                <c:pt idx="6">
                  <c:v>#N/A</c:v>
                </c:pt>
                <c:pt idx="7">
                  <c:v>6.22</c:v>
                </c:pt>
                <c:pt idx="8">
                  <c:v>#N/A</c:v>
                </c:pt>
                <c:pt idx="9">
                  <c:v>6.61</c:v>
                </c:pt>
              </c:numCache>
            </c:numRef>
          </c:val>
          <c:extLst>
            <c:ext xmlns:c16="http://schemas.microsoft.com/office/drawing/2014/chart" uri="{C3380CC4-5D6E-409C-BE32-E72D297353CC}">
              <c16:uniqueId val="{00000008-ADA9-466D-9F8C-E8822AE1AEAD}"/>
            </c:ext>
          </c:extLst>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14.04</c:v>
                </c:pt>
                <c:pt idx="2">
                  <c:v>#N/A</c:v>
                </c:pt>
                <c:pt idx="3">
                  <c:v>13.13</c:v>
                </c:pt>
                <c:pt idx="4">
                  <c:v>#N/A</c:v>
                </c:pt>
                <c:pt idx="5">
                  <c:v>12.92</c:v>
                </c:pt>
                <c:pt idx="6">
                  <c:v>#N/A</c:v>
                </c:pt>
                <c:pt idx="7">
                  <c:v>11.61</c:v>
                </c:pt>
                <c:pt idx="8">
                  <c:v>#N/A</c:v>
                </c:pt>
                <c:pt idx="9">
                  <c:v>9.2100000000000009</c:v>
                </c:pt>
              </c:numCache>
            </c:numRef>
          </c:val>
          <c:extLst>
            <c:ext xmlns:c16="http://schemas.microsoft.com/office/drawing/2014/chart" uri="{C3380CC4-5D6E-409C-BE32-E72D297353CC}">
              <c16:uniqueId val="{00000009-ADA9-466D-9F8C-E8822AE1AEAD}"/>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4854</c:v>
                </c:pt>
                <c:pt idx="5">
                  <c:v>4149</c:v>
                </c:pt>
                <c:pt idx="8">
                  <c:v>4239</c:v>
                </c:pt>
                <c:pt idx="11">
                  <c:v>4053</c:v>
                </c:pt>
                <c:pt idx="14">
                  <c:v>3884</c:v>
                </c:pt>
              </c:numCache>
            </c:numRef>
          </c:val>
          <c:extLst>
            <c:ext xmlns:c16="http://schemas.microsoft.com/office/drawing/2014/chart" uri="{C3380CC4-5D6E-409C-BE32-E72D297353CC}">
              <c16:uniqueId val="{00000000-F26D-435E-8FED-2638673AB069}"/>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F26D-435E-8FED-2638673AB069}"/>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679</c:v>
                </c:pt>
                <c:pt idx="3">
                  <c:v>357</c:v>
                </c:pt>
                <c:pt idx="6">
                  <c:v>229</c:v>
                </c:pt>
                <c:pt idx="9">
                  <c:v>164</c:v>
                </c:pt>
                <c:pt idx="12">
                  <c:v>155</c:v>
                </c:pt>
              </c:numCache>
            </c:numRef>
          </c:val>
          <c:extLst>
            <c:ext xmlns:c16="http://schemas.microsoft.com/office/drawing/2014/chart" uri="{C3380CC4-5D6E-409C-BE32-E72D297353CC}">
              <c16:uniqueId val="{00000002-F26D-435E-8FED-2638673AB069}"/>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2</c:v>
                </c:pt>
                <c:pt idx="3">
                  <c:v>2</c:v>
                </c:pt>
                <c:pt idx="6">
                  <c:v>1</c:v>
                </c:pt>
                <c:pt idx="9">
                  <c:v>2</c:v>
                </c:pt>
                <c:pt idx="12">
                  <c:v>0</c:v>
                </c:pt>
              </c:numCache>
            </c:numRef>
          </c:val>
          <c:extLst>
            <c:ext xmlns:c16="http://schemas.microsoft.com/office/drawing/2014/chart" uri="{C3380CC4-5D6E-409C-BE32-E72D297353CC}">
              <c16:uniqueId val="{00000003-F26D-435E-8FED-2638673AB069}"/>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1536</c:v>
                </c:pt>
                <c:pt idx="3">
                  <c:v>1380</c:v>
                </c:pt>
                <c:pt idx="6">
                  <c:v>1304</c:v>
                </c:pt>
                <c:pt idx="9">
                  <c:v>1315</c:v>
                </c:pt>
                <c:pt idx="12">
                  <c:v>1095</c:v>
                </c:pt>
              </c:numCache>
            </c:numRef>
          </c:val>
          <c:extLst>
            <c:ext xmlns:c16="http://schemas.microsoft.com/office/drawing/2014/chart" uri="{C3380CC4-5D6E-409C-BE32-E72D297353CC}">
              <c16:uniqueId val="{00000004-F26D-435E-8FED-2638673AB069}"/>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F26D-435E-8FED-2638673AB069}"/>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F26D-435E-8FED-2638673AB069}"/>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3841</c:v>
                </c:pt>
                <c:pt idx="3">
                  <c:v>3744</c:v>
                </c:pt>
                <c:pt idx="6">
                  <c:v>3594</c:v>
                </c:pt>
                <c:pt idx="9">
                  <c:v>3505</c:v>
                </c:pt>
                <c:pt idx="12">
                  <c:v>3393</c:v>
                </c:pt>
              </c:numCache>
            </c:numRef>
          </c:val>
          <c:extLst>
            <c:ext xmlns:c16="http://schemas.microsoft.com/office/drawing/2014/chart" uri="{C3380CC4-5D6E-409C-BE32-E72D297353CC}">
              <c16:uniqueId val="{00000007-F26D-435E-8FED-2638673AB069}"/>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1204</c:v>
                </c:pt>
                <c:pt idx="2">
                  <c:v>#N/A</c:v>
                </c:pt>
                <c:pt idx="3">
                  <c:v>#N/A</c:v>
                </c:pt>
                <c:pt idx="4">
                  <c:v>1334</c:v>
                </c:pt>
                <c:pt idx="5">
                  <c:v>#N/A</c:v>
                </c:pt>
                <c:pt idx="6">
                  <c:v>#N/A</c:v>
                </c:pt>
                <c:pt idx="7">
                  <c:v>889</c:v>
                </c:pt>
                <c:pt idx="8">
                  <c:v>#N/A</c:v>
                </c:pt>
                <c:pt idx="9">
                  <c:v>#N/A</c:v>
                </c:pt>
                <c:pt idx="10">
                  <c:v>933</c:v>
                </c:pt>
                <c:pt idx="11">
                  <c:v>#N/A</c:v>
                </c:pt>
                <c:pt idx="12">
                  <c:v>#N/A</c:v>
                </c:pt>
                <c:pt idx="13">
                  <c:v>759</c:v>
                </c:pt>
                <c:pt idx="14">
                  <c:v>#N/A</c:v>
                </c:pt>
              </c:numCache>
            </c:numRef>
          </c:val>
          <c:smooth val="0"/>
          <c:extLst>
            <c:ext xmlns:c16="http://schemas.microsoft.com/office/drawing/2014/chart" uri="{C3380CC4-5D6E-409C-BE32-E72D297353CC}">
              <c16:uniqueId val="{00000008-F26D-435E-8FED-2638673AB069}"/>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31318</c:v>
                </c:pt>
                <c:pt idx="5">
                  <c:v>30350</c:v>
                </c:pt>
                <c:pt idx="8">
                  <c:v>28940</c:v>
                </c:pt>
                <c:pt idx="11">
                  <c:v>27032</c:v>
                </c:pt>
                <c:pt idx="14">
                  <c:v>25733</c:v>
                </c:pt>
              </c:numCache>
            </c:numRef>
          </c:val>
          <c:extLst>
            <c:ext xmlns:c16="http://schemas.microsoft.com/office/drawing/2014/chart" uri="{C3380CC4-5D6E-409C-BE32-E72D297353CC}">
              <c16:uniqueId val="{00000000-8020-4680-AE46-ACC0CA6C7C3E}"/>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6417</c:v>
                </c:pt>
                <c:pt idx="5">
                  <c:v>6286</c:v>
                </c:pt>
                <c:pt idx="8">
                  <c:v>6506</c:v>
                </c:pt>
                <c:pt idx="11">
                  <c:v>5763</c:v>
                </c:pt>
                <c:pt idx="14">
                  <c:v>5042</c:v>
                </c:pt>
              </c:numCache>
            </c:numRef>
          </c:val>
          <c:extLst>
            <c:ext xmlns:c16="http://schemas.microsoft.com/office/drawing/2014/chart" uri="{C3380CC4-5D6E-409C-BE32-E72D297353CC}">
              <c16:uniqueId val="{00000001-8020-4680-AE46-ACC0CA6C7C3E}"/>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9743</c:v>
                </c:pt>
                <c:pt idx="5">
                  <c:v>10819</c:v>
                </c:pt>
                <c:pt idx="8">
                  <c:v>11903</c:v>
                </c:pt>
                <c:pt idx="11">
                  <c:v>12717</c:v>
                </c:pt>
                <c:pt idx="14">
                  <c:v>13641</c:v>
                </c:pt>
              </c:numCache>
            </c:numRef>
          </c:val>
          <c:extLst>
            <c:ext xmlns:c16="http://schemas.microsoft.com/office/drawing/2014/chart" uri="{C3380CC4-5D6E-409C-BE32-E72D297353CC}">
              <c16:uniqueId val="{00000002-8020-4680-AE46-ACC0CA6C7C3E}"/>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8020-4680-AE46-ACC0CA6C7C3E}"/>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8020-4680-AE46-ACC0CA6C7C3E}"/>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3</c:v>
                </c:pt>
                <c:pt idx="3">
                  <c:v>5</c:v>
                </c:pt>
                <c:pt idx="6">
                  <c:v>3</c:v>
                </c:pt>
                <c:pt idx="9">
                  <c:v>1</c:v>
                </c:pt>
                <c:pt idx="12">
                  <c:v>4</c:v>
                </c:pt>
              </c:numCache>
            </c:numRef>
          </c:val>
          <c:extLst>
            <c:ext xmlns:c16="http://schemas.microsoft.com/office/drawing/2014/chart" uri="{C3380CC4-5D6E-409C-BE32-E72D297353CC}">
              <c16:uniqueId val="{00000005-8020-4680-AE46-ACC0CA6C7C3E}"/>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8020-4680-AE46-ACC0CA6C7C3E}"/>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5</c:v>
                </c:pt>
                <c:pt idx="3">
                  <c:v>3</c:v>
                </c:pt>
                <c:pt idx="6">
                  <c:v>2</c:v>
                </c:pt>
                <c:pt idx="9">
                  <c:v>0</c:v>
                </c:pt>
                <c:pt idx="12">
                  <c:v>0</c:v>
                </c:pt>
              </c:numCache>
            </c:numRef>
          </c:val>
          <c:extLst>
            <c:ext xmlns:c16="http://schemas.microsoft.com/office/drawing/2014/chart" uri="{C3380CC4-5D6E-409C-BE32-E72D297353CC}">
              <c16:uniqueId val="{00000007-8020-4680-AE46-ACC0CA6C7C3E}"/>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8221</c:v>
                </c:pt>
                <c:pt idx="3">
                  <c:v>7778</c:v>
                </c:pt>
                <c:pt idx="6">
                  <c:v>7141</c:v>
                </c:pt>
                <c:pt idx="9">
                  <c:v>6350</c:v>
                </c:pt>
                <c:pt idx="12">
                  <c:v>4889</c:v>
                </c:pt>
              </c:numCache>
            </c:numRef>
          </c:val>
          <c:extLst>
            <c:ext xmlns:c16="http://schemas.microsoft.com/office/drawing/2014/chart" uri="{C3380CC4-5D6E-409C-BE32-E72D297353CC}">
              <c16:uniqueId val="{00000008-8020-4680-AE46-ACC0CA6C7C3E}"/>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890</c:v>
                </c:pt>
                <c:pt idx="3">
                  <c:v>566</c:v>
                </c:pt>
                <c:pt idx="6">
                  <c:v>357</c:v>
                </c:pt>
                <c:pt idx="9">
                  <c:v>205</c:v>
                </c:pt>
                <c:pt idx="12">
                  <c:v>56</c:v>
                </c:pt>
              </c:numCache>
            </c:numRef>
          </c:val>
          <c:extLst>
            <c:ext xmlns:c16="http://schemas.microsoft.com/office/drawing/2014/chart" uri="{C3380CC4-5D6E-409C-BE32-E72D297353CC}">
              <c16:uniqueId val="{00000009-8020-4680-AE46-ACC0CA6C7C3E}"/>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33581</c:v>
                </c:pt>
                <c:pt idx="3">
                  <c:v>32360</c:v>
                </c:pt>
                <c:pt idx="6">
                  <c:v>30593</c:v>
                </c:pt>
                <c:pt idx="9">
                  <c:v>29191</c:v>
                </c:pt>
                <c:pt idx="12">
                  <c:v>30016</c:v>
                </c:pt>
              </c:numCache>
            </c:numRef>
          </c:val>
          <c:extLst>
            <c:ext xmlns:c16="http://schemas.microsoft.com/office/drawing/2014/chart" uri="{C3380CC4-5D6E-409C-BE32-E72D297353CC}">
              <c16:uniqueId val="{0000000A-8020-4680-AE46-ACC0CA6C7C3E}"/>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8020-4680-AE46-ACC0CA6C7C3E}"/>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4404</c:v>
                </c:pt>
                <c:pt idx="1">
                  <c:v>4676</c:v>
                </c:pt>
                <c:pt idx="2">
                  <c:v>4914</c:v>
                </c:pt>
              </c:numCache>
            </c:numRef>
          </c:val>
          <c:extLst>
            <c:ext xmlns:c16="http://schemas.microsoft.com/office/drawing/2014/chart" uri="{C3380CC4-5D6E-409C-BE32-E72D297353CC}">
              <c16:uniqueId val="{00000000-A566-4484-B8D7-91607E11D580}"/>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1148</c:v>
                </c:pt>
                <c:pt idx="1">
                  <c:v>1340</c:v>
                </c:pt>
                <c:pt idx="2">
                  <c:v>1551</c:v>
                </c:pt>
              </c:numCache>
            </c:numRef>
          </c:val>
          <c:extLst>
            <c:ext xmlns:c16="http://schemas.microsoft.com/office/drawing/2014/chart" uri="{C3380CC4-5D6E-409C-BE32-E72D297353CC}">
              <c16:uniqueId val="{00000001-A566-4484-B8D7-91607E11D580}"/>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4370</c:v>
                </c:pt>
                <c:pt idx="1">
                  <c:v>4648</c:v>
                </c:pt>
                <c:pt idx="2">
                  <c:v>4934</c:v>
                </c:pt>
              </c:numCache>
            </c:numRef>
          </c:val>
          <c:extLst>
            <c:ext xmlns:c16="http://schemas.microsoft.com/office/drawing/2014/chart" uri="{C3380CC4-5D6E-409C-BE32-E72D297353CC}">
              <c16:uniqueId val="{00000002-A566-4484-B8D7-91607E11D580}"/>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{9BB5F04B-0A02-467C-AE98-2E4D197A9466}</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5263-41D5-A4DA-463CD803F8C6}"/>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{0BC5DE7B-195E-40AD-8F2E-F35F4214767C}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5263-41D5-A4DA-463CD803F8C6}"/>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{9ED9EC1E-BA37-4999-99A8-6A3212B8D78B}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5263-41D5-A4DA-463CD803F8C6}"/>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{F71C7558-A406-4087-8939-1F91D530EA77}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5263-41D5-A4DA-463CD803F8C6}"/>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{EF1BEA86-5AAD-45CE-8014-487A702C17E0}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5263-41D5-A4DA-463CD803F8C6}"/>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{BC840F0C-E3B2-4197-91C7-F9FFD2ED976D}</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5263-41D5-A4DA-463CD803F8C6}"/>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{080694F6-C379-4ED0-A1E9-67CF9E5AC49C}</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5263-41D5-A4DA-463CD803F8C6}"/>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{5C5AE455-CDB8-465C-93A1-E15FF5867B26}</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5263-41D5-A4DA-463CD803F8C6}"/>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{F93FFA0D-9D59-4774-9D2D-451B1C27CD74}</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5263-41D5-A4DA-463CD803F8C6}"/>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51.3</c:v>
                </c:pt>
                <c:pt idx="8">
                  <c:v>52.5</c:v>
                </c:pt>
                <c:pt idx="16">
                  <c:v>53.8</c:v>
                </c:pt>
                <c:pt idx="24">
                  <c:v>55.4</c:v>
                </c:pt>
                <c:pt idx="32">
                  <c:v>56.3</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5263-41D5-A4DA-463CD803F8C6}"/>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{74D80CEE-CB5C-49D2-ADF6-98D68681D5DF}</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5263-41D5-A4DA-463CD803F8C6}"/>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{8DD16B3B-52D7-464D-AE1A-978E98BD49A8}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5263-41D5-A4DA-463CD803F8C6}"/>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{598E76CB-3207-4B5E-8C25-A7BBEC50FFAA}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5263-41D5-A4DA-463CD803F8C6}"/>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{65F2F2EE-DD61-488E-B61A-41961BB18339}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5263-41D5-A4DA-463CD803F8C6}"/>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{306B1C71-5202-424A-A72A-288EF3F7617E}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5263-41D5-A4DA-463CD803F8C6}"/>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{39C2CB52-7625-4BC4-B844-6CDA524C5A8D}</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5263-41D5-A4DA-463CD803F8C6}"/>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{9868C841-AD8E-4A15-BEDE-24FF0A58CAA4}</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5263-41D5-A4DA-463CD803F8C6}"/>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{34400F5C-D4D9-4BD4-A2D4-79A2F14FBF03}</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5263-41D5-A4DA-463CD803F8C6}"/>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{54D28945-62F2-4B2E-8AF8-D11B921A871A}</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5263-41D5-A4DA-463CD803F8C6}"/>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63.1</c:v>
                </c:pt>
                <c:pt idx="8">
                  <c:v>63.2</c:v>
                </c:pt>
                <c:pt idx="16">
                  <c:v>64</c:v>
                </c:pt>
                <c:pt idx="24">
                  <c:v>65.5</c:v>
                </c:pt>
                <c:pt idx="32">
                  <c:v>66.099999999999994</c:v>
                </c:pt>
              </c:numCache>
            </c:numRef>
          </c:xVal>
          <c:yVal>
            <c:numRef>
              <c:f>公会計指標分析・財政指標組合せ分析表!$BP$55:$DC$55</c:f>
              <c:numCache>
                <c:formatCode>#,##0.0;"▲ "#,##0.0</c:formatCode>
                <c:ptCount val="40"/>
                <c:pt idx="0">
                  <c:v>3.9</c:v>
                </c:pt>
                <c:pt idx="8">
                  <c:v>0</c:v>
                </c:pt>
                <c:pt idx="16">
                  <c:v>0</c:v>
                </c:pt>
                <c:pt idx="24">
                  <c:v>0</c:v>
                </c:pt>
                <c:pt idx="32">
                  <c:v>0</c:v>
                </c:pt>
              </c:numCache>
            </c:numRef>
          </c:yVal>
          <c:smooth val="0"/>
          <c:extLst>
            <c:ext xmlns:c16="http://schemas.microsoft.com/office/drawing/2014/chart" uri="{C3380CC4-5D6E-409C-BE32-E72D297353CC}">
              <c16:uniqueId val="{00000013-5263-41D5-A4DA-463CD803F8C6}"/>
            </c:ext>
          </c:extLst>
        </c:ser>
        <c:dLbls>
          <c:showLegendKey val="0"/>
          <c:showVal val="1"/>
          <c:showCatName val="0"/>
          <c:showSerName val="0"/>
          <c:showPercent val="0"/>
          <c:showBubbleSize val="0"/>
        </c:dLbls>
        <c:axId val="46179840"/>
        <c:axId val="46181760"/>
      </c:scatterChart>
      <c:valAx>
        <c:axId val="46179840"/>
        <c:scaling>
          <c:orientation val="maxMin"/>
          <c:max val="67"/>
          <c:min val="62"/>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5"/>
          <c:min val="-1"/>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{93A06F04-5B15-4865-BCD3-23FAEE63FDAF}</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8B52-421A-A8E4-0FE5D84EEF3F}"/>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{EC4B2C0C-4FAC-41BA-89AA-AF7097383560}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8B52-421A-A8E4-0FE5D84EEF3F}"/>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{537D4134-783B-482A-968B-AE6948BA9318}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8B52-421A-A8E4-0FE5D84EEF3F}"/>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{D41E0580-72D8-4BCC-B0B2-4DF02F4271F3}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8B52-421A-A8E4-0FE5D84EEF3F}"/>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{FE2F51BF-DC23-4B1E-9077-613D3699DB30}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8B52-421A-A8E4-0FE5D84EEF3F}"/>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{59139689-328A-4204-BA4A-56C9459B86A5}</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8B52-421A-A8E4-0FE5D84EEF3F}"/>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{0873CD8F-89A4-4B51-A6CE-F3986F475625}</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8B52-421A-A8E4-0FE5D84EEF3F}"/>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{3137FBA5-35A2-4F8A-8BF1-019D71B7F8DF}</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8B52-421A-A8E4-0FE5D84EEF3F}"/>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{3DF6D875-3CB3-4B3A-BFC6-6F5FF99D25FE}</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8B52-421A-A8E4-0FE5D84EEF3F}"/>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6</c:v>
                </c:pt>
                <c:pt idx="8">
                  <c:v>6.1</c:v>
                </c:pt>
                <c:pt idx="16">
                  <c:v>5.6</c:v>
                </c:pt>
                <c:pt idx="24">
                  <c:v>5.0999999999999996</c:v>
                </c:pt>
                <c:pt idx="32">
                  <c:v>4.0999999999999996</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8B52-421A-A8E4-0FE5D84EEF3F}"/>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{B13046EC-3E3D-4072-8CB5-CFB64E0F2DC4}</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8B52-421A-A8E4-0FE5D84EEF3F}"/>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{3EE1EE3F-4EB7-43ED-AF5C-7BC543AD5D91}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8B52-421A-A8E4-0FE5D84EEF3F}"/>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{EB4C6BA5-5DA6-4103-AE4D-65DCD65A898C}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8B52-421A-A8E4-0FE5D84EEF3F}"/>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{78819BDE-7225-4674-9331-4D4A8B0C0CCD}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8B52-421A-A8E4-0FE5D84EEF3F}"/>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{52C77185-315D-438F-AA65-D4C75DCE3065}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8B52-421A-A8E4-0FE5D84EEF3F}"/>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{AA355D73-4FEA-4D25-B46C-480D7DFDB422}</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8B52-421A-A8E4-0FE5D84EEF3F}"/>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{5AE1349E-997D-4293-BEF1-35137C4D8D4F}</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8B52-421A-A8E4-0FE5D84EEF3F}"/>
                </c:ext>
              </c:extLst>
            </c:dLbl>
            <c:dLbl>
              <c:idx val="24"/>
              <c:layout>
                <c:manualLayout>
                  <c:x val="-4.4905057365901176E-2"/>
                  <c:y val="-6.2416647087793951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{EE7FF0BB-B630-439A-B3D8-433DAFDE18BA}</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8B52-421A-A8E4-0FE5D84EEF3F}"/>
                </c:ext>
              </c:extLst>
            </c:dLbl>
            <c:dLbl>
              <c:idx val="32"/>
              <c:layout>
                <c:manualLayout>
                  <c:x val="-1.8235628084249993E-2"/>
                  <c:y val="-6.2416647087793951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{DF23B28C-FB03-4AE5-A028-76F821449336}</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8B52-421A-A8E4-0FE5D84EEF3F}"/>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4.2</c:v>
                </c:pt>
                <c:pt idx="8">
                  <c:v>4.5</c:v>
                </c:pt>
                <c:pt idx="16">
                  <c:v>4.5999999999999996</c:v>
                </c:pt>
                <c:pt idx="24">
                  <c:v>4.7</c:v>
                </c:pt>
                <c:pt idx="32">
                  <c:v>4.7</c:v>
                </c:pt>
              </c:numCache>
            </c:numRef>
          </c:xVal>
          <c:yVal>
            <c:numRef>
              <c:f>公会計指標分析・財政指標組合せ分析表!$BP$77:$DC$77</c:f>
              <c:numCache>
                <c:formatCode>#,##0.0;"▲ "#,##0.0</c:formatCode>
                <c:ptCount val="40"/>
                <c:pt idx="0">
                  <c:v>3.9</c:v>
                </c:pt>
                <c:pt idx="8">
                  <c:v>0</c:v>
                </c:pt>
                <c:pt idx="16">
                  <c:v>0</c:v>
                </c:pt>
                <c:pt idx="24">
                  <c:v>0</c:v>
                </c:pt>
                <c:pt idx="32">
                  <c:v>0</c:v>
                </c:pt>
              </c:numCache>
            </c:numRef>
          </c:yVal>
          <c:smooth val="0"/>
          <c:extLst>
            <c:ext xmlns:c16="http://schemas.microsoft.com/office/drawing/2014/chart" uri="{C3380CC4-5D6E-409C-BE32-E72D297353CC}">
              <c16:uniqueId val="{00000013-8B52-421A-A8E4-0FE5D84EEF3F}"/>
            </c:ext>
          </c:extLst>
        </c:ser>
        <c:dLbls>
          <c:showLegendKey val="0"/>
          <c:showVal val="1"/>
          <c:showCatName val="0"/>
          <c:showSerName val="0"/>
          <c:showPercent val="0"/>
          <c:showBubbleSize val="0"/>
        </c:dLbls>
        <c:axId val="84219776"/>
        <c:axId val="84234240"/>
      </c:scatterChart>
      <c:valAx>
        <c:axId val="84219776"/>
        <c:scaling>
          <c:orientation val="maxMin"/>
          <c:max val="4.8"/>
          <c:min val="4"/>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5"/>
          <c:min val="-1"/>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兵庫県三田市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106,482
104,993
210.32
46,617,343
45,501,026
780,979
24,314,831
30,016,102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[0.82]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安定的な市税収入により横ばいの状態が続いているが、少しずつ低下している。今後は人口減少に伴う市税収入の減少、また後期高齢者人口割合が増加していくことに伴い社会保障関係経費の増加が見込まれるため、人口減少を抑制するための取組を強化し、市税収入の確保に努めるとともに、事務事業経費等の見直しを行い歳出の削減に努め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131535</xdr:rowOff>
    </xdr:from>
    <xdr:to>
      <xdr:col>27</xdr:col>
      <xdr:colOff>184150</xdr:colOff>
      <xdr:row>45</xdr:row>
      <xdr:rowOff>131535</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4" name="テキスト ボックス 63">
          <a:extLst>
            <a:ext uri="{FF2B5EF4-FFF2-40B4-BE49-F238E27FC236}">
              <a16:creationId xmlns:a16="http://schemas.microsoft.com/office/drawing/2014/main" id="{00000000-0008-0000-0300-000040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5" name="財政力グラフ枠">
          <a:extLst>
            <a:ext uri="{FF2B5EF4-FFF2-40B4-BE49-F238E27FC236}">
              <a16:creationId xmlns:a16="http://schemas.microsoft.com/office/drawing/2014/main" id="{00000000-0008-0000-0300-000041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140607</xdr:rowOff>
    </xdr:from>
    <xdr:to>
      <xdr:col>23</xdr:col>
      <xdr:colOff>133350</xdr:colOff>
      <xdr:row>45</xdr:row>
      <xdr:rowOff>10885</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flipV="1">
          <a:off x="4953000" y="6312807"/>
          <a:ext cx="0" cy="141332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154412</xdr:rowOff>
    </xdr:from>
    <xdr:ext cx="762000" cy="259045"/>
    <xdr:sp macro="" textlink="">
      <xdr:nvSpPr>
        <xdr:cNvPr id="67" name="財政力最小値テキスト">
          <a:extLst>
            <a:ext uri="{FF2B5EF4-FFF2-40B4-BE49-F238E27FC236}">
              <a16:creationId xmlns:a16="http://schemas.microsoft.com/office/drawing/2014/main" id="{00000000-0008-0000-0300-000043000000}"/>
            </a:ext>
          </a:extLst>
        </xdr:cNvPr>
        <xdr:cNvSpPr txBox="1"/>
      </xdr:nvSpPr>
      <xdr:spPr>
        <a:xfrm>
          <a:off x="5041900" y="76982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10885</xdr:rowOff>
    </xdr:from>
    <xdr:to>
      <xdr:col>24</xdr:col>
      <xdr:colOff>12700</xdr:colOff>
      <xdr:row>45</xdr:row>
      <xdr:rowOff>10885</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77261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55534</xdr:rowOff>
    </xdr:from>
    <xdr:ext cx="762000" cy="259045"/>
    <xdr:sp macro="" textlink="">
      <xdr:nvSpPr>
        <xdr:cNvPr id="69" name="財政力最大値テキスト">
          <a:extLst>
            <a:ext uri="{FF2B5EF4-FFF2-40B4-BE49-F238E27FC236}">
              <a16:creationId xmlns:a16="http://schemas.microsoft.com/office/drawing/2014/main" id="{00000000-0008-0000-0300-000045000000}"/>
            </a:ext>
          </a:extLst>
        </xdr:cNvPr>
        <xdr:cNvSpPr txBox="1"/>
      </xdr:nvSpPr>
      <xdr:spPr>
        <a:xfrm>
          <a:off x="5041900" y="60562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140607</xdr:rowOff>
    </xdr:from>
    <xdr:to>
      <xdr:col>24</xdr:col>
      <xdr:colOff>12700</xdr:colOff>
      <xdr:row>36</xdr:row>
      <xdr:rowOff>140607</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4864100" y="63128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41</xdr:row>
      <xdr:rowOff>76200</xdr:rowOff>
    </xdr:from>
    <xdr:to>
      <xdr:col>23</xdr:col>
      <xdr:colOff>133350</xdr:colOff>
      <xdr:row>41</xdr:row>
      <xdr:rowOff>93435</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4114800" y="7105650"/>
          <a:ext cx="8382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135362</xdr:rowOff>
    </xdr:from>
    <xdr:ext cx="762000" cy="259045"/>
    <xdr:sp macro="" textlink="">
      <xdr:nvSpPr>
        <xdr:cNvPr id="72" name="財政力平均値テキスト">
          <a:extLst>
            <a:ext uri="{FF2B5EF4-FFF2-40B4-BE49-F238E27FC236}">
              <a16:creationId xmlns:a16="http://schemas.microsoft.com/office/drawing/2014/main" id="{00000000-0008-0000-0300-000048000000}"/>
            </a:ext>
          </a:extLst>
        </xdr:cNvPr>
        <xdr:cNvSpPr txBox="1"/>
      </xdr:nvSpPr>
      <xdr:spPr>
        <a:xfrm>
          <a:off x="5041900" y="716481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163285</xdr:rowOff>
    </xdr:from>
    <xdr:to>
      <xdr:col>23</xdr:col>
      <xdr:colOff>184150</xdr:colOff>
      <xdr:row>42</xdr:row>
      <xdr:rowOff>93435</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902200" y="7192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41</xdr:row>
      <xdr:rowOff>41728</xdr:rowOff>
    </xdr:from>
    <xdr:to>
      <xdr:col>19</xdr:col>
      <xdr:colOff>133350</xdr:colOff>
      <xdr:row>41</xdr:row>
      <xdr:rowOff>76200</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3225800" y="7071178"/>
          <a:ext cx="889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9072</xdr:rowOff>
    </xdr:from>
    <xdr:to>
      <xdr:col>19</xdr:col>
      <xdr:colOff>184150</xdr:colOff>
      <xdr:row>42</xdr:row>
      <xdr:rowOff>110672</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4064000" y="7209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95449</xdr:rowOff>
    </xdr:from>
    <xdr:ext cx="7366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3733800" y="72963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41</xdr:row>
      <xdr:rowOff>24493</xdr:rowOff>
    </xdr:from>
    <xdr:to>
      <xdr:col>15</xdr:col>
      <xdr:colOff>82550</xdr:colOff>
      <xdr:row>41</xdr:row>
      <xdr:rowOff>41728</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2336800" y="7053943"/>
          <a:ext cx="8890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163285</xdr:rowOff>
    </xdr:from>
    <xdr:to>
      <xdr:col>15</xdr:col>
      <xdr:colOff>133350</xdr:colOff>
      <xdr:row>42</xdr:row>
      <xdr:rowOff>93435</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3175000" y="7192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78212</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2844800" y="72791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41</xdr:row>
      <xdr:rowOff>7257</xdr:rowOff>
    </xdr:from>
    <xdr:to>
      <xdr:col>11</xdr:col>
      <xdr:colOff>31750</xdr:colOff>
      <xdr:row>41</xdr:row>
      <xdr:rowOff>24493</xdr:rowOff>
    </xdr:to>
    <xdr:cxnSp macro="">
      <xdr:nvCxnSpPr>
        <xdr:cNvPr id="80" name="直線コネクタ 79">
          <a:extLst>
            <a:ext uri="{FF2B5EF4-FFF2-40B4-BE49-F238E27FC236}">
              <a16:creationId xmlns:a16="http://schemas.microsoft.com/office/drawing/2014/main" id="{00000000-0008-0000-0300-000050000000}"/>
            </a:ext>
          </a:extLst>
        </xdr:cNvPr>
        <xdr:cNvCxnSpPr/>
      </xdr:nvCxnSpPr>
      <xdr:spPr>
        <a:xfrm>
          <a:off x="1447800" y="7036707"/>
          <a:ext cx="8890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128815</xdr:rowOff>
    </xdr:from>
    <xdr:to>
      <xdr:col>11</xdr:col>
      <xdr:colOff>82550</xdr:colOff>
      <xdr:row>42</xdr:row>
      <xdr:rowOff>58965</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2286000" y="7158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43742</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955800" y="72446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94343</xdr:rowOff>
    </xdr:from>
    <xdr:to>
      <xdr:col>7</xdr:col>
      <xdr:colOff>31750</xdr:colOff>
      <xdr:row>42</xdr:row>
      <xdr:rowOff>24493</xdr:rowOff>
    </xdr:to>
    <xdr:sp macro="" textlink="">
      <xdr:nvSpPr>
        <xdr:cNvPr id="83" name="フローチャート: 判断 82">
          <a:extLst>
            <a:ext uri="{FF2B5EF4-FFF2-40B4-BE49-F238E27FC236}">
              <a16:creationId xmlns:a16="http://schemas.microsoft.com/office/drawing/2014/main" id="{00000000-0008-0000-0300-000053000000}"/>
            </a:ext>
          </a:extLst>
        </xdr:cNvPr>
        <xdr:cNvSpPr/>
      </xdr:nvSpPr>
      <xdr:spPr>
        <a:xfrm>
          <a:off x="1397000" y="71237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9270</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1066800" y="72101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42635</xdr:rowOff>
    </xdr:from>
    <xdr:to>
      <xdr:col>23</xdr:col>
      <xdr:colOff>184150</xdr:colOff>
      <xdr:row>41</xdr:row>
      <xdr:rowOff>144235</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902200" y="7072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40</xdr:row>
      <xdr:rowOff>59162</xdr:rowOff>
    </xdr:from>
    <xdr:ext cx="762000" cy="259045"/>
    <xdr:sp macro="" textlink="">
      <xdr:nvSpPr>
        <xdr:cNvPr id="91" name="財政力該当値テキスト">
          <a:extLst>
            <a:ext uri="{FF2B5EF4-FFF2-40B4-BE49-F238E27FC236}">
              <a16:creationId xmlns:a16="http://schemas.microsoft.com/office/drawing/2014/main" id="{00000000-0008-0000-0300-00005B000000}"/>
            </a:ext>
          </a:extLst>
        </xdr:cNvPr>
        <xdr:cNvSpPr txBox="1"/>
      </xdr:nvSpPr>
      <xdr:spPr>
        <a:xfrm>
          <a:off x="5041900" y="69171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41</xdr:row>
      <xdr:rowOff>25400</xdr:rowOff>
    </xdr:from>
    <xdr:to>
      <xdr:col>19</xdr:col>
      <xdr:colOff>184150</xdr:colOff>
      <xdr:row>41</xdr:row>
      <xdr:rowOff>127000</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4064000" y="705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39</xdr:row>
      <xdr:rowOff>137177</xdr:rowOff>
    </xdr:from>
    <xdr:ext cx="7366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3733800" y="68237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40</xdr:row>
      <xdr:rowOff>162378</xdr:rowOff>
    </xdr:from>
    <xdr:to>
      <xdr:col>15</xdr:col>
      <xdr:colOff>133350</xdr:colOff>
      <xdr:row>41</xdr:row>
      <xdr:rowOff>92528</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3175000" y="7020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39</xdr:row>
      <xdr:rowOff>102705</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2844800" y="67892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40</xdr:row>
      <xdr:rowOff>145143</xdr:rowOff>
    </xdr:from>
    <xdr:to>
      <xdr:col>11</xdr:col>
      <xdr:colOff>82550</xdr:colOff>
      <xdr:row>41</xdr:row>
      <xdr:rowOff>75293</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2286000" y="7003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39</xdr:row>
      <xdr:rowOff>85470</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955800" y="6772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40</xdr:row>
      <xdr:rowOff>127907</xdr:rowOff>
    </xdr:from>
    <xdr:to>
      <xdr:col>7</xdr:col>
      <xdr:colOff>31750</xdr:colOff>
      <xdr:row>41</xdr:row>
      <xdr:rowOff>58057</xdr:rowOff>
    </xdr:to>
    <xdr:sp macro="" textlink="">
      <xdr:nvSpPr>
        <xdr:cNvPr id="98" name="楕円 97">
          <a:extLst>
            <a:ext uri="{FF2B5EF4-FFF2-40B4-BE49-F238E27FC236}">
              <a16:creationId xmlns:a16="http://schemas.microsoft.com/office/drawing/2014/main" id="{00000000-0008-0000-0300-000062000000}"/>
            </a:ext>
          </a:extLst>
        </xdr:cNvPr>
        <xdr:cNvSpPr/>
      </xdr:nvSpPr>
      <xdr:spPr>
        <a:xfrm>
          <a:off x="1397000" y="6985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39</xdr:row>
      <xdr:rowOff>68234</xdr:rowOff>
    </xdr:from>
    <xdr:ext cx="762000" cy="259045"/>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066800" y="67547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2" name="テキスト ボックス 101">
          <a:extLst>
            <a:ext uri="{FF2B5EF4-FFF2-40B4-BE49-F238E27FC236}">
              <a16:creationId xmlns:a16="http://schemas.microsoft.com/office/drawing/2014/main" id="{00000000-0008-0000-0300-000066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[93.6%]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1" name="正方形/長方形 110">
          <a:extLst>
            <a:ext uri="{FF2B5EF4-FFF2-40B4-BE49-F238E27FC236}">
              <a16:creationId xmlns:a16="http://schemas.microsoft.com/office/drawing/2014/main" id="{00000000-0008-0000-0300-00006F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平成</a:t>
          </a:r>
          <a:r>
            <a:rPr kumimoji="1" lang="en-US" altLang="ja-JP" sz="1100">
              <a:latin typeface="ＭＳ Ｐゴシック" panose="020B0600070205080204" pitchFamily="50" charset="-128"/>
              <a:ea typeface="ＭＳ Ｐゴシック" panose="020B0600070205080204" pitchFamily="50" charset="-128"/>
            </a:rPr>
            <a:t>22</a:t>
          </a:r>
          <a:r>
            <a:rPr kumimoji="1" lang="ja-JP" altLang="en-US" sz="1100">
              <a:latin typeface="ＭＳ Ｐゴシック" panose="020B0600070205080204" pitchFamily="50" charset="-128"/>
              <a:ea typeface="ＭＳ Ｐゴシック" panose="020B0600070205080204" pitchFamily="50" charset="-128"/>
            </a:rPr>
            <a:t>～</a:t>
          </a:r>
          <a:r>
            <a:rPr kumimoji="1" lang="en-US" altLang="ja-JP" sz="1100">
              <a:latin typeface="ＭＳ Ｐゴシック" panose="020B0600070205080204" pitchFamily="50" charset="-128"/>
              <a:ea typeface="ＭＳ Ｐゴシック" panose="020B0600070205080204" pitchFamily="50" charset="-128"/>
            </a:rPr>
            <a:t>27</a:t>
          </a:r>
          <a:r>
            <a:rPr kumimoji="1" lang="ja-JP" altLang="en-US" sz="1100">
              <a:latin typeface="ＭＳ Ｐゴシック" panose="020B0600070205080204" pitchFamily="50" charset="-128"/>
              <a:ea typeface="ＭＳ Ｐゴシック" panose="020B0600070205080204" pitchFamily="50" charset="-128"/>
            </a:rPr>
            <a:t>年度は</a:t>
          </a:r>
          <a:r>
            <a:rPr kumimoji="1" lang="en-US" altLang="ja-JP" sz="1100">
              <a:latin typeface="ＭＳ Ｐゴシック" panose="020B0600070205080204" pitchFamily="50" charset="-128"/>
              <a:ea typeface="ＭＳ Ｐゴシック" panose="020B0600070205080204" pitchFamily="50" charset="-128"/>
            </a:rPr>
            <a:t>93</a:t>
          </a:r>
          <a:r>
            <a:rPr kumimoji="1" lang="ja-JP" altLang="en-US" sz="1100">
              <a:latin typeface="ＭＳ Ｐゴシック" panose="020B0600070205080204" pitchFamily="50" charset="-128"/>
              <a:ea typeface="ＭＳ Ｐゴシック" panose="020B0600070205080204" pitchFamily="50" charset="-128"/>
            </a:rPr>
            <a:t>～</a:t>
          </a:r>
          <a:r>
            <a:rPr kumimoji="1" lang="en-US" altLang="ja-JP" sz="1100">
              <a:latin typeface="ＭＳ Ｐゴシック" panose="020B0600070205080204" pitchFamily="50" charset="-128"/>
              <a:ea typeface="ＭＳ Ｐゴシック" panose="020B0600070205080204" pitchFamily="50" charset="-128"/>
            </a:rPr>
            <a:t>95%</a:t>
          </a:r>
          <a:r>
            <a:rPr kumimoji="1" lang="ja-JP" altLang="en-US" sz="1100">
              <a:latin typeface="ＭＳ Ｐゴシック" panose="020B0600070205080204" pitchFamily="50" charset="-128"/>
              <a:ea typeface="ＭＳ Ｐゴシック" panose="020B0600070205080204" pitchFamily="50" charset="-128"/>
            </a:rPr>
            <a:t>台で推移していたが、</a:t>
          </a:r>
          <a:r>
            <a:rPr kumimoji="1" lang="en-US" altLang="ja-JP" sz="1100">
              <a:latin typeface="ＭＳ Ｐゴシック" panose="020B0600070205080204" pitchFamily="50" charset="-128"/>
              <a:ea typeface="ＭＳ Ｐゴシック" panose="020B0600070205080204" pitchFamily="50" charset="-128"/>
            </a:rPr>
            <a:t>28</a:t>
          </a:r>
          <a:r>
            <a:rPr kumimoji="1" lang="ja-JP" altLang="en-US" sz="1100">
              <a:latin typeface="ＭＳ Ｐゴシック" panose="020B0600070205080204" pitchFamily="50" charset="-128"/>
              <a:ea typeface="ＭＳ Ｐゴシック" panose="020B0600070205080204" pitchFamily="50" charset="-128"/>
            </a:rPr>
            <a:t>年度に</a:t>
          </a:r>
          <a:r>
            <a:rPr kumimoji="1" lang="en-US" altLang="ja-JP" sz="1100">
              <a:latin typeface="ＭＳ Ｐゴシック" panose="020B0600070205080204" pitchFamily="50" charset="-128"/>
              <a:ea typeface="ＭＳ Ｐゴシック" panose="020B0600070205080204" pitchFamily="50" charset="-128"/>
            </a:rPr>
            <a:t>98.2%</a:t>
          </a:r>
          <a:r>
            <a:rPr kumimoji="1" lang="ja-JP" altLang="en-US" sz="1100">
              <a:latin typeface="ＭＳ Ｐゴシック" panose="020B0600070205080204" pitchFamily="50" charset="-128"/>
              <a:ea typeface="ＭＳ Ｐゴシック" panose="020B0600070205080204" pitchFamily="50" charset="-128"/>
            </a:rPr>
            <a:t>に上昇するものの、</a:t>
          </a:r>
          <a:r>
            <a:rPr kumimoji="1" lang="en-US" altLang="ja-JP" sz="1100">
              <a:latin typeface="ＭＳ Ｐゴシック" panose="020B0600070205080204" pitchFamily="50" charset="-128"/>
              <a:ea typeface="ＭＳ Ｐゴシック" panose="020B0600070205080204" pitchFamily="50" charset="-128"/>
            </a:rPr>
            <a:t>29</a:t>
          </a:r>
          <a:r>
            <a:rPr kumimoji="1" lang="ja-JP" altLang="en-US" sz="1100">
              <a:latin typeface="ＭＳ Ｐゴシック" panose="020B0600070205080204" pitchFamily="50" charset="-128"/>
              <a:ea typeface="ＭＳ Ｐゴシック" panose="020B0600070205080204" pitchFamily="50" charset="-128"/>
            </a:rPr>
            <a:t>～令和</a:t>
          </a:r>
          <a:r>
            <a:rPr kumimoji="1" lang="en-US" altLang="ja-JP" sz="1100">
              <a:latin typeface="ＭＳ Ｐゴシック" panose="020B0600070205080204" pitchFamily="50" charset="-128"/>
              <a:ea typeface="ＭＳ Ｐゴシック" panose="020B0600070205080204" pitchFamily="50" charset="-128"/>
            </a:rPr>
            <a:t>5</a:t>
          </a:r>
          <a:r>
            <a:rPr kumimoji="1" lang="ja-JP" altLang="en-US" sz="1100">
              <a:latin typeface="ＭＳ Ｐゴシック" panose="020B0600070205080204" pitchFamily="50" charset="-128"/>
              <a:ea typeface="ＭＳ Ｐゴシック" panose="020B0600070205080204" pitchFamily="50" charset="-128"/>
            </a:rPr>
            <a:t>年度は</a:t>
          </a:r>
          <a:r>
            <a:rPr kumimoji="1" lang="en-US" altLang="ja-JP" sz="1100">
              <a:latin typeface="ＭＳ Ｐゴシック" panose="020B0600070205080204" pitchFamily="50" charset="-128"/>
              <a:ea typeface="ＭＳ Ｐゴシック" panose="020B0600070205080204" pitchFamily="50" charset="-128"/>
            </a:rPr>
            <a:t>92</a:t>
          </a:r>
          <a:r>
            <a:rPr kumimoji="1" lang="ja-JP" altLang="en-US" sz="1100">
              <a:latin typeface="ＭＳ Ｐゴシック" panose="020B0600070205080204" pitchFamily="50" charset="-128"/>
              <a:ea typeface="ＭＳ Ｐゴシック" panose="020B0600070205080204" pitchFamily="50" charset="-128"/>
            </a:rPr>
            <a:t>～</a:t>
          </a:r>
          <a:r>
            <a:rPr kumimoji="1" lang="en-US" altLang="ja-JP" sz="1100">
              <a:latin typeface="ＭＳ Ｐゴシック" panose="020B0600070205080204" pitchFamily="50" charset="-128"/>
              <a:ea typeface="ＭＳ Ｐゴシック" panose="020B0600070205080204" pitchFamily="50" charset="-128"/>
            </a:rPr>
            <a:t>96%</a:t>
          </a:r>
          <a:r>
            <a:rPr kumimoji="1" lang="ja-JP" altLang="en-US" sz="1100">
              <a:latin typeface="ＭＳ Ｐゴシック" panose="020B0600070205080204" pitchFamily="50" charset="-128"/>
              <a:ea typeface="ＭＳ Ｐゴシック" panose="020B0600070205080204" pitchFamily="50" charset="-128"/>
            </a:rPr>
            <a:t>台で推移し、令和</a:t>
          </a:r>
          <a:r>
            <a:rPr kumimoji="1" lang="en-US" altLang="ja-JP" sz="1100">
              <a:latin typeface="ＭＳ Ｐゴシック" panose="020B0600070205080204" pitchFamily="50" charset="-128"/>
              <a:ea typeface="ＭＳ Ｐゴシック" panose="020B0600070205080204" pitchFamily="50" charset="-128"/>
            </a:rPr>
            <a:t>6</a:t>
          </a:r>
          <a:r>
            <a:rPr kumimoji="1" lang="ja-JP" altLang="en-US" sz="1100">
              <a:latin typeface="ＭＳ Ｐゴシック" panose="020B0600070205080204" pitchFamily="50" charset="-128"/>
              <a:ea typeface="ＭＳ Ｐゴシック" panose="020B0600070205080204" pitchFamily="50" charset="-128"/>
            </a:rPr>
            <a:t>年度は前年比</a:t>
          </a:r>
          <a:r>
            <a:rPr kumimoji="1" lang="en-US" altLang="ja-JP" sz="1100">
              <a:latin typeface="ＭＳ Ｐゴシック" panose="020B0600070205080204" pitchFamily="50" charset="-128"/>
              <a:ea typeface="ＭＳ Ｐゴシック" panose="020B0600070205080204" pitchFamily="50" charset="-128"/>
            </a:rPr>
            <a:t>1.8</a:t>
          </a:r>
          <a:r>
            <a:rPr kumimoji="1" lang="ja-JP" altLang="en-US" sz="1100">
              <a:latin typeface="ＭＳ Ｐゴシック" panose="020B0600070205080204" pitchFamily="50" charset="-128"/>
              <a:ea typeface="ＭＳ Ｐゴシック" panose="020B0600070205080204" pitchFamily="50" charset="-128"/>
            </a:rPr>
            <a:t>ポイント低下して</a:t>
          </a:r>
          <a:r>
            <a:rPr kumimoji="1" lang="en-US" altLang="ja-JP" sz="1100">
              <a:latin typeface="ＭＳ Ｐゴシック" panose="020B0600070205080204" pitchFamily="50" charset="-128"/>
              <a:ea typeface="ＭＳ Ｐゴシック" panose="020B0600070205080204" pitchFamily="50" charset="-128"/>
            </a:rPr>
            <a:t>93.6%</a:t>
          </a:r>
          <a:r>
            <a:rPr kumimoji="1" lang="ja-JP" altLang="en-US" sz="1100">
              <a:latin typeface="ＭＳ Ｐゴシック" panose="020B0600070205080204" pitchFamily="50" charset="-128"/>
              <a:ea typeface="ＭＳ Ｐゴシック" panose="020B0600070205080204" pitchFamily="50" charset="-128"/>
            </a:rPr>
            <a:t>となった。</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要因としては、人件費や物件費の増、特別会計への操出金の増により経常的な支出が増加した一方、普通交付税や地方譲与税・交付金などの収入増により経常的な収入が大きく増加したことによる。</a:t>
          </a:r>
          <a:endParaRPr kumimoji="1" lang="en-US" altLang="ja-JP" sz="11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7" name="テキスト ボックス 126">
          <a:extLst>
            <a:ext uri="{FF2B5EF4-FFF2-40B4-BE49-F238E27FC236}">
              <a16:creationId xmlns:a16="http://schemas.microsoft.com/office/drawing/2014/main" id="{00000000-0008-0000-0300-00007F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8" name="財政構造の弾力性グラフ枠">
          <a:extLst>
            <a:ext uri="{FF2B5EF4-FFF2-40B4-BE49-F238E27FC236}">
              <a16:creationId xmlns:a16="http://schemas.microsoft.com/office/drawing/2014/main" id="{00000000-0008-0000-0300-000080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30480</xdr:rowOff>
    </xdr:from>
    <xdr:to>
      <xdr:col>23</xdr:col>
      <xdr:colOff>133350</xdr:colOff>
      <xdr:row>66</xdr:row>
      <xdr:rowOff>122767</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flipV="1">
          <a:off x="4953000" y="9974580"/>
          <a:ext cx="0" cy="146388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94844</xdr:rowOff>
    </xdr:from>
    <xdr:ext cx="762000" cy="259045"/>
    <xdr:sp macro="" textlink="">
      <xdr:nvSpPr>
        <xdr:cNvPr id="130" name="財政構造の弾力性最小値テキスト">
          <a:extLst>
            <a:ext uri="{FF2B5EF4-FFF2-40B4-BE49-F238E27FC236}">
              <a16:creationId xmlns:a16="http://schemas.microsoft.com/office/drawing/2014/main" id="{00000000-0008-0000-0300-000082000000}"/>
            </a:ext>
          </a:extLst>
        </xdr:cNvPr>
        <xdr:cNvSpPr txBox="1"/>
      </xdr:nvSpPr>
      <xdr:spPr>
        <a:xfrm>
          <a:off x="5041900" y="114105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122767</xdr:rowOff>
    </xdr:from>
    <xdr:to>
      <xdr:col>24</xdr:col>
      <xdr:colOff>12700</xdr:colOff>
      <xdr:row>66</xdr:row>
      <xdr:rowOff>122767</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114384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116857</xdr:rowOff>
    </xdr:from>
    <xdr:ext cx="762000" cy="259045"/>
    <xdr:sp macro="" textlink="">
      <xdr:nvSpPr>
        <xdr:cNvPr id="132" name="財政構造の弾力性最大値テキスト">
          <a:extLst>
            <a:ext uri="{FF2B5EF4-FFF2-40B4-BE49-F238E27FC236}">
              <a16:creationId xmlns:a16="http://schemas.microsoft.com/office/drawing/2014/main" id="{00000000-0008-0000-0300-000084000000}"/>
            </a:ext>
          </a:extLst>
        </xdr:cNvPr>
        <xdr:cNvSpPr txBox="1"/>
      </xdr:nvSpPr>
      <xdr:spPr>
        <a:xfrm>
          <a:off x="5041900" y="9718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30480</xdr:rowOff>
    </xdr:from>
    <xdr:to>
      <xdr:col>24</xdr:col>
      <xdr:colOff>12700</xdr:colOff>
      <xdr:row>58</xdr:row>
      <xdr:rowOff>30480</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a:off x="4864100" y="99745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62</xdr:row>
      <xdr:rowOff>52494</xdr:rowOff>
    </xdr:from>
    <xdr:to>
      <xdr:col>23</xdr:col>
      <xdr:colOff>133350</xdr:colOff>
      <xdr:row>63</xdr:row>
      <xdr:rowOff>25823</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flipV="1">
          <a:off x="4114800" y="10682394"/>
          <a:ext cx="838200" cy="1447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54204</xdr:rowOff>
    </xdr:from>
    <xdr:ext cx="762000" cy="259045"/>
    <xdr:sp macro="" textlink="">
      <xdr:nvSpPr>
        <xdr:cNvPr id="135" name="財政構造の弾力性平均値テキスト">
          <a:extLst>
            <a:ext uri="{FF2B5EF4-FFF2-40B4-BE49-F238E27FC236}">
              <a16:creationId xmlns:a16="http://schemas.microsoft.com/office/drawing/2014/main" id="{00000000-0008-0000-0300-000087000000}"/>
            </a:ext>
          </a:extLst>
        </xdr:cNvPr>
        <xdr:cNvSpPr txBox="1"/>
      </xdr:nvSpPr>
      <xdr:spPr>
        <a:xfrm>
          <a:off x="5041900" y="1068410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82127</xdr:rowOff>
    </xdr:from>
    <xdr:to>
      <xdr:col>23</xdr:col>
      <xdr:colOff>184150</xdr:colOff>
      <xdr:row>63</xdr:row>
      <xdr:rowOff>12277</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902200" y="10712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62</xdr:row>
      <xdr:rowOff>132927</xdr:rowOff>
    </xdr:from>
    <xdr:to>
      <xdr:col>19</xdr:col>
      <xdr:colOff>133350</xdr:colOff>
      <xdr:row>63</xdr:row>
      <xdr:rowOff>25823</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a:off x="3225800" y="10762827"/>
          <a:ext cx="889000" cy="643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62</xdr:row>
      <xdr:rowOff>33867</xdr:rowOff>
    </xdr:from>
    <xdr:to>
      <xdr:col>19</xdr:col>
      <xdr:colOff>184150</xdr:colOff>
      <xdr:row>62</xdr:row>
      <xdr:rowOff>135467</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4064000" y="106637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145644</xdr:rowOff>
    </xdr:from>
    <xdr:ext cx="7366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3733800" y="104326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61</xdr:row>
      <xdr:rowOff>103294</xdr:rowOff>
    </xdr:from>
    <xdr:to>
      <xdr:col>15</xdr:col>
      <xdr:colOff>82550</xdr:colOff>
      <xdr:row>62</xdr:row>
      <xdr:rowOff>132927</xdr:rowOff>
    </xdr:to>
    <xdr:cxnSp macro="">
      <xdr:nvCxnSpPr>
        <xdr:cNvPr id="140" name="直線コネクタ 139">
          <a:extLst>
            <a:ext uri="{FF2B5EF4-FFF2-40B4-BE49-F238E27FC236}">
              <a16:creationId xmlns:a16="http://schemas.microsoft.com/office/drawing/2014/main" id="{00000000-0008-0000-0300-00008C000000}"/>
            </a:ext>
          </a:extLst>
        </xdr:cNvPr>
        <xdr:cNvCxnSpPr/>
      </xdr:nvCxnSpPr>
      <xdr:spPr>
        <a:xfrm>
          <a:off x="2336800" y="10561744"/>
          <a:ext cx="889000" cy="2010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61</xdr:row>
      <xdr:rowOff>100754</xdr:rowOff>
    </xdr:from>
    <xdr:to>
      <xdr:col>15</xdr:col>
      <xdr:colOff>133350</xdr:colOff>
      <xdr:row>62</xdr:row>
      <xdr:rowOff>30904</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3175000" y="10559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41081</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2844800" y="10328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61</xdr:row>
      <xdr:rowOff>103294</xdr:rowOff>
    </xdr:from>
    <xdr:to>
      <xdr:col>11</xdr:col>
      <xdr:colOff>31750</xdr:colOff>
      <xdr:row>62</xdr:row>
      <xdr:rowOff>100754</xdr:rowOff>
    </xdr:to>
    <xdr:cxnSp macro="">
      <xdr:nvCxnSpPr>
        <xdr:cNvPr id="143" name="直線コネクタ 142">
          <a:extLst>
            <a:ext uri="{FF2B5EF4-FFF2-40B4-BE49-F238E27FC236}">
              <a16:creationId xmlns:a16="http://schemas.microsoft.com/office/drawing/2014/main" id="{00000000-0008-0000-0300-00008F000000}"/>
            </a:ext>
          </a:extLst>
        </xdr:cNvPr>
        <xdr:cNvCxnSpPr/>
      </xdr:nvCxnSpPr>
      <xdr:spPr>
        <a:xfrm flipV="1">
          <a:off x="1447800" y="10561744"/>
          <a:ext cx="889000" cy="168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60</xdr:row>
      <xdr:rowOff>22860</xdr:rowOff>
    </xdr:from>
    <xdr:to>
      <xdr:col>11</xdr:col>
      <xdr:colOff>82550</xdr:colOff>
      <xdr:row>60</xdr:row>
      <xdr:rowOff>124460</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2286000" y="10309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58</xdr:row>
      <xdr:rowOff>134637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955800" y="10078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25823</xdr:rowOff>
    </xdr:from>
    <xdr:to>
      <xdr:col>7</xdr:col>
      <xdr:colOff>31750</xdr:colOff>
      <xdr:row>62</xdr:row>
      <xdr:rowOff>127423</xdr:rowOff>
    </xdr:to>
    <xdr:sp macro="" textlink="">
      <xdr:nvSpPr>
        <xdr:cNvPr id="146" name="フローチャート: 判断 145">
          <a:extLst>
            <a:ext uri="{FF2B5EF4-FFF2-40B4-BE49-F238E27FC236}">
              <a16:creationId xmlns:a16="http://schemas.microsoft.com/office/drawing/2014/main" id="{00000000-0008-0000-0300-000092000000}"/>
            </a:ext>
          </a:extLst>
        </xdr:cNvPr>
        <xdr:cNvSpPr/>
      </xdr:nvSpPr>
      <xdr:spPr>
        <a:xfrm>
          <a:off x="1397000" y="106557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137600</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1066800" y="104246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1694</xdr:rowOff>
    </xdr:from>
    <xdr:to>
      <xdr:col>23</xdr:col>
      <xdr:colOff>184150</xdr:colOff>
      <xdr:row>62</xdr:row>
      <xdr:rowOff>103294</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902200" y="10631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61</xdr:row>
      <xdr:rowOff>18221</xdr:rowOff>
    </xdr:from>
    <xdr:ext cx="762000" cy="259045"/>
    <xdr:sp macro="" textlink="">
      <xdr:nvSpPr>
        <xdr:cNvPr id="154" name="財政構造の弾力性該当値テキスト">
          <a:extLst>
            <a:ext uri="{FF2B5EF4-FFF2-40B4-BE49-F238E27FC236}">
              <a16:creationId xmlns:a16="http://schemas.microsoft.com/office/drawing/2014/main" id="{00000000-0008-0000-0300-00009A000000}"/>
            </a:ext>
          </a:extLst>
        </xdr:cNvPr>
        <xdr:cNvSpPr txBox="1"/>
      </xdr:nvSpPr>
      <xdr:spPr>
        <a:xfrm>
          <a:off x="5041900" y="104766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62</xdr:row>
      <xdr:rowOff>146473</xdr:rowOff>
    </xdr:from>
    <xdr:to>
      <xdr:col>19</xdr:col>
      <xdr:colOff>184150</xdr:colOff>
      <xdr:row>63</xdr:row>
      <xdr:rowOff>76623</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4064000" y="107763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61400</xdr:rowOff>
    </xdr:from>
    <xdr:ext cx="7366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3733800" y="1086275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62</xdr:row>
      <xdr:rowOff>82127</xdr:rowOff>
    </xdr:from>
    <xdr:to>
      <xdr:col>15</xdr:col>
      <xdr:colOff>133350</xdr:colOff>
      <xdr:row>63</xdr:row>
      <xdr:rowOff>12277</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3175000" y="107120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168504</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2844800" y="107984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61</xdr:row>
      <xdr:rowOff>52494</xdr:rowOff>
    </xdr:from>
    <xdr:to>
      <xdr:col>11</xdr:col>
      <xdr:colOff>82550</xdr:colOff>
      <xdr:row>61</xdr:row>
      <xdr:rowOff>154094</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2286000" y="10510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138871</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955800" y="105973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49954</xdr:rowOff>
    </xdr:from>
    <xdr:to>
      <xdr:col>7</xdr:col>
      <xdr:colOff>31750</xdr:colOff>
      <xdr:row>62</xdr:row>
      <xdr:rowOff>151554</xdr:rowOff>
    </xdr:to>
    <xdr:sp macro="" textlink="">
      <xdr:nvSpPr>
        <xdr:cNvPr id="161" name="楕円 160">
          <a:extLst>
            <a:ext uri="{FF2B5EF4-FFF2-40B4-BE49-F238E27FC236}">
              <a16:creationId xmlns:a16="http://schemas.microsoft.com/office/drawing/2014/main" id="{00000000-0008-0000-0300-0000A1000000}"/>
            </a:ext>
          </a:extLst>
        </xdr:cNvPr>
        <xdr:cNvSpPr/>
      </xdr:nvSpPr>
      <xdr:spPr>
        <a:xfrm>
          <a:off x="1397000" y="10679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136331</xdr:rowOff>
    </xdr:from>
    <xdr:ext cx="762000" cy="259045"/>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1066800" y="107662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4" name="テキスト ボックス 163">
          <a:extLst>
            <a:ext uri="{FF2B5EF4-FFF2-40B4-BE49-F238E27FC236}">
              <a16:creationId xmlns:a16="http://schemas.microsoft.com/office/drawing/2014/main" id="{00000000-0008-0000-0300-0000A4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5" name="テキスト ボックス 164">
          <a:extLst>
            <a:ext uri="{FF2B5EF4-FFF2-40B4-BE49-F238E27FC236}">
              <a16:creationId xmlns:a16="http://schemas.microsoft.com/office/drawing/2014/main" id="{00000000-0008-0000-0300-0000A5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[148,007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4" name="正方形/長方形 173">
          <a:extLst>
            <a:ext uri="{FF2B5EF4-FFF2-40B4-BE49-F238E27FC236}">
              <a16:creationId xmlns:a16="http://schemas.microsoft.com/office/drawing/2014/main" id="{00000000-0008-0000-0300-0000AE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人口一人当たり人件費・物件費等決算額は、前年度比で</a:t>
          </a:r>
          <a:r>
            <a:rPr kumimoji="1" lang="en-US" altLang="ja-JP" sz="1100">
              <a:latin typeface="ＭＳ Ｐゴシック" panose="020B0600070205080204" pitchFamily="50" charset="-128"/>
              <a:ea typeface="ＭＳ Ｐゴシック" panose="020B0600070205080204" pitchFamily="50" charset="-128"/>
            </a:rPr>
            <a:t>6,520</a:t>
          </a:r>
          <a:r>
            <a:rPr kumimoji="1" lang="ja-JP" altLang="en-US" sz="1100">
              <a:latin typeface="ＭＳ Ｐゴシック" panose="020B0600070205080204" pitchFamily="50" charset="-128"/>
              <a:ea typeface="ＭＳ Ｐゴシック" panose="020B0600070205080204" pitchFamily="50" charset="-128"/>
            </a:rPr>
            <a:t>円増加し、類似団体との比較については、昨年度の</a:t>
          </a:r>
          <a:r>
            <a:rPr kumimoji="1" lang="en-US" altLang="ja-JP" sz="1100">
              <a:latin typeface="ＭＳ Ｐゴシック" panose="020B0600070205080204" pitchFamily="50" charset="-128"/>
              <a:ea typeface="ＭＳ Ｐゴシック" panose="020B0600070205080204" pitchFamily="50" charset="-128"/>
            </a:rPr>
            <a:t>11,152</a:t>
          </a:r>
          <a:r>
            <a:rPr kumimoji="1" lang="ja-JP" altLang="en-US" sz="1100">
              <a:latin typeface="ＭＳ Ｐゴシック" panose="020B0600070205080204" pitchFamily="50" charset="-128"/>
              <a:ea typeface="ＭＳ Ｐゴシック" panose="020B0600070205080204" pitchFamily="50" charset="-128"/>
            </a:rPr>
            <a:t>円から</a:t>
          </a:r>
          <a:r>
            <a:rPr kumimoji="1" lang="en-US" altLang="ja-JP" sz="1100">
              <a:latin typeface="ＭＳ Ｐゴシック" panose="020B0600070205080204" pitchFamily="50" charset="-128"/>
              <a:ea typeface="ＭＳ Ｐゴシック" panose="020B0600070205080204" pitchFamily="50" charset="-128"/>
            </a:rPr>
            <a:t>9,244</a:t>
          </a:r>
          <a:r>
            <a:rPr kumimoji="1" lang="ja-JP" altLang="en-US" sz="1100">
              <a:latin typeface="ＭＳ Ｐゴシック" panose="020B0600070205080204" pitchFamily="50" charset="-128"/>
              <a:ea typeface="ＭＳ Ｐゴシック" panose="020B0600070205080204" pitchFamily="50" charset="-128"/>
            </a:rPr>
            <a:t>円と乖離が少し小さくなった。人件費増の要因は、給与改定による一般職員の給与増、勤勉手当支給開始等による会計年度任用職員報酬増などによる。</a:t>
          </a:r>
        </a:p>
        <a:p>
          <a:r>
            <a:rPr kumimoji="1" lang="ja-JP" altLang="en-US" sz="1100">
              <a:latin typeface="ＭＳ Ｐゴシック" panose="020B0600070205080204" pitchFamily="50" charset="-128"/>
              <a:ea typeface="ＭＳ Ｐゴシック" panose="020B0600070205080204" pitchFamily="50" charset="-128"/>
            </a:rPr>
            <a:t>　物件費増の要因は、システム標準化に要する経費増や教師用教科書の購入費用増、物価高騰に伴う給食材料費の増などによる。</a:t>
          </a:r>
        </a:p>
        <a:p>
          <a:r>
            <a:rPr kumimoji="1" lang="ja-JP" altLang="en-US" sz="1100">
              <a:latin typeface="ＭＳ Ｐゴシック" panose="020B0600070205080204" pitchFamily="50" charset="-128"/>
              <a:ea typeface="ＭＳ Ｐゴシック" panose="020B0600070205080204" pitchFamily="50" charset="-128"/>
            </a:rPr>
            <a:t>　全体として微増傾向にあり、類似団体平均も上回っていることから、より一層の内部管理経費の削減に取り組むとともに、引き続き職員定数の適正化及び人件費総額の抑制に努めていく。</a:t>
          </a:r>
        </a:p>
      </xdr:txBody>
    </xdr:sp>
    <xdr:clientData/>
  </xdr:twoCellAnchor>
  <xdr:oneCellAnchor>
    <xdr:from>
      <xdr:col>3</xdr:col>
      <xdr:colOff>95250</xdr:colOff>
      <xdr:row>77</xdr:row>
      <xdr:rowOff>6350</xdr:rowOff>
    </xdr:from>
    <xdr:ext cx="349839" cy="225703"/>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8" name="テキスト ボックス 187">
          <a:extLst>
            <a:ext uri="{FF2B5EF4-FFF2-40B4-BE49-F238E27FC236}">
              <a16:creationId xmlns:a16="http://schemas.microsoft.com/office/drawing/2014/main" id="{00000000-0008-0000-0300-0000BC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90" name="テキスト ボックス 189">
          <a:extLst>
            <a:ext uri="{FF2B5EF4-FFF2-40B4-BE49-F238E27FC236}">
              <a16:creationId xmlns:a16="http://schemas.microsoft.com/office/drawing/2014/main" id="{00000000-0008-0000-0300-0000BE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91" name="人件費・物件費等の状況グラフ枠">
          <a:extLst>
            <a:ext uri="{FF2B5EF4-FFF2-40B4-BE49-F238E27FC236}">
              <a16:creationId xmlns:a16="http://schemas.microsoft.com/office/drawing/2014/main" id="{00000000-0008-0000-0300-0000BF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124227</xdr:rowOff>
    </xdr:from>
    <xdr:to>
      <xdr:col>23</xdr:col>
      <xdr:colOff>133350</xdr:colOff>
      <xdr:row>88</xdr:row>
      <xdr:rowOff>136429</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flipV="1">
          <a:off x="4953000" y="13840227"/>
          <a:ext cx="0" cy="138380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108506</xdr:rowOff>
    </xdr:from>
    <xdr:ext cx="762000" cy="259045"/>
    <xdr:sp macro="" textlink="">
      <xdr:nvSpPr>
        <xdr:cNvPr id="193" name="人件費・物件費等の状況最小値テキスト">
          <a:extLst>
            <a:ext uri="{FF2B5EF4-FFF2-40B4-BE49-F238E27FC236}">
              <a16:creationId xmlns:a16="http://schemas.microsoft.com/office/drawing/2014/main" id="{00000000-0008-0000-0300-0000C1000000}"/>
            </a:ext>
          </a:extLst>
        </xdr:cNvPr>
        <xdr:cNvSpPr txBox="1"/>
      </xdr:nvSpPr>
      <xdr:spPr>
        <a:xfrm>
          <a:off x="5041900" y="151961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196,177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136429</xdr:rowOff>
    </xdr:from>
    <xdr:to>
      <xdr:col>24</xdr:col>
      <xdr:colOff>12700</xdr:colOff>
      <xdr:row>88</xdr:row>
      <xdr:rowOff>136429</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52240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39154</xdr:rowOff>
    </xdr:from>
    <xdr:ext cx="762000" cy="259045"/>
    <xdr:sp macro="" textlink="">
      <xdr:nvSpPr>
        <xdr:cNvPr id="195" name="人件費・物件費等の状況最大値テキスト">
          <a:extLst>
            <a:ext uri="{FF2B5EF4-FFF2-40B4-BE49-F238E27FC236}">
              <a16:creationId xmlns:a16="http://schemas.microsoft.com/office/drawing/2014/main" id="{00000000-0008-0000-0300-0000C3000000}"/>
            </a:ext>
          </a:extLst>
        </xdr:cNvPr>
        <xdr:cNvSpPr txBox="1"/>
      </xdr:nvSpPr>
      <xdr:spPr>
        <a:xfrm>
          <a:off x="5041900" y="135837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92,951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124227</xdr:rowOff>
    </xdr:from>
    <xdr:to>
      <xdr:col>24</xdr:col>
      <xdr:colOff>12700</xdr:colOff>
      <xdr:row>80</xdr:row>
      <xdr:rowOff>124227</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4864100" y="138402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84</xdr:row>
      <xdr:rowOff>89078</xdr:rowOff>
    </xdr:from>
    <xdr:to>
      <xdr:col>23</xdr:col>
      <xdr:colOff>133350</xdr:colOff>
      <xdr:row>85</xdr:row>
      <xdr:rowOff>5032</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4114800" y="14490878"/>
          <a:ext cx="838200" cy="874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18288</xdr:rowOff>
    </xdr:from>
    <xdr:ext cx="762000" cy="259045"/>
    <xdr:sp macro="" textlink="">
      <xdr:nvSpPr>
        <xdr:cNvPr id="198" name="人件費・物件費等の状況平均値テキスト">
          <a:extLst>
            <a:ext uri="{FF2B5EF4-FFF2-40B4-BE49-F238E27FC236}">
              <a16:creationId xmlns:a16="http://schemas.microsoft.com/office/drawing/2014/main" id="{00000000-0008-0000-0300-0000C6000000}"/>
            </a:ext>
          </a:extLst>
        </xdr:cNvPr>
        <xdr:cNvSpPr txBox="1"/>
      </xdr:nvSpPr>
      <xdr:spPr>
        <a:xfrm>
          <a:off x="5041900" y="142486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138,763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1761</xdr:rowOff>
    </xdr:from>
    <xdr:to>
      <xdr:col>23</xdr:col>
      <xdr:colOff>184150</xdr:colOff>
      <xdr:row>84</xdr:row>
      <xdr:rowOff>103361</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902200" y="14403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84</xdr:row>
      <xdr:rowOff>58607</xdr:rowOff>
    </xdr:from>
    <xdr:to>
      <xdr:col>19</xdr:col>
      <xdr:colOff>133350</xdr:colOff>
      <xdr:row>84</xdr:row>
      <xdr:rowOff>89078</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a:off x="3225800" y="14460407"/>
          <a:ext cx="889000" cy="30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60230</xdr:rowOff>
    </xdr:from>
    <xdr:to>
      <xdr:col>19</xdr:col>
      <xdr:colOff>184150</xdr:colOff>
      <xdr:row>83</xdr:row>
      <xdr:rowOff>161830</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4064000" y="14290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557</xdr:rowOff>
    </xdr:from>
    <xdr:ext cx="7366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3733800" y="140594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83</xdr:row>
      <xdr:rowOff>137720</xdr:rowOff>
    </xdr:from>
    <xdr:to>
      <xdr:col>15</xdr:col>
      <xdr:colOff>82550</xdr:colOff>
      <xdr:row>84</xdr:row>
      <xdr:rowOff>58607</xdr:rowOff>
    </xdr:to>
    <xdr:cxnSp macro="">
      <xdr:nvCxnSpPr>
        <xdr:cNvPr id="203" name="直線コネクタ 202">
          <a:extLst>
            <a:ext uri="{FF2B5EF4-FFF2-40B4-BE49-F238E27FC236}">
              <a16:creationId xmlns:a16="http://schemas.microsoft.com/office/drawing/2014/main" id="{00000000-0008-0000-0300-0000CB000000}"/>
            </a:ext>
          </a:extLst>
        </xdr:cNvPr>
        <xdr:cNvCxnSpPr/>
      </xdr:nvCxnSpPr>
      <xdr:spPr>
        <a:xfrm>
          <a:off x="2336800" y="14368070"/>
          <a:ext cx="889000" cy="923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82510</xdr:rowOff>
    </xdr:from>
    <xdr:to>
      <xdr:col>15</xdr:col>
      <xdr:colOff>133350</xdr:colOff>
      <xdr:row>84</xdr:row>
      <xdr:rowOff>12660</xdr:rowOff>
    </xdr:to>
    <xdr:sp macro=""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3175000" y="14312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22837</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2844800" y="14081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83</xdr:row>
      <xdr:rowOff>13438</xdr:rowOff>
    </xdr:from>
    <xdr:to>
      <xdr:col>11</xdr:col>
      <xdr:colOff>31750</xdr:colOff>
      <xdr:row>83</xdr:row>
      <xdr:rowOff>137720</xdr:rowOff>
    </xdr:to>
    <xdr:cxnSp macro="">
      <xdr:nvCxnSpPr>
        <xdr:cNvPr id="206" name="直線コネクタ 205">
          <a:extLst>
            <a:ext uri="{FF2B5EF4-FFF2-40B4-BE49-F238E27FC236}">
              <a16:creationId xmlns:a16="http://schemas.microsoft.com/office/drawing/2014/main" id="{00000000-0008-0000-0300-0000CE000000}"/>
            </a:ext>
          </a:extLst>
        </xdr:cNvPr>
        <xdr:cNvCxnSpPr/>
      </xdr:nvCxnSpPr>
      <xdr:spPr>
        <a:xfrm>
          <a:off x="1447800" y="14243788"/>
          <a:ext cx="889000" cy="1242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83</xdr:row>
      <xdr:rowOff>20307</xdr:rowOff>
    </xdr:from>
    <xdr:to>
      <xdr:col>11</xdr:col>
      <xdr:colOff>82550</xdr:colOff>
      <xdr:row>83</xdr:row>
      <xdr:rowOff>121907</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2286000" y="14250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132084</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955800" y="140195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127,357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89984</xdr:rowOff>
    </xdr:from>
    <xdr:to>
      <xdr:col>7</xdr:col>
      <xdr:colOff>31750</xdr:colOff>
      <xdr:row>83</xdr:row>
      <xdr:rowOff>20134</xdr:rowOff>
    </xdr:to>
    <xdr:sp macro="" textlink="">
      <xdr:nvSpPr>
        <xdr:cNvPr id="209" name="フローチャート: 判断 208">
          <a:extLst>
            <a:ext uri="{FF2B5EF4-FFF2-40B4-BE49-F238E27FC236}">
              <a16:creationId xmlns:a16="http://schemas.microsoft.com/office/drawing/2014/main" id="{00000000-0008-0000-0300-0000D1000000}"/>
            </a:ext>
          </a:extLst>
        </xdr:cNvPr>
        <xdr:cNvSpPr/>
      </xdr:nvSpPr>
      <xdr:spPr>
        <a:xfrm>
          <a:off x="1397000" y="14148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30311</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066800" y="139177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125682</xdr:rowOff>
    </xdr:from>
    <xdr:to>
      <xdr:col>23</xdr:col>
      <xdr:colOff>184150</xdr:colOff>
      <xdr:row>85</xdr:row>
      <xdr:rowOff>55832</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902200" y="145274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84</xdr:row>
      <xdr:rowOff>97759</xdr:rowOff>
    </xdr:from>
    <xdr:ext cx="762000" cy="259045"/>
    <xdr:sp macro="" textlink="">
      <xdr:nvSpPr>
        <xdr:cNvPr id="217" name="人件費・物件費等の状況該当値テキスト">
          <a:extLst>
            <a:ext uri="{FF2B5EF4-FFF2-40B4-BE49-F238E27FC236}">
              <a16:creationId xmlns:a16="http://schemas.microsoft.com/office/drawing/2014/main" id="{00000000-0008-0000-0300-0000D9000000}"/>
            </a:ext>
          </a:extLst>
        </xdr:cNvPr>
        <xdr:cNvSpPr txBox="1"/>
      </xdr:nvSpPr>
      <xdr:spPr>
        <a:xfrm>
          <a:off x="5041900" y="144995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148,007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84</xdr:row>
      <xdr:rowOff>38278</xdr:rowOff>
    </xdr:from>
    <xdr:to>
      <xdr:col>19</xdr:col>
      <xdr:colOff>184150</xdr:colOff>
      <xdr:row>84</xdr:row>
      <xdr:rowOff>139878</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4064000" y="144400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84</xdr:row>
      <xdr:rowOff>124655</xdr:rowOff>
    </xdr:from>
    <xdr:ext cx="7366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3733800" y="145264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84</xdr:row>
      <xdr:rowOff>7807</xdr:rowOff>
    </xdr:from>
    <xdr:to>
      <xdr:col>15</xdr:col>
      <xdr:colOff>133350</xdr:colOff>
      <xdr:row>84</xdr:row>
      <xdr:rowOff>109407</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3175000" y="144096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84</xdr:row>
      <xdr:rowOff>94184</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2844800" y="144959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83</xdr:row>
      <xdr:rowOff>86920</xdr:rowOff>
    </xdr:from>
    <xdr:to>
      <xdr:col>11</xdr:col>
      <xdr:colOff>82550</xdr:colOff>
      <xdr:row>84</xdr:row>
      <xdr:rowOff>17070</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2286000" y="14317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84</xdr:row>
      <xdr:rowOff>1847</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955800" y="144036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134088</xdr:rowOff>
    </xdr:from>
    <xdr:to>
      <xdr:col>7</xdr:col>
      <xdr:colOff>31750</xdr:colOff>
      <xdr:row>83</xdr:row>
      <xdr:rowOff>64238</xdr:rowOff>
    </xdr:to>
    <xdr:sp macro="" textlink="">
      <xdr:nvSpPr>
        <xdr:cNvPr id="224" name="楕円 223">
          <a:extLst>
            <a:ext uri="{FF2B5EF4-FFF2-40B4-BE49-F238E27FC236}">
              <a16:creationId xmlns:a16="http://schemas.microsoft.com/office/drawing/2014/main" id="{00000000-0008-0000-0300-0000E0000000}"/>
            </a:ext>
          </a:extLst>
        </xdr:cNvPr>
        <xdr:cNvSpPr/>
      </xdr:nvSpPr>
      <xdr:spPr>
        <a:xfrm>
          <a:off x="1397000" y="14192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49015</xdr:rowOff>
    </xdr:from>
    <xdr:ext cx="762000" cy="259045"/>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066800" y="142793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7" name="テキスト ボックス 226">
          <a:extLst>
            <a:ext uri="{FF2B5EF4-FFF2-40B4-BE49-F238E27FC236}">
              <a16:creationId xmlns:a16="http://schemas.microsoft.com/office/drawing/2014/main" id="{00000000-0008-0000-0300-0000E3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8" name="テキスト ボックス 227">
          <a:extLst>
            <a:ext uri="{FF2B5EF4-FFF2-40B4-BE49-F238E27FC236}">
              <a16:creationId xmlns:a16="http://schemas.microsoft.com/office/drawing/2014/main" id="{00000000-0008-0000-0300-0000E4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7" name="正方形/長方形 236">
          <a:extLst>
            <a:ext uri="{FF2B5EF4-FFF2-40B4-BE49-F238E27FC236}">
              <a16:creationId xmlns:a16="http://schemas.microsoft.com/office/drawing/2014/main" id="{00000000-0008-0000-0300-0000ED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昨年度と比較しラスパイレス指数が</a:t>
          </a:r>
          <a:r>
            <a:rPr kumimoji="1" lang="en-US" altLang="ja-JP" sz="1300">
              <a:latin typeface="ＭＳ Ｐゴシック" panose="020B0600070205080204" pitchFamily="50" charset="-128"/>
              <a:ea typeface="ＭＳ Ｐゴシック" panose="020B0600070205080204" pitchFamily="50" charset="-128"/>
            </a:rPr>
            <a:t>0.3</a:t>
          </a:r>
          <a:r>
            <a:rPr kumimoji="1" lang="ja-JP" altLang="en-US" sz="1300">
              <a:latin typeface="ＭＳ Ｐゴシック" panose="020B0600070205080204" pitchFamily="50" charset="-128"/>
              <a:ea typeface="ＭＳ Ｐゴシック" panose="020B0600070205080204" pitchFamily="50" charset="-128"/>
            </a:rPr>
            <a:t>ポイント改善した。類似団体と比較しても指数は下回っており、引き続き類似団体や民間企業などとの給与水準の均衡を図るとともに、市民から理解が得られるような給与制度の見直しを行っていく。</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2" name="テキスト ボックス 251">
          <a:extLst>
            <a:ext uri="{FF2B5EF4-FFF2-40B4-BE49-F238E27FC236}">
              <a16:creationId xmlns:a16="http://schemas.microsoft.com/office/drawing/2014/main" id="{00000000-0008-0000-0300-0000FC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3" name="給与水準   （国との比較）グラフ枠">
          <a:extLst>
            <a:ext uri="{FF2B5EF4-FFF2-40B4-BE49-F238E27FC236}">
              <a16:creationId xmlns:a16="http://schemas.microsoft.com/office/drawing/2014/main" id="{00000000-0008-0000-0300-0000FD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44450</xdr:rowOff>
    </xdr:from>
    <xdr:to>
      <xdr:col>81</xdr:col>
      <xdr:colOff>44450</xdr:colOff>
      <xdr:row>90</xdr:row>
      <xdr:rowOff>39159</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flipV="1">
          <a:off x="17018000" y="13760450"/>
          <a:ext cx="0" cy="170920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90</xdr:row>
      <xdr:rowOff>11236</xdr:rowOff>
    </xdr:from>
    <xdr:ext cx="762000" cy="259045"/>
    <xdr:sp macro="" textlink="">
      <xdr:nvSpPr>
        <xdr:cNvPr id="255" name="給与水準   （国との比較）最小値テキスト">
          <a:extLst>
            <a:ext uri="{FF2B5EF4-FFF2-40B4-BE49-F238E27FC236}">
              <a16:creationId xmlns:a16="http://schemas.microsoft.com/office/drawing/2014/main" id="{00000000-0008-0000-0300-0000FF000000}"/>
            </a:ext>
          </a:extLst>
        </xdr:cNvPr>
        <xdr:cNvSpPr txBox="1"/>
      </xdr:nvSpPr>
      <xdr:spPr>
        <a:xfrm>
          <a:off x="17106900" y="154417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90</xdr:row>
      <xdr:rowOff>39159</xdr:rowOff>
    </xdr:from>
    <xdr:to>
      <xdr:col>81</xdr:col>
      <xdr:colOff>133350</xdr:colOff>
      <xdr:row>90</xdr:row>
      <xdr:rowOff>39159</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54696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130827</xdr:rowOff>
    </xdr:from>
    <xdr:ext cx="762000" cy="259045"/>
    <xdr:sp macro="" textlink="">
      <xdr:nvSpPr>
        <xdr:cNvPr id="257" name="給与水準   （国との比較）最大値テキスト">
          <a:extLst>
            <a:ext uri="{FF2B5EF4-FFF2-40B4-BE49-F238E27FC236}">
              <a16:creationId xmlns:a16="http://schemas.microsoft.com/office/drawing/2014/main" id="{00000000-0008-0000-0300-000001010000}"/>
            </a:ext>
          </a:extLst>
        </xdr:cNvPr>
        <xdr:cNvSpPr txBox="1"/>
      </xdr:nvSpPr>
      <xdr:spPr>
        <a:xfrm>
          <a:off x="17106900" y="13503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44450</xdr:rowOff>
    </xdr:from>
    <xdr:to>
      <xdr:col>81</xdr:col>
      <xdr:colOff>133350</xdr:colOff>
      <xdr:row>80</xdr:row>
      <xdr:rowOff>44450</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6929100" y="13760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84</xdr:row>
      <xdr:rowOff>122766</xdr:rowOff>
    </xdr:from>
    <xdr:to>
      <xdr:col>81</xdr:col>
      <xdr:colOff>44450</xdr:colOff>
      <xdr:row>85</xdr:row>
      <xdr:rowOff>11641</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flipV="1">
          <a:off x="16179800" y="14524566"/>
          <a:ext cx="838200" cy="60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93786</xdr:rowOff>
    </xdr:from>
    <xdr:ext cx="762000" cy="259045"/>
    <xdr:sp macro="" textlink="">
      <xdr:nvSpPr>
        <xdr:cNvPr id="260" name="給与水準   （国との比較）平均値テキスト">
          <a:extLst>
            <a:ext uri="{FF2B5EF4-FFF2-40B4-BE49-F238E27FC236}">
              <a16:creationId xmlns:a16="http://schemas.microsoft.com/office/drawing/2014/main" id="{00000000-0008-0000-0300-000004010000}"/>
            </a:ext>
          </a:extLst>
        </xdr:cNvPr>
        <xdr:cNvSpPr txBox="1"/>
      </xdr:nvSpPr>
      <xdr:spPr>
        <a:xfrm>
          <a:off x="17106900" y="1466703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121709</xdr:rowOff>
    </xdr:from>
    <xdr:to>
      <xdr:col>81</xdr:col>
      <xdr:colOff>95250</xdr:colOff>
      <xdr:row>86</xdr:row>
      <xdr:rowOff>51859</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967200" y="146949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83</xdr:row>
      <xdr:rowOff>73025</xdr:rowOff>
    </xdr:from>
    <xdr:to>
      <xdr:col>77</xdr:col>
      <xdr:colOff>44450</xdr:colOff>
      <xdr:row>85</xdr:row>
      <xdr:rowOff>11641</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a:off x="15290800" y="14303375"/>
          <a:ext cx="889000" cy="281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121709</xdr:rowOff>
    </xdr:from>
    <xdr:to>
      <xdr:col>77</xdr:col>
      <xdr:colOff>95250</xdr:colOff>
      <xdr:row>86</xdr:row>
      <xdr:rowOff>51859</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6129000" y="146949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36636</xdr:rowOff>
    </xdr:from>
    <xdr:ext cx="7366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5798800" y="1478133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82</xdr:row>
      <xdr:rowOff>164041</xdr:rowOff>
    </xdr:from>
    <xdr:to>
      <xdr:col>72</xdr:col>
      <xdr:colOff>203200</xdr:colOff>
      <xdr:row>83</xdr:row>
      <xdr:rowOff>73025</xdr:rowOff>
    </xdr:to>
    <xdr:cxnSp macro="">
      <xdr:nvCxnSpPr>
        <xdr:cNvPr id="265" name="直線コネクタ 264">
          <a:extLst>
            <a:ext uri="{FF2B5EF4-FFF2-40B4-BE49-F238E27FC236}">
              <a16:creationId xmlns:a16="http://schemas.microsoft.com/office/drawing/2014/main" id="{00000000-0008-0000-0300-000009010000}"/>
            </a:ext>
          </a:extLst>
        </xdr:cNvPr>
        <xdr:cNvCxnSpPr/>
      </xdr:nvCxnSpPr>
      <xdr:spPr>
        <a:xfrm>
          <a:off x="14401800" y="14222941"/>
          <a:ext cx="889000" cy="80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161925</xdr:rowOff>
    </xdr:from>
    <xdr:to>
      <xdr:col>73</xdr:col>
      <xdr:colOff>44450</xdr:colOff>
      <xdr:row>86</xdr:row>
      <xdr:rowOff>92075</xdr:rowOff>
    </xdr:to>
    <xdr:sp macro="" textlink="">
      <xdr:nvSpPr>
        <xdr:cNvPr id="266" name="フローチャート: 判断 265">
          <a:extLst>
            <a:ext uri="{FF2B5EF4-FFF2-40B4-BE49-F238E27FC236}">
              <a16:creationId xmlns:a16="http://schemas.microsoft.com/office/drawing/2014/main" id="{00000000-0008-0000-0300-00000A010000}"/>
            </a:ext>
          </a:extLst>
        </xdr:cNvPr>
        <xdr:cNvSpPr/>
      </xdr:nvSpPr>
      <xdr:spPr>
        <a:xfrm>
          <a:off x="15240000" y="14735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76852</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4909800" y="148215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82</xdr:row>
      <xdr:rowOff>164041</xdr:rowOff>
    </xdr:from>
    <xdr:to>
      <xdr:col>68</xdr:col>
      <xdr:colOff>152400</xdr:colOff>
      <xdr:row>85</xdr:row>
      <xdr:rowOff>71966</xdr:rowOff>
    </xdr:to>
    <xdr:cxnSp macro="">
      <xdr:nvCxnSpPr>
        <xdr:cNvPr id="268" name="直線コネクタ 267">
          <a:extLst>
            <a:ext uri="{FF2B5EF4-FFF2-40B4-BE49-F238E27FC236}">
              <a16:creationId xmlns:a16="http://schemas.microsoft.com/office/drawing/2014/main" id="{00000000-0008-0000-0300-00000C010000}"/>
            </a:ext>
          </a:extLst>
        </xdr:cNvPr>
        <xdr:cNvCxnSpPr/>
      </xdr:nvCxnSpPr>
      <xdr:spPr>
        <a:xfrm flipV="1">
          <a:off x="13512800" y="14222941"/>
          <a:ext cx="889000" cy="4222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10584</xdr:rowOff>
    </xdr:from>
    <xdr:to>
      <xdr:col>68</xdr:col>
      <xdr:colOff>203200</xdr:colOff>
      <xdr:row>86</xdr:row>
      <xdr:rowOff>112184</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4351000" y="14755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96961</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4020800" y="148416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131234</xdr:rowOff>
    </xdr:from>
    <xdr:to>
      <xdr:col>64</xdr:col>
      <xdr:colOff>152400</xdr:colOff>
      <xdr:row>87</xdr:row>
      <xdr:rowOff>61384</xdr:rowOff>
    </xdr:to>
    <xdr:sp macro="" textlink="">
      <xdr:nvSpPr>
        <xdr:cNvPr id="271" name="フローチャート: 判断 270">
          <a:extLst>
            <a:ext uri="{FF2B5EF4-FFF2-40B4-BE49-F238E27FC236}">
              <a16:creationId xmlns:a16="http://schemas.microsoft.com/office/drawing/2014/main" id="{00000000-0008-0000-0300-00000F010000}"/>
            </a:ext>
          </a:extLst>
        </xdr:cNvPr>
        <xdr:cNvSpPr/>
      </xdr:nvSpPr>
      <xdr:spPr>
        <a:xfrm>
          <a:off x="13462000" y="148759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46161</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3131800" y="149623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71966</xdr:rowOff>
    </xdr:from>
    <xdr:to>
      <xdr:col>81</xdr:col>
      <xdr:colOff>95250</xdr:colOff>
      <xdr:row>85</xdr:row>
      <xdr:rowOff>2116</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967200" y="14473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83</xdr:row>
      <xdr:rowOff>88493</xdr:rowOff>
    </xdr:from>
    <xdr:ext cx="762000" cy="259045"/>
    <xdr:sp macro="" textlink="">
      <xdr:nvSpPr>
        <xdr:cNvPr id="279" name="給与水準   （国との比較）該当値テキスト">
          <a:extLst>
            <a:ext uri="{FF2B5EF4-FFF2-40B4-BE49-F238E27FC236}">
              <a16:creationId xmlns:a16="http://schemas.microsoft.com/office/drawing/2014/main" id="{00000000-0008-0000-0300-000017010000}"/>
            </a:ext>
          </a:extLst>
        </xdr:cNvPr>
        <xdr:cNvSpPr txBox="1"/>
      </xdr:nvSpPr>
      <xdr:spPr>
        <a:xfrm>
          <a:off x="17106900" y="143188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84</xdr:row>
      <xdr:rowOff>132291</xdr:rowOff>
    </xdr:from>
    <xdr:to>
      <xdr:col>77</xdr:col>
      <xdr:colOff>95250</xdr:colOff>
      <xdr:row>85</xdr:row>
      <xdr:rowOff>62441</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6129000" y="145340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72618</xdr:rowOff>
    </xdr:from>
    <xdr:ext cx="7366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5798800" y="1430296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83</xdr:row>
      <xdr:rowOff>22225</xdr:rowOff>
    </xdr:from>
    <xdr:to>
      <xdr:col>73</xdr:col>
      <xdr:colOff>44450</xdr:colOff>
      <xdr:row>83</xdr:row>
      <xdr:rowOff>123825</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5240000" y="14252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81</xdr:row>
      <xdr:rowOff>134002</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909800" y="140214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82</xdr:row>
      <xdr:rowOff>113241</xdr:rowOff>
    </xdr:from>
    <xdr:to>
      <xdr:col>68</xdr:col>
      <xdr:colOff>203200</xdr:colOff>
      <xdr:row>83</xdr:row>
      <xdr:rowOff>43391</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4351000" y="141721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81</xdr:row>
      <xdr:rowOff>53568</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4020800" y="139410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21166</xdr:rowOff>
    </xdr:from>
    <xdr:to>
      <xdr:col>64</xdr:col>
      <xdr:colOff>152400</xdr:colOff>
      <xdr:row>85</xdr:row>
      <xdr:rowOff>122766</xdr:rowOff>
    </xdr:to>
    <xdr:sp macro="" textlink="">
      <xdr:nvSpPr>
        <xdr:cNvPr id="286" name="楕円 285">
          <a:extLst>
            <a:ext uri="{FF2B5EF4-FFF2-40B4-BE49-F238E27FC236}">
              <a16:creationId xmlns:a16="http://schemas.microsoft.com/office/drawing/2014/main" id="{00000000-0008-0000-0300-00001E010000}"/>
            </a:ext>
          </a:extLst>
        </xdr:cNvPr>
        <xdr:cNvSpPr/>
      </xdr:nvSpPr>
      <xdr:spPr>
        <a:xfrm>
          <a:off x="13462000" y="14594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132943</xdr:rowOff>
    </xdr:from>
    <xdr:ext cx="762000" cy="259045"/>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131800" y="143632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0" name="テキスト ボックス 289">
          <a:extLst>
            <a:ext uri="{FF2B5EF4-FFF2-40B4-BE49-F238E27FC236}">
              <a16:creationId xmlns:a16="http://schemas.microsoft.com/office/drawing/2014/main" id="{00000000-0008-0000-0300-000022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[6.59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9" name="正方形/長方形 298">
          <a:extLst>
            <a:ext uri="{FF2B5EF4-FFF2-40B4-BE49-F238E27FC236}">
              <a16:creationId xmlns:a16="http://schemas.microsoft.com/office/drawing/2014/main" id="{00000000-0008-0000-0300-00002B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0" name="テキスト ボックス 299">
          <a:extLst>
            <a:ext uri="{FF2B5EF4-FFF2-40B4-BE49-F238E27FC236}">
              <a16:creationId xmlns:a16="http://schemas.microsoft.com/office/drawing/2014/main" id="{00000000-0008-0000-0300-00002C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定員適正化計画に基づき、効率的な運営体制を整備してきた結果、職員数は類似団体平均並みの水準を維持している。</a:t>
          </a:r>
        </a:p>
        <a:p>
          <a:r>
            <a:rPr kumimoji="1" lang="ja-JP" altLang="en-US" sz="1300">
              <a:latin typeface="ＭＳ Ｐゴシック" panose="020B0600070205080204" pitchFamily="50" charset="-128"/>
              <a:ea typeface="ＭＳ Ｐゴシック" panose="020B0600070205080204" pitchFamily="50" charset="-128"/>
            </a:rPr>
            <a:t>　今後も三田市定員適正化計画に基づき、将来の人員体制を見据え計画的な職員採用を行うとともに、職員定数の適正化に努める。</a:t>
          </a:r>
        </a:p>
      </xdr:txBody>
    </xdr:sp>
    <xdr:clientData/>
  </xdr:twoCellAnchor>
  <xdr:oneCellAnchor>
    <xdr:from>
      <xdr:col>61</xdr:col>
      <xdr:colOff>6350</xdr:colOff>
      <xdr:row>54</xdr:row>
      <xdr:rowOff>139700</xdr:rowOff>
    </xdr:from>
    <xdr:ext cx="349839" cy="225703"/>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6" name="定員管理の状況グラフ枠">
          <a:extLst>
            <a:ext uri="{FF2B5EF4-FFF2-40B4-BE49-F238E27FC236}">
              <a16:creationId xmlns:a16="http://schemas.microsoft.com/office/drawing/2014/main" id="{00000000-0008-0000-0300-00003C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130493</xdr:rowOff>
    </xdr:from>
    <xdr:to>
      <xdr:col>81</xdr:col>
      <xdr:colOff>44450</xdr:colOff>
      <xdr:row>67</xdr:row>
      <xdr:rowOff>156421</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flipV="1">
          <a:off x="17018000" y="10246043"/>
          <a:ext cx="0" cy="139752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128498</xdr:rowOff>
    </xdr:from>
    <xdr:ext cx="762000" cy="259045"/>
    <xdr:sp macro="" textlink="">
      <xdr:nvSpPr>
        <xdr:cNvPr id="318" name="定員管理の状況最小値テキスト">
          <a:extLst>
            <a:ext uri="{FF2B5EF4-FFF2-40B4-BE49-F238E27FC236}">
              <a16:creationId xmlns:a16="http://schemas.microsoft.com/office/drawing/2014/main" id="{00000000-0008-0000-0300-00003E010000}"/>
            </a:ext>
          </a:extLst>
        </xdr:cNvPr>
        <xdr:cNvSpPr txBox="1"/>
      </xdr:nvSpPr>
      <xdr:spPr>
        <a:xfrm>
          <a:off x="17106900" y="116156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156421</xdr:rowOff>
    </xdr:from>
    <xdr:to>
      <xdr:col>81</xdr:col>
      <xdr:colOff>133350</xdr:colOff>
      <xdr:row>67</xdr:row>
      <xdr:rowOff>156421</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929100" y="11643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58</xdr:row>
      <xdr:rowOff>45420</xdr:rowOff>
    </xdr:from>
    <xdr:ext cx="762000" cy="259045"/>
    <xdr:sp macro="" textlink="">
      <xdr:nvSpPr>
        <xdr:cNvPr id="320" name="定員管理の状況最大値テキスト">
          <a:extLst>
            <a:ext uri="{FF2B5EF4-FFF2-40B4-BE49-F238E27FC236}">
              <a16:creationId xmlns:a16="http://schemas.microsoft.com/office/drawing/2014/main" id="{00000000-0008-0000-0300-000040010000}"/>
            </a:ext>
          </a:extLst>
        </xdr:cNvPr>
        <xdr:cNvSpPr txBox="1"/>
      </xdr:nvSpPr>
      <xdr:spPr>
        <a:xfrm>
          <a:off x="17106900" y="9989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130493</xdr:rowOff>
    </xdr:from>
    <xdr:to>
      <xdr:col>81</xdr:col>
      <xdr:colOff>133350</xdr:colOff>
      <xdr:row>59</xdr:row>
      <xdr:rowOff>130493</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a:off x="16929100" y="10246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63</xdr:row>
      <xdr:rowOff>112289</xdr:rowOff>
    </xdr:from>
    <xdr:to>
      <xdr:col>81</xdr:col>
      <xdr:colOff>44450</xdr:colOff>
      <xdr:row>63</xdr:row>
      <xdr:rowOff>112289</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6179800" y="1091363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62</xdr:row>
      <xdr:rowOff>15681</xdr:rowOff>
    </xdr:from>
    <xdr:ext cx="762000" cy="259045"/>
    <xdr:sp macro="" textlink="">
      <xdr:nvSpPr>
        <xdr:cNvPr id="323" name="定員管理の状況平均値テキスト">
          <a:extLst>
            <a:ext uri="{FF2B5EF4-FFF2-40B4-BE49-F238E27FC236}">
              <a16:creationId xmlns:a16="http://schemas.microsoft.com/office/drawing/2014/main" id="{00000000-0008-0000-0300-000043010000}"/>
            </a:ext>
          </a:extLst>
        </xdr:cNvPr>
        <xdr:cNvSpPr txBox="1"/>
      </xdr:nvSpPr>
      <xdr:spPr>
        <a:xfrm>
          <a:off x="17106900" y="106455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170604</xdr:rowOff>
    </xdr:from>
    <xdr:to>
      <xdr:col>81</xdr:col>
      <xdr:colOff>95250</xdr:colOff>
      <xdr:row>63</xdr:row>
      <xdr:rowOff>100754</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967200" y="10800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63</xdr:row>
      <xdr:rowOff>96203</xdr:rowOff>
    </xdr:from>
    <xdr:to>
      <xdr:col>77</xdr:col>
      <xdr:colOff>44450</xdr:colOff>
      <xdr:row>63</xdr:row>
      <xdr:rowOff>112289</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5290800" y="10897553"/>
          <a:ext cx="889000" cy="16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62</xdr:row>
      <xdr:rowOff>158538</xdr:rowOff>
    </xdr:from>
    <xdr:to>
      <xdr:col>77</xdr:col>
      <xdr:colOff>95250</xdr:colOff>
      <xdr:row>63</xdr:row>
      <xdr:rowOff>88688</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6129000" y="10788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98865</xdr:rowOff>
    </xdr:from>
    <xdr:ext cx="7366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5798800" y="1055731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63</xdr:row>
      <xdr:rowOff>45931</xdr:rowOff>
    </xdr:from>
    <xdr:to>
      <xdr:col>72</xdr:col>
      <xdr:colOff>203200</xdr:colOff>
      <xdr:row>63</xdr:row>
      <xdr:rowOff>96203</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a:off x="14401800" y="10847281"/>
          <a:ext cx="889000" cy="502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62</xdr:row>
      <xdr:rowOff>146473</xdr:rowOff>
    </xdr:from>
    <xdr:to>
      <xdr:col>73</xdr:col>
      <xdr:colOff>44450</xdr:colOff>
      <xdr:row>63</xdr:row>
      <xdr:rowOff>76623</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5240000" y="10776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86800</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4909800" y="105452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63</xdr:row>
      <xdr:rowOff>33867</xdr:rowOff>
    </xdr:from>
    <xdr:to>
      <xdr:col>68</xdr:col>
      <xdr:colOff>152400</xdr:colOff>
      <xdr:row>63</xdr:row>
      <xdr:rowOff>45931</xdr:rowOff>
    </xdr:to>
    <xdr:cxnSp macro="">
      <xdr:nvCxnSpPr>
        <xdr:cNvPr id="331" name="直線コネクタ 330">
          <a:extLst>
            <a:ext uri="{FF2B5EF4-FFF2-40B4-BE49-F238E27FC236}">
              <a16:creationId xmlns:a16="http://schemas.microsoft.com/office/drawing/2014/main" id="{00000000-0008-0000-0300-00004B010000}"/>
            </a:ext>
          </a:extLst>
        </xdr:cNvPr>
        <xdr:cNvCxnSpPr/>
      </xdr:nvCxnSpPr>
      <xdr:spPr>
        <a:xfrm>
          <a:off x="13512800" y="10835217"/>
          <a:ext cx="889000" cy="120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62</xdr:row>
      <xdr:rowOff>134408</xdr:rowOff>
    </xdr:from>
    <xdr:to>
      <xdr:col>68</xdr:col>
      <xdr:colOff>203200</xdr:colOff>
      <xdr:row>63</xdr:row>
      <xdr:rowOff>64558</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4351000" y="107643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74735</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4020800" y="105331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62</xdr:row>
      <xdr:rowOff>126365</xdr:rowOff>
    </xdr:from>
    <xdr:to>
      <xdr:col>64</xdr:col>
      <xdr:colOff>152400</xdr:colOff>
      <xdr:row>63</xdr:row>
      <xdr:rowOff>56515</xdr:rowOff>
    </xdr:to>
    <xdr:sp macro="" textlink="">
      <xdr:nvSpPr>
        <xdr:cNvPr id="334" name="フローチャート: 判断 333">
          <a:extLst>
            <a:ext uri="{FF2B5EF4-FFF2-40B4-BE49-F238E27FC236}">
              <a16:creationId xmlns:a16="http://schemas.microsoft.com/office/drawing/2014/main" id="{00000000-0008-0000-0300-00004E010000}"/>
            </a:ext>
          </a:extLst>
        </xdr:cNvPr>
        <xdr:cNvSpPr/>
      </xdr:nvSpPr>
      <xdr:spPr>
        <a:xfrm>
          <a:off x="13462000" y="10756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66692</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3131800" y="105251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63</xdr:row>
      <xdr:rowOff>61489</xdr:rowOff>
    </xdr:from>
    <xdr:to>
      <xdr:col>81</xdr:col>
      <xdr:colOff>95250</xdr:colOff>
      <xdr:row>63</xdr:row>
      <xdr:rowOff>163089</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6967200" y="10862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63</xdr:row>
      <xdr:rowOff>33566</xdr:rowOff>
    </xdr:from>
    <xdr:ext cx="762000" cy="259045"/>
    <xdr:sp macro="" textlink="">
      <xdr:nvSpPr>
        <xdr:cNvPr id="342" name="定員管理の状況該当値テキスト">
          <a:extLst>
            <a:ext uri="{FF2B5EF4-FFF2-40B4-BE49-F238E27FC236}">
              <a16:creationId xmlns:a16="http://schemas.microsoft.com/office/drawing/2014/main" id="{00000000-0008-0000-0300-000056010000}"/>
            </a:ext>
          </a:extLst>
        </xdr:cNvPr>
        <xdr:cNvSpPr txBox="1"/>
      </xdr:nvSpPr>
      <xdr:spPr>
        <a:xfrm>
          <a:off x="17106900" y="10834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63</xdr:row>
      <xdr:rowOff>61489</xdr:rowOff>
    </xdr:from>
    <xdr:to>
      <xdr:col>77</xdr:col>
      <xdr:colOff>95250</xdr:colOff>
      <xdr:row>63</xdr:row>
      <xdr:rowOff>163089</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6129000" y="10862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63</xdr:row>
      <xdr:rowOff>147866</xdr:rowOff>
    </xdr:from>
    <xdr:ext cx="7366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5798800" y="109492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63</xdr:row>
      <xdr:rowOff>45403</xdr:rowOff>
    </xdr:from>
    <xdr:to>
      <xdr:col>73</xdr:col>
      <xdr:colOff>44450</xdr:colOff>
      <xdr:row>63</xdr:row>
      <xdr:rowOff>147003</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5240000" y="108467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63</xdr:row>
      <xdr:rowOff>131780</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909800" y="109331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62</xdr:row>
      <xdr:rowOff>166581</xdr:rowOff>
    </xdr:from>
    <xdr:to>
      <xdr:col>68</xdr:col>
      <xdr:colOff>203200</xdr:colOff>
      <xdr:row>63</xdr:row>
      <xdr:rowOff>96731</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4351000" y="107964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63</xdr:row>
      <xdr:rowOff>81508</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4020800" y="108828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62</xdr:row>
      <xdr:rowOff>154517</xdr:rowOff>
    </xdr:from>
    <xdr:to>
      <xdr:col>64</xdr:col>
      <xdr:colOff>152400</xdr:colOff>
      <xdr:row>63</xdr:row>
      <xdr:rowOff>84667</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3462000" y="10784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63</xdr:row>
      <xdr:rowOff>69444</xdr:rowOff>
    </xdr:from>
    <xdr:ext cx="762000" cy="25904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131800" y="108707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3" name="テキスト ボックス 352">
          <a:extLst>
            <a:ext uri="{FF2B5EF4-FFF2-40B4-BE49-F238E27FC236}">
              <a16:creationId xmlns:a16="http://schemas.microsoft.com/office/drawing/2014/main" id="{00000000-0008-0000-0300-000061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[4.1%]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前年度比</a:t>
          </a:r>
          <a:r>
            <a:rPr kumimoji="1" lang="en-US" altLang="ja-JP" sz="1300">
              <a:latin typeface="ＭＳ Ｐゴシック" panose="020B0600070205080204" pitchFamily="50" charset="-128"/>
              <a:ea typeface="ＭＳ Ｐゴシック" panose="020B0600070205080204" pitchFamily="50" charset="-128"/>
            </a:rPr>
            <a:t>1.0</a:t>
          </a:r>
          <a:r>
            <a:rPr kumimoji="1" lang="ja-JP" altLang="en-US" sz="1300">
              <a:latin typeface="ＭＳ Ｐゴシック" panose="020B0600070205080204" pitchFamily="50" charset="-128"/>
              <a:ea typeface="ＭＳ Ｐゴシック" panose="020B0600070205080204" pitchFamily="50" charset="-128"/>
            </a:rPr>
            <a:t>ポイント改善し、類似団体平均値を下回る水準となった。</a:t>
          </a:r>
        </a:p>
        <a:p>
          <a:r>
            <a:rPr kumimoji="1" lang="ja-JP" altLang="en-US" sz="1300">
              <a:latin typeface="ＭＳ Ｐゴシック" panose="020B0600070205080204" pitchFamily="50" charset="-128"/>
              <a:ea typeface="ＭＳ Ｐゴシック" panose="020B0600070205080204" pitchFamily="50" charset="-128"/>
            </a:rPr>
            <a:t>要因としては、地方債元利償還金及び立替施行償還金が償還ピークを過ぎており、その影響が減少しているためである。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しかし、実質公債費比率は今後大規模投資事業等により、増加に転じる見込みである。今後も、地方債の新規発行抑制などにより、財政の健全化に取り組む。</a:t>
          </a:r>
          <a:endParaRPr kumimoji="1" lang="en-US" altLang="ja-JP"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131535</xdr:rowOff>
    </xdr:from>
    <xdr:to>
      <xdr:col>85</xdr:col>
      <xdr:colOff>95250</xdr:colOff>
      <xdr:row>45</xdr:row>
      <xdr:rowOff>131535</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160762</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129722</xdr:rowOff>
    </xdr:from>
    <xdr:to>
      <xdr:col>85</xdr:col>
      <xdr:colOff>95250</xdr:colOff>
      <xdr:row>43</xdr:row>
      <xdr:rowOff>129722</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158949</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41</xdr:row>
      <xdr:rowOff>127907</xdr:rowOff>
    </xdr:from>
    <xdr:to>
      <xdr:col>85</xdr:col>
      <xdr:colOff>95250</xdr:colOff>
      <xdr:row>41</xdr:row>
      <xdr:rowOff>127907</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40</xdr:row>
      <xdr:rowOff>157134</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126093</xdr:rowOff>
    </xdr:from>
    <xdr:to>
      <xdr:col>85</xdr:col>
      <xdr:colOff>95250</xdr:colOff>
      <xdr:row>39</xdr:row>
      <xdr:rowOff>126093</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155320</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37</xdr:row>
      <xdr:rowOff>124278</xdr:rowOff>
    </xdr:from>
    <xdr:to>
      <xdr:col>85</xdr:col>
      <xdr:colOff>95250</xdr:colOff>
      <xdr:row>37</xdr:row>
      <xdr:rowOff>124278</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153505</xdr:rowOff>
    </xdr:from>
    <xdr:ext cx="7620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35</xdr:row>
      <xdr:rowOff>122464</xdr:rowOff>
    </xdr:from>
    <xdr:to>
      <xdr:col>85</xdr:col>
      <xdr:colOff>95250</xdr:colOff>
      <xdr:row>35</xdr:row>
      <xdr:rowOff>122464</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9" name="公債費負担の状況グラフ枠">
          <a:extLst>
            <a:ext uri="{FF2B5EF4-FFF2-40B4-BE49-F238E27FC236}">
              <a16:creationId xmlns:a16="http://schemas.microsoft.com/office/drawing/2014/main" id="{00000000-0008-0000-0300-00007B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31448</xdr:rowOff>
    </xdr:from>
    <xdr:to>
      <xdr:col>81</xdr:col>
      <xdr:colOff>44450</xdr:colOff>
      <xdr:row>44</xdr:row>
      <xdr:rowOff>107648</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flipV="1">
          <a:off x="17018000" y="6203648"/>
          <a:ext cx="0" cy="144780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79725</xdr:rowOff>
    </xdr:from>
    <xdr:ext cx="762000" cy="259045"/>
    <xdr:sp macro="" textlink="">
      <xdr:nvSpPr>
        <xdr:cNvPr id="381" name="公債費負担の状況最小値テキスト">
          <a:extLst>
            <a:ext uri="{FF2B5EF4-FFF2-40B4-BE49-F238E27FC236}">
              <a16:creationId xmlns:a16="http://schemas.microsoft.com/office/drawing/2014/main" id="{00000000-0008-0000-0300-00007D010000}"/>
            </a:ext>
          </a:extLst>
        </xdr:cNvPr>
        <xdr:cNvSpPr txBox="1"/>
      </xdr:nvSpPr>
      <xdr:spPr>
        <a:xfrm>
          <a:off x="17106900" y="7623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107648</xdr:rowOff>
    </xdr:from>
    <xdr:to>
      <xdr:col>81</xdr:col>
      <xdr:colOff>133350</xdr:colOff>
      <xdr:row>44</xdr:row>
      <xdr:rowOff>107648</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6929100" y="7651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117825</xdr:rowOff>
    </xdr:from>
    <xdr:ext cx="762000" cy="259045"/>
    <xdr:sp macro="" textlink="">
      <xdr:nvSpPr>
        <xdr:cNvPr id="383" name="公債費負担の状況最大値テキスト">
          <a:extLst>
            <a:ext uri="{FF2B5EF4-FFF2-40B4-BE49-F238E27FC236}">
              <a16:creationId xmlns:a16="http://schemas.microsoft.com/office/drawing/2014/main" id="{00000000-0008-0000-0300-00007F010000}"/>
            </a:ext>
          </a:extLst>
        </xdr:cNvPr>
        <xdr:cNvSpPr txBox="1"/>
      </xdr:nvSpPr>
      <xdr:spPr>
        <a:xfrm>
          <a:off x="17106900" y="59471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31448</xdr:rowOff>
    </xdr:from>
    <xdr:to>
      <xdr:col>81</xdr:col>
      <xdr:colOff>133350</xdr:colOff>
      <xdr:row>36</xdr:row>
      <xdr:rowOff>31448</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6929100" y="62036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40</xdr:row>
      <xdr:rowOff>81038</xdr:rowOff>
    </xdr:from>
    <xdr:to>
      <xdr:col>81</xdr:col>
      <xdr:colOff>44450</xdr:colOff>
      <xdr:row>41</xdr:row>
      <xdr:rowOff>24493</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flipV="1">
          <a:off x="16179800" y="6939038"/>
          <a:ext cx="838200" cy="114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71258</xdr:rowOff>
    </xdr:from>
    <xdr:ext cx="762000" cy="259045"/>
    <xdr:sp macro="" textlink="">
      <xdr:nvSpPr>
        <xdr:cNvPr id="386" name="公債費負担の状況平均値テキスト">
          <a:extLst>
            <a:ext uri="{FF2B5EF4-FFF2-40B4-BE49-F238E27FC236}">
              <a16:creationId xmlns:a16="http://schemas.microsoft.com/office/drawing/2014/main" id="{00000000-0008-0000-0300-000082010000}"/>
            </a:ext>
          </a:extLst>
        </xdr:cNvPr>
        <xdr:cNvSpPr txBox="1"/>
      </xdr:nvSpPr>
      <xdr:spPr>
        <a:xfrm>
          <a:off x="17106900" y="692925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99181</xdr:rowOff>
    </xdr:from>
    <xdr:to>
      <xdr:col>81</xdr:col>
      <xdr:colOff>95250</xdr:colOff>
      <xdr:row>41</xdr:row>
      <xdr:rowOff>29331</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6967200" y="6957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41</xdr:row>
      <xdr:rowOff>24493</xdr:rowOff>
    </xdr:from>
    <xdr:to>
      <xdr:col>77</xdr:col>
      <xdr:colOff>44450</xdr:colOff>
      <xdr:row>41</xdr:row>
      <xdr:rowOff>81945</xdr:rowOff>
    </xdr:to>
    <xdr:cxnSp macro="">
      <xdr:nvCxnSpPr>
        <xdr:cNvPr id="388" name="直線コネクタ 387">
          <a:extLst>
            <a:ext uri="{FF2B5EF4-FFF2-40B4-BE49-F238E27FC236}">
              <a16:creationId xmlns:a16="http://schemas.microsoft.com/office/drawing/2014/main" id="{00000000-0008-0000-0300-000084010000}"/>
            </a:ext>
          </a:extLst>
        </xdr:cNvPr>
        <xdr:cNvCxnSpPr/>
      </xdr:nvCxnSpPr>
      <xdr:spPr>
        <a:xfrm flipV="1">
          <a:off x="15290800" y="7053943"/>
          <a:ext cx="889000" cy="57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99181</xdr:rowOff>
    </xdr:from>
    <xdr:to>
      <xdr:col>77</xdr:col>
      <xdr:colOff>95250</xdr:colOff>
      <xdr:row>41</xdr:row>
      <xdr:rowOff>29331</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6129000" y="6957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39508</xdr:rowOff>
    </xdr:from>
    <xdr:ext cx="7366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5798800" y="672605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41</xdr:row>
      <xdr:rowOff>81945</xdr:rowOff>
    </xdr:from>
    <xdr:to>
      <xdr:col>72</xdr:col>
      <xdr:colOff>203200</xdr:colOff>
      <xdr:row>41</xdr:row>
      <xdr:rowOff>139398</xdr:rowOff>
    </xdr:to>
    <xdr:cxnSp macro="">
      <xdr:nvCxnSpPr>
        <xdr:cNvPr id="391" name="直線コネクタ 390">
          <a:extLst>
            <a:ext uri="{FF2B5EF4-FFF2-40B4-BE49-F238E27FC236}">
              <a16:creationId xmlns:a16="http://schemas.microsoft.com/office/drawing/2014/main" id="{00000000-0008-0000-0300-000087010000}"/>
            </a:ext>
          </a:extLst>
        </xdr:cNvPr>
        <xdr:cNvCxnSpPr/>
      </xdr:nvCxnSpPr>
      <xdr:spPr>
        <a:xfrm flipV="1">
          <a:off x="14401800" y="7111395"/>
          <a:ext cx="889000" cy="574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87691</xdr:rowOff>
    </xdr:from>
    <xdr:to>
      <xdr:col>73</xdr:col>
      <xdr:colOff>44450</xdr:colOff>
      <xdr:row>41</xdr:row>
      <xdr:rowOff>17841</xdr:rowOff>
    </xdr:to>
    <xdr:sp macro="" textlink="">
      <xdr:nvSpPr>
        <xdr:cNvPr id="392" name="フローチャート: 判断 391">
          <a:extLst>
            <a:ext uri="{FF2B5EF4-FFF2-40B4-BE49-F238E27FC236}">
              <a16:creationId xmlns:a16="http://schemas.microsoft.com/office/drawing/2014/main" id="{00000000-0008-0000-0300-000088010000}"/>
            </a:ext>
          </a:extLst>
        </xdr:cNvPr>
        <xdr:cNvSpPr/>
      </xdr:nvSpPr>
      <xdr:spPr>
        <a:xfrm>
          <a:off x="15240000" y="69456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28018</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4909800" y="67145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41</xdr:row>
      <xdr:rowOff>127907</xdr:rowOff>
    </xdr:from>
    <xdr:to>
      <xdr:col>68</xdr:col>
      <xdr:colOff>152400</xdr:colOff>
      <xdr:row>41</xdr:row>
      <xdr:rowOff>139398</xdr:rowOff>
    </xdr:to>
    <xdr:cxnSp macro="">
      <xdr:nvCxnSpPr>
        <xdr:cNvPr id="394" name="直線コネクタ 393">
          <a:extLst>
            <a:ext uri="{FF2B5EF4-FFF2-40B4-BE49-F238E27FC236}">
              <a16:creationId xmlns:a16="http://schemas.microsoft.com/office/drawing/2014/main" id="{00000000-0008-0000-0300-00008A010000}"/>
            </a:ext>
          </a:extLst>
        </xdr:cNvPr>
        <xdr:cNvCxnSpPr/>
      </xdr:nvCxnSpPr>
      <xdr:spPr>
        <a:xfrm>
          <a:off x="13512800" y="7157357"/>
          <a:ext cx="889000" cy="11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76200</xdr:rowOff>
    </xdr:from>
    <xdr:to>
      <xdr:col>68</xdr:col>
      <xdr:colOff>203200</xdr:colOff>
      <xdr:row>41</xdr:row>
      <xdr:rowOff>6350</xdr:rowOff>
    </xdr:to>
    <xdr:sp macro="" textlink="">
      <xdr:nvSpPr>
        <xdr:cNvPr id="395" name="フローチャート: 判断 394">
          <a:extLst>
            <a:ext uri="{FF2B5EF4-FFF2-40B4-BE49-F238E27FC236}">
              <a16:creationId xmlns:a16="http://schemas.microsoft.com/office/drawing/2014/main" id="{00000000-0008-0000-0300-00008B010000}"/>
            </a:ext>
          </a:extLst>
        </xdr:cNvPr>
        <xdr:cNvSpPr/>
      </xdr:nvSpPr>
      <xdr:spPr>
        <a:xfrm>
          <a:off x="14351000" y="693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16527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4020800" y="670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41728</xdr:rowOff>
    </xdr:from>
    <xdr:to>
      <xdr:col>64</xdr:col>
      <xdr:colOff>152400</xdr:colOff>
      <xdr:row>40</xdr:row>
      <xdr:rowOff>143328</xdr:rowOff>
    </xdr:to>
    <xdr:sp macro="" textlink="">
      <xdr:nvSpPr>
        <xdr:cNvPr id="397" name="フローチャート: 判断 396">
          <a:extLst>
            <a:ext uri="{FF2B5EF4-FFF2-40B4-BE49-F238E27FC236}">
              <a16:creationId xmlns:a16="http://schemas.microsoft.com/office/drawing/2014/main" id="{00000000-0008-0000-0300-00008D010000}"/>
            </a:ext>
          </a:extLst>
        </xdr:cNvPr>
        <xdr:cNvSpPr/>
      </xdr:nvSpPr>
      <xdr:spPr>
        <a:xfrm>
          <a:off x="13462000" y="6899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153505</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3131800" y="6668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30238</xdr:rowOff>
    </xdr:from>
    <xdr:to>
      <xdr:col>81</xdr:col>
      <xdr:colOff>95250</xdr:colOff>
      <xdr:row>40</xdr:row>
      <xdr:rowOff>131838</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6967200" y="68882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39</xdr:row>
      <xdr:rowOff>46765</xdr:rowOff>
    </xdr:from>
    <xdr:ext cx="762000" cy="259045"/>
    <xdr:sp macro="" textlink="">
      <xdr:nvSpPr>
        <xdr:cNvPr id="405" name="公債費負担の状況該当値テキスト">
          <a:extLst>
            <a:ext uri="{FF2B5EF4-FFF2-40B4-BE49-F238E27FC236}">
              <a16:creationId xmlns:a16="http://schemas.microsoft.com/office/drawing/2014/main" id="{00000000-0008-0000-0300-000095010000}"/>
            </a:ext>
          </a:extLst>
        </xdr:cNvPr>
        <xdr:cNvSpPr txBox="1"/>
      </xdr:nvSpPr>
      <xdr:spPr>
        <a:xfrm>
          <a:off x="17106900" y="67333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40</xdr:row>
      <xdr:rowOff>145143</xdr:rowOff>
    </xdr:from>
    <xdr:to>
      <xdr:col>77</xdr:col>
      <xdr:colOff>95250</xdr:colOff>
      <xdr:row>41</xdr:row>
      <xdr:rowOff>75293</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6129000" y="7003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60070</xdr:rowOff>
    </xdr:from>
    <xdr:ext cx="7366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5798800" y="70895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41</xdr:row>
      <xdr:rowOff>31145</xdr:rowOff>
    </xdr:from>
    <xdr:to>
      <xdr:col>73</xdr:col>
      <xdr:colOff>44450</xdr:colOff>
      <xdr:row>41</xdr:row>
      <xdr:rowOff>132745</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5240000" y="7060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117522</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4909800" y="71469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41</xdr:row>
      <xdr:rowOff>88598</xdr:rowOff>
    </xdr:from>
    <xdr:to>
      <xdr:col>68</xdr:col>
      <xdr:colOff>203200</xdr:colOff>
      <xdr:row>42</xdr:row>
      <xdr:rowOff>18748</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4351000" y="71180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42</xdr:row>
      <xdr:rowOff>3525</xdr:rowOff>
    </xdr:from>
    <xdr:ext cx="762000" cy="2590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4020800" y="7204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77107</xdr:rowOff>
    </xdr:from>
    <xdr:to>
      <xdr:col>64</xdr:col>
      <xdr:colOff>152400</xdr:colOff>
      <xdr:row>42</xdr:row>
      <xdr:rowOff>7257</xdr:rowOff>
    </xdr:to>
    <xdr:sp macro="" textlink="">
      <xdr:nvSpPr>
        <xdr:cNvPr id="412" name="楕円 411">
          <a:extLst>
            <a:ext uri="{FF2B5EF4-FFF2-40B4-BE49-F238E27FC236}">
              <a16:creationId xmlns:a16="http://schemas.microsoft.com/office/drawing/2014/main" id="{00000000-0008-0000-0300-00009C010000}"/>
            </a:ext>
          </a:extLst>
        </xdr:cNvPr>
        <xdr:cNvSpPr/>
      </xdr:nvSpPr>
      <xdr:spPr>
        <a:xfrm>
          <a:off x="13462000" y="7106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163484</xdr:rowOff>
    </xdr:from>
    <xdr:ext cx="762000" cy="259045"/>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3131800" y="7192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マイナスとなっているのは、ニュータウン開発時の学校等立替施行及び市債残高、企業債残高の減少が大きく起因し、将来債務が大幅に減少したためである。</a:t>
          </a:r>
        </a:p>
        <a:p>
          <a:r>
            <a:rPr kumimoji="1" lang="ja-JP" altLang="en-US" sz="1300">
              <a:latin typeface="ＭＳ Ｐゴシック" panose="020B0600070205080204" pitchFamily="50" charset="-128"/>
              <a:ea typeface="ＭＳ Ｐゴシック" panose="020B0600070205080204" pitchFamily="50" charset="-128"/>
            </a:rPr>
            <a:t>　引き続き地方債の新規発行抑制などにより将来負担の軽減に努める。</a:t>
          </a:r>
        </a:p>
      </xdr:txBody>
    </xdr:sp>
    <xdr:clientData/>
  </xdr:twoCellAnchor>
  <xdr:oneCellAnchor>
    <xdr:from>
      <xdr:col>61</xdr:col>
      <xdr:colOff>6350</xdr:colOff>
      <xdr:row>10</xdr:row>
      <xdr:rowOff>63500</xdr:rowOff>
    </xdr:from>
    <xdr:ext cx="298543" cy="225703"/>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39" name="テキスト ボックス 438">
          <a:extLst>
            <a:ext uri="{FF2B5EF4-FFF2-40B4-BE49-F238E27FC236}">
              <a16:creationId xmlns:a16="http://schemas.microsoft.com/office/drawing/2014/main" id="{00000000-0008-0000-0300-0000B7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3" name="将来負担の状況グラフ枠">
          <a:extLst>
            <a:ext uri="{FF2B5EF4-FFF2-40B4-BE49-F238E27FC236}">
              <a16:creationId xmlns:a16="http://schemas.microsoft.com/office/drawing/2014/main" id="{00000000-0008-0000-0300-0000BB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23</xdr:row>
      <xdr:rowOff>8981</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flipV="1">
          <a:off x="17018000" y="2313214"/>
          <a:ext cx="0" cy="163911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152508</xdr:rowOff>
    </xdr:from>
    <xdr:ext cx="762000" cy="259045"/>
    <xdr:sp macro="" textlink="">
      <xdr:nvSpPr>
        <xdr:cNvPr id="445" name="将来負担の状況最小値テキスト">
          <a:extLst>
            <a:ext uri="{FF2B5EF4-FFF2-40B4-BE49-F238E27FC236}">
              <a16:creationId xmlns:a16="http://schemas.microsoft.com/office/drawing/2014/main" id="{00000000-0008-0000-0300-0000BD010000}"/>
            </a:ext>
          </a:extLst>
        </xdr:cNvPr>
        <xdr:cNvSpPr txBox="1"/>
      </xdr:nvSpPr>
      <xdr:spPr>
        <a:xfrm>
          <a:off x="17106900" y="39244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8981</xdr:rowOff>
    </xdr:from>
    <xdr:to>
      <xdr:col>81</xdr:col>
      <xdr:colOff>133350</xdr:colOff>
      <xdr:row>23</xdr:row>
      <xdr:rowOff>8981</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a:off x="16929100" y="39523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119941</xdr:rowOff>
    </xdr:from>
    <xdr:ext cx="762000" cy="259045"/>
    <xdr:sp macro="" textlink="">
      <xdr:nvSpPr>
        <xdr:cNvPr id="447" name="将来負担の状況最大値テキスト">
          <a:extLst>
            <a:ext uri="{FF2B5EF4-FFF2-40B4-BE49-F238E27FC236}">
              <a16:creationId xmlns:a16="http://schemas.microsoft.com/office/drawing/2014/main" id="{00000000-0008-0000-0300-0000BF010000}"/>
            </a:ext>
          </a:extLst>
        </xdr:cNvPr>
        <xdr:cNvSpPr txBox="1"/>
      </xdr:nvSpPr>
      <xdr:spPr>
        <a:xfrm>
          <a:off x="17106900" y="2005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5641</xdr:rowOff>
    </xdr:from>
    <xdr:ext cx="762000" cy="259045"/>
    <xdr:sp macro="" textlink="">
      <xdr:nvSpPr>
        <xdr:cNvPr id="449" name="将来負担の状況平均値テキスト">
          <a:extLst>
            <a:ext uri="{FF2B5EF4-FFF2-40B4-BE49-F238E27FC236}">
              <a16:creationId xmlns:a16="http://schemas.microsoft.com/office/drawing/2014/main" id="{00000000-0008-0000-0300-0000C1010000}"/>
            </a:ext>
          </a:extLst>
        </xdr:cNvPr>
        <xdr:cNvSpPr txBox="1"/>
      </xdr:nvSpPr>
      <xdr:spPr>
        <a:xfrm>
          <a:off x="17106900" y="22344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33564</xdr:rowOff>
    </xdr:from>
    <xdr:to>
      <xdr:col>81</xdr:col>
      <xdr:colOff>95250</xdr:colOff>
      <xdr:row>13</xdr:row>
      <xdr:rowOff>135164</xdr:rowOff>
    </xdr:to>
    <xdr:sp macro="" textlink="">
      <xdr:nvSpPr>
        <xdr:cNvPr id="450" name="フローチャート: 判断 449">
          <a:extLst>
            <a:ext uri="{FF2B5EF4-FFF2-40B4-BE49-F238E27FC236}">
              <a16:creationId xmlns:a16="http://schemas.microsoft.com/office/drawing/2014/main" id="{00000000-0008-0000-0300-0000C2010000}"/>
            </a:ext>
          </a:extLst>
        </xdr:cNvPr>
        <xdr:cNvSpPr/>
      </xdr:nvSpPr>
      <xdr:spPr>
        <a:xfrm>
          <a:off x="169672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33564</xdr:rowOff>
    </xdr:from>
    <xdr:to>
      <xdr:col>73</xdr:col>
      <xdr:colOff>44450</xdr:colOff>
      <xdr:row>13</xdr:row>
      <xdr:rowOff>135164</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5240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145341</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4909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33564</xdr:rowOff>
    </xdr:from>
    <xdr:to>
      <xdr:col>68</xdr:col>
      <xdr:colOff>203200</xdr:colOff>
      <xdr:row>13</xdr:row>
      <xdr:rowOff>135164</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4351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11</xdr:row>
      <xdr:rowOff>145341</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4020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100784</xdr:rowOff>
    </xdr:from>
    <xdr:to>
      <xdr:col>64</xdr:col>
      <xdr:colOff>152400</xdr:colOff>
      <xdr:row>14</xdr:row>
      <xdr:rowOff>30934</xdr:rowOff>
    </xdr:to>
    <xdr:sp macro="" textlink="">
      <xdr:nvSpPr>
        <xdr:cNvPr id="457" name="フローチャート: 判断 456">
          <a:extLst>
            <a:ext uri="{FF2B5EF4-FFF2-40B4-BE49-F238E27FC236}">
              <a16:creationId xmlns:a16="http://schemas.microsoft.com/office/drawing/2014/main" id="{00000000-0008-0000-0300-0000C9010000}"/>
            </a:ext>
          </a:extLst>
        </xdr:cNvPr>
        <xdr:cNvSpPr/>
      </xdr:nvSpPr>
      <xdr:spPr>
        <a:xfrm>
          <a:off x="13462000" y="2329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41111</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3131800" y="20985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兵庫県三田市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106,482
104,993
210.32
46,617,343
45,501,026
780,979
24,314,831
30,016,102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人件費に係る経常収支比率は、前年度と比べて</a:t>
          </a:r>
          <a:r>
            <a:rPr kumimoji="1" lang="en-US" altLang="ja-JP" sz="1300">
              <a:latin typeface="ＭＳ Ｐゴシック" panose="020B0600070205080204" pitchFamily="50" charset="-128"/>
              <a:ea typeface="ＭＳ Ｐゴシック" panose="020B0600070205080204" pitchFamily="50" charset="-128"/>
            </a:rPr>
            <a:t>0.3</a:t>
          </a:r>
          <a:r>
            <a:rPr kumimoji="1" lang="ja-JP" altLang="en-US" sz="1300">
              <a:latin typeface="ＭＳ Ｐゴシック" panose="020B0600070205080204" pitchFamily="50" charset="-128"/>
              <a:ea typeface="ＭＳ Ｐゴシック" panose="020B0600070205080204" pitchFamily="50" charset="-128"/>
            </a:rPr>
            <a:t>ポイント改善しているが、依然として類似団体平均数値に対して高い水準になっている。</a:t>
          </a:r>
        </a:p>
        <a:p>
          <a:r>
            <a:rPr kumimoji="1" lang="ja-JP" altLang="en-US" sz="1300">
              <a:latin typeface="ＭＳ Ｐゴシック" panose="020B0600070205080204" pitchFamily="50" charset="-128"/>
              <a:ea typeface="ＭＳ Ｐゴシック" panose="020B0600070205080204" pitchFamily="50" charset="-128"/>
            </a:rPr>
            <a:t>　これは、人口急増期に多くの職員を採用したことにより職員の平均年齢が高く、人件費総額が高くなっていることによる。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127000</xdr:rowOff>
    </xdr:from>
    <xdr:to>
      <xdr:col>24</xdr:col>
      <xdr:colOff>25400</xdr:colOff>
      <xdr:row>40</xdr:row>
      <xdr:rowOff>35560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613400"/>
          <a:ext cx="0" cy="12801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7637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6865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35560</xdr:rowOff>
    </xdr:from>
    <xdr:to>
      <xdr:col>24</xdr:col>
      <xdr:colOff>114300</xdr:colOff>
      <xdr:row>40</xdr:row>
      <xdr:rowOff>35560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8935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41927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356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32</xdr:row>
      <xdr:rowOff>127000</xdr:rowOff>
    </xdr:from>
    <xdr:to>
      <xdr:col>24</xdr:col>
      <xdr:colOff>114300</xdr:colOff>
      <xdr:row>32</xdr:row>
      <xdr:rowOff>127000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613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39</xdr:row>
      <xdr:rowOff>138430</xdr:rowOff>
    </xdr:from>
    <xdr:to>
      <xdr:col>24</xdr:col>
      <xdr:colOff>25400</xdr:colOff>
      <xdr:row>39</xdr:row>
      <xdr:rowOff>161290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flipV="1">
          <a:off x="3987800" y="6824980"/>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12717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1849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167640</xdr:rowOff>
    </xdr:from>
    <xdr:to>
      <xdr:col>24</xdr:col>
      <xdr:colOff>76200</xdr:colOff>
      <xdr:row>37</xdr:row>
      <xdr:rowOff>97790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339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39</xdr:row>
      <xdr:rowOff>123190</xdr:rowOff>
    </xdr:from>
    <xdr:to>
      <xdr:col>19</xdr:col>
      <xdr:colOff>187325</xdr:colOff>
      <xdr:row>39</xdr:row>
      <xdr:rowOff>161290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a:off x="3098800" y="680974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99060</xdr:rowOff>
    </xdr:from>
    <xdr:to>
      <xdr:col>20</xdr:col>
      <xdr:colOff>38100</xdr:colOff>
      <xdr:row>37</xdr:row>
      <xdr:rowOff>29210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271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39387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0401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39</xdr:row>
      <xdr:rowOff>77470</xdr:rowOff>
    </xdr:from>
    <xdr:to>
      <xdr:col>15</xdr:col>
      <xdr:colOff>98425</xdr:colOff>
      <xdr:row>39</xdr:row>
      <xdr:rowOff>123190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676402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106680</xdr:rowOff>
    </xdr:from>
    <xdr:to>
      <xdr:col>15</xdr:col>
      <xdr:colOff>149225</xdr:colOff>
      <xdr:row>37</xdr:row>
      <xdr:rowOff>36830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278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47007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047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39</xdr:row>
      <xdr:rowOff>69850</xdr:rowOff>
    </xdr:from>
    <xdr:to>
      <xdr:col>11</xdr:col>
      <xdr:colOff>9525</xdr:colOff>
      <xdr:row>39</xdr:row>
      <xdr:rowOff>77470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a:off x="1320800" y="675640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76200</xdr:rowOff>
    </xdr:from>
    <xdr:to>
      <xdr:col>11</xdr:col>
      <xdr:colOff>60325</xdr:colOff>
      <xdr:row>37</xdr:row>
      <xdr:rowOff>6350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16527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017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34290</xdr:rowOff>
    </xdr:from>
    <xdr:to>
      <xdr:col>6</xdr:col>
      <xdr:colOff>171450</xdr:colOff>
      <xdr:row>37</xdr:row>
      <xdr:rowOff>135890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377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146067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146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39</xdr:row>
      <xdr:rowOff>87630</xdr:rowOff>
    </xdr:from>
    <xdr:to>
      <xdr:col>24</xdr:col>
      <xdr:colOff>76200</xdr:colOff>
      <xdr:row>40</xdr:row>
      <xdr:rowOff>17780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774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38</xdr:row>
      <xdr:rowOff>167657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68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39</xdr:row>
      <xdr:rowOff>110490</xdr:rowOff>
    </xdr:from>
    <xdr:to>
      <xdr:col>20</xdr:col>
      <xdr:colOff>38100</xdr:colOff>
      <xdr:row>40</xdr:row>
      <xdr:rowOff>40640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797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40</xdr:row>
      <xdr:rowOff>25417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68834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39</xdr:row>
      <xdr:rowOff>72390</xdr:rowOff>
    </xdr:from>
    <xdr:to>
      <xdr:col>15</xdr:col>
      <xdr:colOff>149225</xdr:colOff>
      <xdr:row>40</xdr:row>
      <xdr:rowOff>2540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758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39</xdr:row>
      <xdr:rowOff>158767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6845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39</xdr:row>
      <xdr:rowOff>26670</xdr:rowOff>
    </xdr:from>
    <xdr:to>
      <xdr:col>11</xdr:col>
      <xdr:colOff>60325</xdr:colOff>
      <xdr:row>39</xdr:row>
      <xdr:rowOff>128270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713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39</xdr:row>
      <xdr:rowOff>113047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6799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39</xdr:row>
      <xdr:rowOff>19050</xdr:rowOff>
    </xdr:from>
    <xdr:to>
      <xdr:col>6</xdr:col>
      <xdr:colOff>171450</xdr:colOff>
      <xdr:row>39</xdr:row>
      <xdr:rowOff>120650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70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39</xdr:row>
      <xdr:rowOff>105427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679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前年度と比べて</a:t>
          </a:r>
          <a:r>
            <a:rPr kumimoji="1" lang="en-US" altLang="ja-JP" sz="1300">
              <a:latin typeface="ＭＳ Ｐゴシック" panose="020B0600070205080204" pitchFamily="50" charset="-128"/>
              <a:ea typeface="ＭＳ Ｐゴシック" panose="020B0600070205080204" pitchFamily="50" charset="-128"/>
            </a:rPr>
            <a:t>0.4</a:t>
          </a:r>
          <a:r>
            <a:rPr kumimoji="1" lang="ja-JP" altLang="en-US" sz="1300">
              <a:latin typeface="ＭＳ Ｐゴシック" panose="020B0600070205080204" pitchFamily="50" charset="-128"/>
              <a:ea typeface="ＭＳ Ｐゴシック" panose="020B0600070205080204" pitchFamily="50" charset="-128"/>
            </a:rPr>
            <a:t>ポイント高くなっている。類似団体平均数値に対しては下回っているものの、今後も引き続き内部管理経費の削減や公共施設の維持管理経費の削減に努める。</a:t>
          </a: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9" name="物件費グラフ枠">
          <a:extLst>
            <a:ext uri="{FF2B5EF4-FFF2-40B4-BE49-F238E27FC236}">
              <a16:creationId xmlns:a16="http://schemas.microsoft.com/office/drawing/2014/main" id="{00000000-0008-0000-0400-000077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60706</xdr:rowOff>
    </xdr:from>
    <xdr:to>
      <xdr:col>82</xdr:col>
      <xdr:colOff>107950</xdr:colOff>
      <xdr:row>21</xdr:row>
      <xdr:rowOff>78994</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flipV="1">
          <a:off x="16510000" y="2289556"/>
          <a:ext cx="0" cy="13898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51071</xdr:rowOff>
    </xdr:from>
    <xdr:ext cx="762000" cy="259045"/>
    <xdr:sp macro="" textlink="">
      <xdr:nvSpPr>
        <xdr:cNvPr id="121" name="物件費最小値テキスト">
          <a:extLst>
            <a:ext uri="{FF2B5EF4-FFF2-40B4-BE49-F238E27FC236}">
              <a16:creationId xmlns:a16="http://schemas.microsoft.com/office/drawing/2014/main" id="{00000000-0008-0000-0400-000079000000}"/>
            </a:ext>
          </a:extLst>
        </xdr:cNvPr>
        <xdr:cNvSpPr txBox="1"/>
      </xdr:nvSpPr>
      <xdr:spPr>
        <a:xfrm>
          <a:off x="16598900" y="36515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78994</xdr:rowOff>
    </xdr:from>
    <xdr:to>
      <xdr:col>82</xdr:col>
      <xdr:colOff>196850</xdr:colOff>
      <xdr:row>21</xdr:row>
      <xdr:rowOff>78994</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a:off x="16421100" y="36794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147083</xdr:rowOff>
    </xdr:from>
    <xdr:ext cx="762000" cy="259045"/>
    <xdr:sp macro="" textlink="">
      <xdr:nvSpPr>
        <xdr:cNvPr id="123" name="物件費最大値テキスト">
          <a:extLst>
            <a:ext uri="{FF2B5EF4-FFF2-40B4-BE49-F238E27FC236}">
              <a16:creationId xmlns:a16="http://schemas.microsoft.com/office/drawing/2014/main" id="{00000000-0008-0000-0400-00007B000000}"/>
            </a:ext>
          </a:extLst>
        </xdr:cNvPr>
        <xdr:cNvSpPr txBox="1"/>
      </xdr:nvSpPr>
      <xdr:spPr>
        <a:xfrm>
          <a:off x="16598900" y="20330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60706</xdr:rowOff>
    </xdr:from>
    <xdr:to>
      <xdr:col>82</xdr:col>
      <xdr:colOff>196850</xdr:colOff>
      <xdr:row>13</xdr:row>
      <xdr:rowOff>60706</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22895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149860</xdr:rowOff>
    </xdr:from>
    <xdr:to>
      <xdr:col>82</xdr:col>
      <xdr:colOff>107950</xdr:colOff>
      <xdr:row>17</xdr:row>
      <xdr:rowOff>14986</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a:off x="15671800" y="2893060"/>
          <a:ext cx="8382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17</xdr:row>
      <xdr:rowOff>9415</xdr:rowOff>
    </xdr:from>
    <xdr:ext cx="762000" cy="259045"/>
    <xdr:sp macro="" textlink="">
      <xdr:nvSpPr>
        <xdr:cNvPr id="126" name="物件費平均値テキスト">
          <a:extLst>
            <a:ext uri="{FF2B5EF4-FFF2-40B4-BE49-F238E27FC236}">
              <a16:creationId xmlns:a16="http://schemas.microsoft.com/office/drawing/2014/main" id="{00000000-0008-0000-0400-00007E000000}"/>
            </a:ext>
          </a:extLst>
        </xdr:cNvPr>
        <xdr:cNvSpPr txBox="1"/>
      </xdr:nvSpPr>
      <xdr:spPr>
        <a:xfrm>
          <a:off x="16598900" y="292406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37338</xdr:rowOff>
    </xdr:from>
    <xdr:to>
      <xdr:col>82</xdr:col>
      <xdr:colOff>158750</xdr:colOff>
      <xdr:row>17</xdr:row>
      <xdr:rowOff>138938</xdr:rowOff>
    </xdr:to>
    <xdr:sp macro="" textlink="">
      <xdr:nvSpPr>
        <xdr:cNvPr id="127" name="フローチャート: 判断 126">
          <a:extLst>
            <a:ext uri="{FF2B5EF4-FFF2-40B4-BE49-F238E27FC236}">
              <a16:creationId xmlns:a16="http://schemas.microsoft.com/office/drawing/2014/main" id="{00000000-0008-0000-0400-00007F000000}"/>
            </a:ext>
          </a:extLst>
        </xdr:cNvPr>
        <xdr:cNvSpPr/>
      </xdr:nvSpPr>
      <xdr:spPr>
        <a:xfrm>
          <a:off x="16459200" y="2951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131572</xdr:rowOff>
    </xdr:from>
    <xdr:to>
      <xdr:col>78</xdr:col>
      <xdr:colOff>69850</xdr:colOff>
      <xdr:row>16</xdr:row>
      <xdr:rowOff>149860</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4782800" y="2874772"/>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163068</xdr:rowOff>
    </xdr:from>
    <xdr:to>
      <xdr:col>78</xdr:col>
      <xdr:colOff>120650</xdr:colOff>
      <xdr:row>17</xdr:row>
      <xdr:rowOff>93218</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5621000" y="2906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77995</xdr:rowOff>
    </xdr:from>
    <xdr:ext cx="736600" cy="259045"/>
    <xdr:sp macro="" textlink="">
      <xdr:nvSpPr>
        <xdr:cNvPr id="130" name="テキスト ボックス 129">
          <a:extLst>
            <a:ext uri="{FF2B5EF4-FFF2-40B4-BE49-F238E27FC236}">
              <a16:creationId xmlns:a16="http://schemas.microsoft.com/office/drawing/2014/main" id="{00000000-0008-0000-0400-000082000000}"/>
            </a:ext>
          </a:extLst>
        </xdr:cNvPr>
        <xdr:cNvSpPr txBox="1"/>
      </xdr:nvSpPr>
      <xdr:spPr>
        <a:xfrm>
          <a:off x="15290800" y="29926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16</xdr:row>
      <xdr:rowOff>12700</xdr:rowOff>
    </xdr:from>
    <xdr:to>
      <xdr:col>73</xdr:col>
      <xdr:colOff>180975</xdr:colOff>
      <xdr:row>16</xdr:row>
      <xdr:rowOff>131572</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a:off x="13893800" y="2755900"/>
          <a:ext cx="889000" cy="118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135636</xdr:rowOff>
    </xdr:from>
    <xdr:to>
      <xdr:col>74</xdr:col>
      <xdr:colOff>31750</xdr:colOff>
      <xdr:row>17</xdr:row>
      <xdr:rowOff>65786</xdr:rowOff>
    </xdr:to>
    <xdr:sp macro="" textlink="">
      <xdr:nvSpPr>
        <xdr:cNvPr id="132" name="フローチャート: 判断 131">
          <a:extLst>
            <a:ext uri="{FF2B5EF4-FFF2-40B4-BE49-F238E27FC236}">
              <a16:creationId xmlns:a16="http://schemas.microsoft.com/office/drawing/2014/main" id="{00000000-0008-0000-0400-000084000000}"/>
            </a:ext>
          </a:extLst>
        </xdr:cNvPr>
        <xdr:cNvSpPr/>
      </xdr:nvSpPr>
      <xdr:spPr>
        <a:xfrm>
          <a:off x="14732000" y="2878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50563</xdr:rowOff>
    </xdr:from>
    <xdr:ext cx="762000" cy="259045"/>
    <xdr:sp macro="" textlink="">
      <xdr:nvSpPr>
        <xdr:cNvPr id="133" name="テキスト ボックス 132">
          <a:extLst>
            <a:ext uri="{FF2B5EF4-FFF2-40B4-BE49-F238E27FC236}">
              <a16:creationId xmlns:a16="http://schemas.microsoft.com/office/drawing/2014/main" id="{00000000-0008-0000-0400-000085000000}"/>
            </a:ext>
          </a:extLst>
        </xdr:cNvPr>
        <xdr:cNvSpPr txBox="1"/>
      </xdr:nvSpPr>
      <xdr:spPr>
        <a:xfrm>
          <a:off x="14401800" y="29652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16</xdr:row>
      <xdr:rowOff>12700</xdr:rowOff>
    </xdr:from>
    <xdr:to>
      <xdr:col>69</xdr:col>
      <xdr:colOff>92075</xdr:colOff>
      <xdr:row>16</xdr:row>
      <xdr:rowOff>30988</xdr:rowOff>
    </xdr:to>
    <xdr:cxnSp macro="">
      <xdr:nvCxnSpPr>
        <xdr:cNvPr id="134" name="直線コネクタ 133">
          <a:extLst>
            <a:ext uri="{FF2B5EF4-FFF2-40B4-BE49-F238E27FC236}">
              <a16:creationId xmlns:a16="http://schemas.microsoft.com/office/drawing/2014/main" id="{00000000-0008-0000-0400-000086000000}"/>
            </a:ext>
          </a:extLst>
        </xdr:cNvPr>
        <xdr:cNvCxnSpPr/>
      </xdr:nvCxnSpPr>
      <xdr:spPr>
        <a:xfrm flipV="1">
          <a:off x="13004800" y="2755900"/>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35052</xdr:rowOff>
    </xdr:from>
    <xdr:to>
      <xdr:col>69</xdr:col>
      <xdr:colOff>142875</xdr:colOff>
      <xdr:row>16</xdr:row>
      <xdr:rowOff>136652</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3843000" y="2778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121429</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3512800" y="28646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99060</xdr:rowOff>
    </xdr:from>
    <xdr:to>
      <xdr:col>65</xdr:col>
      <xdr:colOff>53975</xdr:colOff>
      <xdr:row>17</xdr:row>
      <xdr:rowOff>29210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2954000" y="2842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13987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2623800" y="2928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135636</xdr:rowOff>
    </xdr:from>
    <xdr:to>
      <xdr:col>82</xdr:col>
      <xdr:colOff>158750</xdr:colOff>
      <xdr:row>17</xdr:row>
      <xdr:rowOff>65786</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6459200" y="2878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15</xdr:row>
      <xdr:rowOff>152163</xdr:rowOff>
    </xdr:from>
    <xdr:ext cx="762000" cy="259045"/>
    <xdr:sp macro="" textlink="">
      <xdr:nvSpPr>
        <xdr:cNvPr id="145" name="物件費該当値テキスト">
          <a:extLst>
            <a:ext uri="{FF2B5EF4-FFF2-40B4-BE49-F238E27FC236}">
              <a16:creationId xmlns:a16="http://schemas.microsoft.com/office/drawing/2014/main" id="{00000000-0008-0000-0400-000091000000}"/>
            </a:ext>
          </a:extLst>
        </xdr:cNvPr>
        <xdr:cNvSpPr txBox="1"/>
      </xdr:nvSpPr>
      <xdr:spPr>
        <a:xfrm>
          <a:off x="16598900" y="27239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99060</xdr:rowOff>
    </xdr:from>
    <xdr:to>
      <xdr:col>78</xdr:col>
      <xdr:colOff>120650</xdr:colOff>
      <xdr:row>17</xdr:row>
      <xdr:rowOff>29210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5621000" y="2842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39387</xdr:rowOff>
    </xdr:from>
    <xdr:ext cx="7366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5290800" y="26111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80772</xdr:rowOff>
    </xdr:from>
    <xdr:to>
      <xdr:col>74</xdr:col>
      <xdr:colOff>31750</xdr:colOff>
      <xdr:row>17</xdr:row>
      <xdr:rowOff>10922</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4732000" y="2823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21099</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4401800" y="2592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133350</xdr:rowOff>
    </xdr:from>
    <xdr:to>
      <xdr:col>69</xdr:col>
      <xdr:colOff>142875</xdr:colOff>
      <xdr:row>16</xdr:row>
      <xdr:rowOff>63500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3843000" y="2705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73677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3512800" y="247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151638</xdr:rowOff>
    </xdr:from>
    <xdr:to>
      <xdr:col>65</xdr:col>
      <xdr:colOff>53975</xdr:colOff>
      <xdr:row>16</xdr:row>
      <xdr:rowOff>81788</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2954000" y="2723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91965</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2623800" y="24922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扶助費にかかる経常収支比率は、</a:t>
          </a:r>
          <a:r>
            <a:rPr kumimoji="1" lang="en-US" altLang="ja-JP" sz="1200">
              <a:latin typeface="ＭＳ Ｐゴシック" panose="020B0600070205080204" pitchFamily="50" charset="-128"/>
              <a:ea typeface="ＭＳ Ｐゴシック" panose="020B0600070205080204" pitchFamily="50" charset="-128"/>
            </a:rPr>
            <a:t>0.2</a:t>
          </a:r>
          <a:r>
            <a:rPr kumimoji="1" lang="ja-JP" altLang="en-US" sz="1200">
              <a:latin typeface="ＭＳ Ｐゴシック" panose="020B0600070205080204" pitchFamily="50" charset="-128"/>
              <a:ea typeface="ＭＳ Ｐゴシック" panose="020B0600070205080204" pitchFamily="50" charset="-128"/>
            </a:rPr>
            <a:t>ポイント上昇するものの、依然として類似団体中では低い水準となっている。これは、後期高齢者人口の割合や生活保護率が低く扶助対象者が少ないことによる。しかし、近年は子育て関連や障害者施策に係る経費が増加しており、また、将来的には現在の前期高齢者が後期高齢者に移行することに伴い社会保障費等の増加が見込まれることから、健康寿命延伸の取組みなどによる医療費の抑制を図り、扶助費増加の軽減に努める。</a:t>
          </a:r>
        </a:p>
      </xdr:txBody>
    </xdr:sp>
    <xdr:clientData/>
  </xdr:twoCellAnchor>
  <xdr:oneCellAnchor>
    <xdr:from>
      <xdr:col>3</xdr:col>
      <xdr:colOff>123825</xdr:colOff>
      <xdr:row>49</xdr:row>
      <xdr:rowOff>107950</xdr:rowOff>
    </xdr:from>
    <xdr:ext cx="298543" cy="225703"/>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0" name="扶助費グラフ枠">
          <a:extLst>
            <a:ext uri="{FF2B5EF4-FFF2-40B4-BE49-F238E27FC236}">
              <a16:creationId xmlns:a16="http://schemas.microsoft.com/office/drawing/2014/main" id="{00000000-0008-0000-0400-0000B4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54</xdr:row>
      <xdr:rowOff>58420</xdr:rowOff>
    </xdr:from>
    <xdr:to>
      <xdr:col>24</xdr:col>
      <xdr:colOff>25400</xdr:colOff>
      <xdr:row>61</xdr:row>
      <xdr:rowOff>146050</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flipV="1">
          <a:off x="4826000" y="9316720"/>
          <a:ext cx="0" cy="12877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118127</xdr:rowOff>
    </xdr:from>
    <xdr:ext cx="762000" cy="259045"/>
    <xdr:sp macro="" textlink="">
      <xdr:nvSpPr>
        <xdr:cNvPr id="182" name="扶助費最小値テキスト">
          <a:extLst>
            <a:ext uri="{FF2B5EF4-FFF2-40B4-BE49-F238E27FC236}">
              <a16:creationId xmlns:a16="http://schemas.microsoft.com/office/drawing/2014/main" id="{00000000-0008-0000-0400-0000B6000000}"/>
            </a:ext>
          </a:extLst>
        </xdr:cNvPr>
        <xdr:cNvSpPr txBox="1"/>
      </xdr:nvSpPr>
      <xdr:spPr>
        <a:xfrm>
          <a:off x="4914900" y="10576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146050</xdr:rowOff>
    </xdr:from>
    <xdr:to>
      <xdr:col>24</xdr:col>
      <xdr:colOff>114300</xdr:colOff>
      <xdr:row>61</xdr:row>
      <xdr:rowOff>146050</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a:off x="4737100" y="10604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144797</xdr:rowOff>
    </xdr:from>
    <xdr:ext cx="762000" cy="259045"/>
    <xdr:sp macro="" textlink="">
      <xdr:nvSpPr>
        <xdr:cNvPr id="184" name="扶助費最大値テキスト">
          <a:extLst>
            <a:ext uri="{FF2B5EF4-FFF2-40B4-BE49-F238E27FC236}">
              <a16:creationId xmlns:a16="http://schemas.microsoft.com/office/drawing/2014/main" id="{00000000-0008-0000-0400-0000B8000000}"/>
            </a:ext>
          </a:extLst>
        </xdr:cNvPr>
        <xdr:cNvSpPr txBox="1"/>
      </xdr:nvSpPr>
      <xdr:spPr>
        <a:xfrm>
          <a:off x="4914900" y="9060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54</xdr:row>
      <xdr:rowOff>58420</xdr:rowOff>
    </xdr:from>
    <xdr:to>
      <xdr:col>24</xdr:col>
      <xdr:colOff>114300</xdr:colOff>
      <xdr:row>54</xdr:row>
      <xdr:rowOff>58420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9316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55</xdr:row>
      <xdr:rowOff>69850</xdr:rowOff>
    </xdr:from>
    <xdr:to>
      <xdr:col>24</xdr:col>
      <xdr:colOff>25400</xdr:colOff>
      <xdr:row>55</xdr:row>
      <xdr:rowOff>85090</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3987800" y="9499600"/>
          <a:ext cx="8382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6367</xdr:rowOff>
    </xdr:from>
    <xdr:ext cx="762000" cy="259045"/>
    <xdr:sp macro="" textlink="">
      <xdr:nvSpPr>
        <xdr:cNvPr id="187" name="扶助費平均値テキスト">
          <a:extLst>
            <a:ext uri="{FF2B5EF4-FFF2-40B4-BE49-F238E27FC236}">
              <a16:creationId xmlns:a16="http://schemas.microsoft.com/office/drawing/2014/main" id="{00000000-0008-0000-0400-0000BB000000}"/>
            </a:ext>
          </a:extLst>
        </xdr:cNvPr>
        <xdr:cNvSpPr txBox="1"/>
      </xdr:nvSpPr>
      <xdr:spPr>
        <a:xfrm>
          <a:off x="4914900" y="97790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34290</xdr:rowOff>
    </xdr:from>
    <xdr:to>
      <xdr:col>24</xdr:col>
      <xdr:colOff>76200</xdr:colOff>
      <xdr:row>57</xdr:row>
      <xdr:rowOff>135890</xdr:rowOff>
    </xdr:to>
    <xdr:sp macro="" textlink="">
      <xdr:nvSpPr>
        <xdr:cNvPr id="188" name="フローチャート: 判断 187">
          <a:extLst>
            <a:ext uri="{FF2B5EF4-FFF2-40B4-BE49-F238E27FC236}">
              <a16:creationId xmlns:a16="http://schemas.microsoft.com/office/drawing/2014/main" id="{00000000-0008-0000-0400-0000BC000000}"/>
            </a:ext>
          </a:extLst>
        </xdr:cNvPr>
        <xdr:cNvSpPr/>
      </xdr:nvSpPr>
      <xdr:spPr>
        <a:xfrm>
          <a:off x="4775200" y="9806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55</xdr:row>
      <xdr:rowOff>69850</xdr:rowOff>
    </xdr:from>
    <xdr:to>
      <xdr:col>19</xdr:col>
      <xdr:colOff>187325</xdr:colOff>
      <xdr:row>55</xdr:row>
      <xdr:rowOff>85090</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flipV="1">
          <a:off x="3098800" y="949960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57</xdr:row>
      <xdr:rowOff>19050</xdr:rowOff>
    </xdr:from>
    <xdr:to>
      <xdr:col>20</xdr:col>
      <xdr:colOff>38100</xdr:colOff>
      <xdr:row>57</xdr:row>
      <xdr:rowOff>120650</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39370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105427</xdr:rowOff>
    </xdr:from>
    <xdr:ext cx="736600" cy="259045"/>
    <xdr:sp macro="" textlink="">
      <xdr:nvSpPr>
        <xdr:cNvPr id="191" name="テキスト ボックス 190">
          <a:extLst>
            <a:ext uri="{FF2B5EF4-FFF2-40B4-BE49-F238E27FC236}">
              <a16:creationId xmlns:a16="http://schemas.microsoft.com/office/drawing/2014/main" id="{00000000-0008-0000-0400-0000BF000000}"/>
            </a:ext>
          </a:extLst>
        </xdr:cNvPr>
        <xdr:cNvSpPr txBox="1"/>
      </xdr:nvSpPr>
      <xdr:spPr>
        <a:xfrm>
          <a:off x="3606800" y="9878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55</xdr:row>
      <xdr:rowOff>16510</xdr:rowOff>
    </xdr:from>
    <xdr:to>
      <xdr:col>15</xdr:col>
      <xdr:colOff>98425</xdr:colOff>
      <xdr:row>55</xdr:row>
      <xdr:rowOff>85090</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a:off x="2209800" y="944626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129540</xdr:rowOff>
    </xdr:from>
    <xdr:to>
      <xdr:col>15</xdr:col>
      <xdr:colOff>149225</xdr:colOff>
      <xdr:row>57</xdr:row>
      <xdr:rowOff>59690</xdr:rowOff>
    </xdr:to>
    <xdr:sp macro="" textlink="">
      <xdr:nvSpPr>
        <xdr:cNvPr id="193" name="フローチャート: 判断 192">
          <a:extLst>
            <a:ext uri="{FF2B5EF4-FFF2-40B4-BE49-F238E27FC236}">
              <a16:creationId xmlns:a16="http://schemas.microsoft.com/office/drawing/2014/main" id="{00000000-0008-0000-0400-0000C1000000}"/>
            </a:ext>
          </a:extLst>
        </xdr:cNvPr>
        <xdr:cNvSpPr/>
      </xdr:nvSpPr>
      <xdr:spPr>
        <a:xfrm>
          <a:off x="3048000" y="9730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44467</xdr:rowOff>
    </xdr:from>
    <xdr:ext cx="762000" cy="259045"/>
    <xdr:sp macro="" textlink="">
      <xdr:nvSpPr>
        <xdr:cNvPr id="194" name="テキスト ボックス 193">
          <a:extLst>
            <a:ext uri="{FF2B5EF4-FFF2-40B4-BE49-F238E27FC236}">
              <a16:creationId xmlns:a16="http://schemas.microsoft.com/office/drawing/2014/main" id="{00000000-0008-0000-0400-0000C2000000}"/>
            </a:ext>
          </a:extLst>
        </xdr:cNvPr>
        <xdr:cNvSpPr txBox="1"/>
      </xdr:nvSpPr>
      <xdr:spPr>
        <a:xfrm>
          <a:off x="2717800" y="9817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8890</xdr:rowOff>
    </xdr:from>
    <xdr:to>
      <xdr:col>11</xdr:col>
      <xdr:colOff>9525</xdr:colOff>
      <xdr:row>55</xdr:row>
      <xdr:rowOff>16510</xdr:rowOff>
    </xdr:to>
    <xdr:cxnSp macro="">
      <xdr:nvCxnSpPr>
        <xdr:cNvPr id="195" name="直線コネクタ 194">
          <a:extLst>
            <a:ext uri="{FF2B5EF4-FFF2-40B4-BE49-F238E27FC236}">
              <a16:creationId xmlns:a16="http://schemas.microsoft.com/office/drawing/2014/main" id="{00000000-0008-0000-0400-0000C3000000}"/>
            </a:ext>
          </a:extLst>
        </xdr:cNvPr>
        <xdr:cNvCxnSpPr/>
      </xdr:nvCxnSpPr>
      <xdr:spPr>
        <a:xfrm>
          <a:off x="1320800" y="943864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91440</xdr:rowOff>
    </xdr:from>
    <xdr:to>
      <xdr:col>11</xdr:col>
      <xdr:colOff>60325</xdr:colOff>
      <xdr:row>57</xdr:row>
      <xdr:rowOff>21590</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2159000" y="9692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6367</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1828800" y="9779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91440</xdr:rowOff>
    </xdr:from>
    <xdr:to>
      <xdr:col>6</xdr:col>
      <xdr:colOff>171450</xdr:colOff>
      <xdr:row>57</xdr:row>
      <xdr:rowOff>21590</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1270000" y="9692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6367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939800" y="9779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34290</xdr:rowOff>
    </xdr:from>
    <xdr:to>
      <xdr:col>24</xdr:col>
      <xdr:colOff>76200</xdr:colOff>
      <xdr:row>55</xdr:row>
      <xdr:rowOff>135890</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4775200" y="9464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50817</xdr:rowOff>
    </xdr:from>
    <xdr:ext cx="762000" cy="259045"/>
    <xdr:sp macro="" textlink="">
      <xdr:nvSpPr>
        <xdr:cNvPr id="206" name="扶助費該当値テキスト">
          <a:extLst>
            <a:ext uri="{FF2B5EF4-FFF2-40B4-BE49-F238E27FC236}">
              <a16:creationId xmlns:a16="http://schemas.microsoft.com/office/drawing/2014/main" id="{00000000-0008-0000-0400-0000CE000000}"/>
            </a:ext>
          </a:extLst>
        </xdr:cNvPr>
        <xdr:cNvSpPr txBox="1"/>
      </xdr:nvSpPr>
      <xdr:spPr>
        <a:xfrm>
          <a:off x="4914900" y="9309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55</xdr:row>
      <xdr:rowOff>19050</xdr:rowOff>
    </xdr:from>
    <xdr:to>
      <xdr:col>20</xdr:col>
      <xdr:colOff>38100</xdr:colOff>
      <xdr:row>55</xdr:row>
      <xdr:rowOff>120650</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3937000" y="9448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130827</xdr:rowOff>
    </xdr:from>
    <xdr:ext cx="7366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3606800" y="9217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55</xdr:row>
      <xdr:rowOff>34290</xdr:rowOff>
    </xdr:from>
    <xdr:to>
      <xdr:col>15</xdr:col>
      <xdr:colOff>149225</xdr:colOff>
      <xdr:row>55</xdr:row>
      <xdr:rowOff>135890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048000" y="9464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146067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717800" y="9232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54</xdr:row>
      <xdr:rowOff>137160</xdr:rowOff>
    </xdr:from>
    <xdr:to>
      <xdr:col>11</xdr:col>
      <xdr:colOff>60325</xdr:colOff>
      <xdr:row>55</xdr:row>
      <xdr:rowOff>67310</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2159000" y="9395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77487</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828800" y="9164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129540</xdr:rowOff>
    </xdr:from>
    <xdr:to>
      <xdr:col>6</xdr:col>
      <xdr:colOff>171450</xdr:colOff>
      <xdr:row>55</xdr:row>
      <xdr:rowOff>59690</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1270000" y="9387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69867</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939800" y="9156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5" name="テキスト ボックス 224">
          <a:extLst>
            <a:ext uri="{FF2B5EF4-FFF2-40B4-BE49-F238E27FC236}">
              <a16:creationId xmlns:a16="http://schemas.microsoft.com/office/drawing/2014/main" id="{00000000-0008-0000-0400-0000E1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維持補修費、繰出金に係る経常収支比率は、類似団体平均と比べ</a:t>
          </a:r>
          <a:r>
            <a:rPr kumimoji="1" lang="en-US" altLang="ja-JP" sz="1300">
              <a:latin typeface="ＭＳ Ｐゴシック" panose="020B0600070205080204" pitchFamily="50" charset="-128"/>
              <a:ea typeface="ＭＳ Ｐゴシック" panose="020B0600070205080204" pitchFamily="50" charset="-128"/>
            </a:rPr>
            <a:t>1.4</a:t>
          </a:r>
          <a:r>
            <a:rPr kumimoji="1" lang="ja-JP" altLang="en-US" sz="1300">
              <a:latin typeface="ＭＳ Ｐゴシック" panose="020B0600070205080204" pitchFamily="50" charset="-128"/>
              <a:ea typeface="ＭＳ Ｐゴシック" panose="020B0600070205080204" pitchFamily="50" charset="-128"/>
            </a:rPr>
            <a:t>ポイント低くなっている。</a:t>
          </a:r>
        </a:p>
        <a:p>
          <a:r>
            <a:rPr kumimoji="1" lang="ja-JP" altLang="en-US" sz="1300">
              <a:latin typeface="ＭＳ Ｐゴシック" panose="020B0600070205080204" pitchFamily="50" charset="-128"/>
              <a:ea typeface="ＭＳ Ｐゴシック" panose="020B0600070205080204" pitchFamily="50" charset="-128"/>
            </a:rPr>
            <a:t>　これは、類似団体に比べ後期高齢者の割合が低いことによるが、今後割合が高くなっていくこと伴い増加傾向が見込まれるため、市民の健康的な生活の維持・増進のための取り組みを進めることにより、経費の縮減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3" name="その他グラフ枠">
          <a:extLst>
            <a:ext uri="{FF2B5EF4-FFF2-40B4-BE49-F238E27FC236}">
              <a16:creationId xmlns:a16="http://schemas.microsoft.com/office/drawing/2014/main" id="{00000000-0008-0000-0400-0000F3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23585</xdr:rowOff>
    </xdr:from>
    <xdr:to>
      <xdr:col>82</xdr:col>
      <xdr:colOff>107950</xdr:colOff>
      <xdr:row>61</xdr:row>
      <xdr:rowOff>4535</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flipV="1">
          <a:off x="16510000" y="8938985"/>
          <a:ext cx="0" cy="1524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148062</xdr:rowOff>
    </xdr:from>
    <xdr:ext cx="762000" cy="259045"/>
    <xdr:sp macro="" textlink="">
      <xdr:nvSpPr>
        <xdr:cNvPr id="245" name="その他最小値テキスト">
          <a:extLst>
            <a:ext uri="{FF2B5EF4-FFF2-40B4-BE49-F238E27FC236}">
              <a16:creationId xmlns:a16="http://schemas.microsoft.com/office/drawing/2014/main" id="{00000000-0008-0000-0400-0000F5000000}"/>
            </a:ext>
          </a:extLst>
        </xdr:cNvPr>
        <xdr:cNvSpPr txBox="1"/>
      </xdr:nvSpPr>
      <xdr:spPr>
        <a:xfrm>
          <a:off x="16598900" y="10435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4535</xdr:rowOff>
    </xdr:from>
    <xdr:to>
      <xdr:col>82</xdr:col>
      <xdr:colOff>196850</xdr:colOff>
      <xdr:row>61</xdr:row>
      <xdr:rowOff>4535</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6421100" y="10462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50</xdr:row>
      <xdr:rowOff>109962</xdr:rowOff>
    </xdr:from>
    <xdr:ext cx="762000" cy="259045"/>
    <xdr:sp macro="" textlink="">
      <xdr:nvSpPr>
        <xdr:cNvPr id="247" name="その他最大値テキスト">
          <a:extLst>
            <a:ext uri="{FF2B5EF4-FFF2-40B4-BE49-F238E27FC236}">
              <a16:creationId xmlns:a16="http://schemas.microsoft.com/office/drawing/2014/main" id="{00000000-0008-0000-0400-0000F7000000}"/>
            </a:ext>
          </a:extLst>
        </xdr:cNvPr>
        <xdr:cNvSpPr txBox="1"/>
      </xdr:nvSpPr>
      <xdr:spPr>
        <a:xfrm>
          <a:off x="16598900" y="8682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23585</xdr:rowOff>
    </xdr:from>
    <xdr:to>
      <xdr:col>82</xdr:col>
      <xdr:colOff>196850</xdr:colOff>
      <xdr:row>52</xdr:row>
      <xdr:rowOff>23585</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8938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56</xdr:row>
      <xdr:rowOff>78015</xdr:rowOff>
    </xdr:from>
    <xdr:to>
      <xdr:col>82</xdr:col>
      <xdr:colOff>107950</xdr:colOff>
      <xdr:row>56</xdr:row>
      <xdr:rowOff>88900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a:off x="15671800" y="9679215"/>
          <a:ext cx="83820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162577</xdr:rowOff>
    </xdr:from>
    <xdr:ext cx="762000" cy="259045"/>
    <xdr:sp macro="" textlink="">
      <xdr:nvSpPr>
        <xdr:cNvPr id="250" name="その他平均値テキスト">
          <a:extLst>
            <a:ext uri="{FF2B5EF4-FFF2-40B4-BE49-F238E27FC236}">
              <a16:creationId xmlns:a16="http://schemas.microsoft.com/office/drawing/2014/main" id="{00000000-0008-0000-0400-0000FA000000}"/>
            </a:ext>
          </a:extLst>
        </xdr:cNvPr>
        <xdr:cNvSpPr txBox="1"/>
      </xdr:nvSpPr>
      <xdr:spPr>
        <a:xfrm>
          <a:off x="16598900" y="97637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19050</xdr:rowOff>
    </xdr:from>
    <xdr:to>
      <xdr:col>82</xdr:col>
      <xdr:colOff>158750</xdr:colOff>
      <xdr:row>57</xdr:row>
      <xdr:rowOff>120650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64592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56</xdr:row>
      <xdr:rowOff>12700</xdr:rowOff>
    </xdr:from>
    <xdr:to>
      <xdr:col>78</xdr:col>
      <xdr:colOff>69850</xdr:colOff>
      <xdr:row>56</xdr:row>
      <xdr:rowOff>78015</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4782800" y="9613900"/>
          <a:ext cx="889000" cy="6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29935</xdr:rowOff>
    </xdr:from>
    <xdr:to>
      <xdr:col>78</xdr:col>
      <xdr:colOff>120650</xdr:colOff>
      <xdr:row>57</xdr:row>
      <xdr:rowOff>131535</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5621000" y="9802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116312</xdr:rowOff>
    </xdr:from>
    <xdr:ext cx="7366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5290800" y="98889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56</xdr:row>
      <xdr:rowOff>1815</xdr:rowOff>
    </xdr:from>
    <xdr:to>
      <xdr:col>73</xdr:col>
      <xdr:colOff>180975</xdr:colOff>
      <xdr:row>56</xdr:row>
      <xdr:rowOff>12700</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a:off x="13893800" y="9603015"/>
          <a:ext cx="88900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157843</xdr:rowOff>
    </xdr:from>
    <xdr:to>
      <xdr:col>74</xdr:col>
      <xdr:colOff>31750</xdr:colOff>
      <xdr:row>57</xdr:row>
      <xdr:rowOff>87993</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4732000" y="9759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72770</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401800" y="9845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56</xdr:row>
      <xdr:rowOff>1815</xdr:rowOff>
    </xdr:from>
    <xdr:to>
      <xdr:col>69</xdr:col>
      <xdr:colOff>92075</xdr:colOff>
      <xdr:row>56</xdr:row>
      <xdr:rowOff>12700</xdr:rowOff>
    </xdr:to>
    <xdr:cxnSp macro="">
      <xdr:nvCxnSpPr>
        <xdr:cNvPr id="258" name="直線コネクタ 257">
          <a:extLst>
            <a:ext uri="{FF2B5EF4-FFF2-40B4-BE49-F238E27FC236}">
              <a16:creationId xmlns:a16="http://schemas.microsoft.com/office/drawing/2014/main" id="{00000000-0008-0000-0400-000002010000}"/>
            </a:ext>
          </a:extLst>
        </xdr:cNvPr>
        <xdr:cNvCxnSpPr/>
      </xdr:nvCxnSpPr>
      <xdr:spPr>
        <a:xfrm flipV="1">
          <a:off x="13004800" y="9603015"/>
          <a:ext cx="88900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81643</xdr:rowOff>
    </xdr:from>
    <xdr:to>
      <xdr:col>69</xdr:col>
      <xdr:colOff>142875</xdr:colOff>
      <xdr:row>57</xdr:row>
      <xdr:rowOff>11793</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3843000" y="9682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168020</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3512800" y="9769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19050</xdr:rowOff>
    </xdr:from>
    <xdr:to>
      <xdr:col>65</xdr:col>
      <xdr:colOff>53975</xdr:colOff>
      <xdr:row>57</xdr:row>
      <xdr:rowOff>120650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29540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105427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2623800" y="987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38100</xdr:rowOff>
    </xdr:from>
    <xdr:to>
      <xdr:col>82</xdr:col>
      <xdr:colOff>158750</xdr:colOff>
      <xdr:row>56</xdr:row>
      <xdr:rowOff>139700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6459200" y="9639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55</xdr:row>
      <xdr:rowOff>54627</xdr:rowOff>
    </xdr:from>
    <xdr:ext cx="762000" cy="259045"/>
    <xdr:sp macro="" textlink="">
      <xdr:nvSpPr>
        <xdr:cNvPr id="269" name="その他該当値テキスト">
          <a:extLst>
            <a:ext uri="{FF2B5EF4-FFF2-40B4-BE49-F238E27FC236}">
              <a16:creationId xmlns:a16="http://schemas.microsoft.com/office/drawing/2014/main" id="{00000000-0008-0000-0400-00000D010000}"/>
            </a:ext>
          </a:extLst>
        </xdr:cNvPr>
        <xdr:cNvSpPr txBox="1"/>
      </xdr:nvSpPr>
      <xdr:spPr>
        <a:xfrm>
          <a:off x="16598900" y="948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56</xdr:row>
      <xdr:rowOff>27215</xdr:rowOff>
    </xdr:from>
    <xdr:to>
      <xdr:col>78</xdr:col>
      <xdr:colOff>120650</xdr:colOff>
      <xdr:row>56</xdr:row>
      <xdr:rowOff>128815</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5621000" y="9628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54</xdr:row>
      <xdr:rowOff>138992</xdr:rowOff>
    </xdr:from>
    <xdr:ext cx="7366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5290800" y="93972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55</xdr:row>
      <xdr:rowOff>133350</xdr:rowOff>
    </xdr:from>
    <xdr:to>
      <xdr:col>74</xdr:col>
      <xdr:colOff>31750</xdr:colOff>
      <xdr:row>56</xdr:row>
      <xdr:rowOff>63500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4732000" y="956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54</xdr:row>
      <xdr:rowOff>73677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4401800" y="933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55</xdr:row>
      <xdr:rowOff>122465</xdr:rowOff>
    </xdr:from>
    <xdr:to>
      <xdr:col>69</xdr:col>
      <xdr:colOff>142875</xdr:colOff>
      <xdr:row>56</xdr:row>
      <xdr:rowOff>52615</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3843000" y="9552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54</xdr:row>
      <xdr:rowOff>62792</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3512800" y="93210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55</xdr:row>
      <xdr:rowOff>133350</xdr:rowOff>
    </xdr:from>
    <xdr:to>
      <xdr:col>65</xdr:col>
      <xdr:colOff>53975</xdr:colOff>
      <xdr:row>56</xdr:row>
      <xdr:rowOff>63500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2954000" y="956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54</xdr:row>
      <xdr:rowOff>73677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2623800" y="933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補助費等にかかる経常収支比率は、類似団体の中でも高い水準であったが、その差は</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ポイントと改善してきている。</a:t>
          </a:r>
        </a:p>
        <a:p>
          <a:r>
            <a:rPr kumimoji="1" lang="ja-JP" altLang="en-US" sz="1300">
              <a:latin typeface="ＭＳ Ｐゴシック" panose="020B0600070205080204" pitchFamily="50" charset="-128"/>
              <a:ea typeface="ＭＳ Ｐゴシック" panose="020B0600070205080204" pitchFamily="50" charset="-128"/>
            </a:rPr>
            <a:t>　公営企業である市民病院事業会計への建設償還額を含む補助金額が、類似団体と比べて多いことが高い水準となる主な要因であったが、償還が進んだことにより補助額が減少し、改善傾向となっている。</a:t>
          </a:r>
        </a:p>
        <a:p>
          <a:r>
            <a:rPr kumimoji="1" lang="ja-JP" altLang="en-US" sz="1300">
              <a:latin typeface="ＭＳ Ｐゴシック" panose="020B0600070205080204" pitchFamily="50" charset="-128"/>
              <a:ea typeface="ＭＳ Ｐゴシック" panose="020B0600070205080204" pitchFamily="50" charset="-128"/>
            </a:rPr>
            <a:t>　今後も、各種団体等への補助金を含め適正化を図っていく。</a:t>
          </a:r>
        </a:p>
      </xdr:txBody>
    </xdr:sp>
    <xdr:clientData/>
  </xdr:twoCellAnchor>
  <xdr:oneCellAnchor>
    <xdr:from>
      <xdr:col>62</xdr:col>
      <xdr:colOff>6350</xdr:colOff>
      <xdr:row>29</xdr:row>
      <xdr:rowOff>107950</xdr:rowOff>
    </xdr:from>
    <xdr:ext cx="298543" cy="225703"/>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02" name="補助費等グラフ枠">
          <a:extLst>
            <a:ext uri="{FF2B5EF4-FFF2-40B4-BE49-F238E27FC236}">
              <a16:creationId xmlns:a16="http://schemas.microsoft.com/office/drawing/2014/main" id="{00000000-0008-0000-0400-00002E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32</xdr:row>
      <xdr:rowOff>131572</xdr:rowOff>
    </xdr:from>
    <xdr:to>
      <xdr:col>82</xdr:col>
      <xdr:colOff>107950</xdr:colOff>
      <xdr:row>41</xdr:row>
      <xdr:rowOff>170434</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flipV="1">
          <a:off x="16510000" y="5617972"/>
          <a:ext cx="0" cy="15819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142511</xdr:rowOff>
    </xdr:from>
    <xdr:ext cx="762000" cy="259045"/>
    <xdr:sp macro="" textlink="">
      <xdr:nvSpPr>
        <xdr:cNvPr id="304" name="補助費等最小値テキスト">
          <a:extLst>
            <a:ext uri="{FF2B5EF4-FFF2-40B4-BE49-F238E27FC236}">
              <a16:creationId xmlns:a16="http://schemas.microsoft.com/office/drawing/2014/main" id="{00000000-0008-0000-0400-000030010000}"/>
            </a:ext>
          </a:extLst>
        </xdr:cNvPr>
        <xdr:cNvSpPr txBox="1"/>
      </xdr:nvSpPr>
      <xdr:spPr>
        <a:xfrm>
          <a:off x="16598900" y="71719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170434</xdr:rowOff>
    </xdr:from>
    <xdr:to>
      <xdr:col>82</xdr:col>
      <xdr:colOff>196850</xdr:colOff>
      <xdr:row>41</xdr:row>
      <xdr:rowOff>170434</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a:off x="16421100" y="71998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46499</xdr:rowOff>
    </xdr:from>
    <xdr:ext cx="762000" cy="259045"/>
    <xdr:sp macro="" textlink="">
      <xdr:nvSpPr>
        <xdr:cNvPr id="306" name="補助費等最大値テキスト">
          <a:extLst>
            <a:ext uri="{FF2B5EF4-FFF2-40B4-BE49-F238E27FC236}">
              <a16:creationId xmlns:a16="http://schemas.microsoft.com/office/drawing/2014/main" id="{00000000-0008-0000-0400-000032010000}"/>
            </a:ext>
          </a:extLst>
        </xdr:cNvPr>
        <xdr:cNvSpPr txBox="1"/>
      </xdr:nvSpPr>
      <xdr:spPr>
        <a:xfrm>
          <a:off x="16598900" y="5361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32</xdr:row>
      <xdr:rowOff>131572</xdr:rowOff>
    </xdr:from>
    <xdr:to>
      <xdr:col>82</xdr:col>
      <xdr:colOff>196850</xdr:colOff>
      <xdr:row>32</xdr:row>
      <xdr:rowOff>131572</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6421100" y="56179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76708</xdr:rowOff>
    </xdr:from>
    <xdr:to>
      <xdr:col>82</xdr:col>
      <xdr:colOff>107950</xdr:colOff>
      <xdr:row>36</xdr:row>
      <xdr:rowOff>149860</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flipV="1">
          <a:off x="15671800" y="6248908"/>
          <a:ext cx="8382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33291</xdr:rowOff>
    </xdr:from>
    <xdr:ext cx="762000" cy="259045"/>
    <xdr:sp macro="" textlink="">
      <xdr:nvSpPr>
        <xdr:cNvPr id="309" name="補助費等平均値テキスト">
          <a:extLst>
            <a:ext uri="{FF2B5EF4-FFF2-40B4-BE49-F238E27FC236}">
              <a16:creationId xmlns:a16="http://schemas.microsoft.com/office/drawing/2014/main" id="{00000000-0008-0000-0400-000035010000}"/>
            </a:ext>
          </a:extLst>
        </xdr:cNvPr>
        <xdr:cNvSpPr txBox="1"/>
      </xdr:nvSpPr>
      <xdr:spPr>
        <a:xfrm>
          <a:off x="16598900" y="60340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16764</xdr:rowOff>
    </xdr:from>
    <xdr:to>
      <xdr:col>82</xdr:col>
      <xdr:colOff>158750</xdr:colOff>
      <xdr:row>36</xdr:row>
      <xdr:rowOff>118364</xdr:rowOff>
    </xdr:to>
    <xdr:sp macro="" textlink="">
      <xdr:nvSpPr>
        <xdr:cNvPr id="310" name="フローチャート: 判断 309">
          <a:extLst>
            <a:ext uri="{FF2B5EF4-FFF2-40B4-BE49-F238E27FC236}">
              <a16:creationId xmlns:a16="http://schemas.microsoft.com/office/drawing/2014/main" id="{00000000-0008-0000-0400-000036010000}"/>
            </a:ext>
          </a:extLst>
        </xdr:cNvPr>
        <xdr:cNvSpPr/>
      </xdr:nvSpPr>
      <xdr:spPr>
        <a:xfrm>
          <a:off x="16459200" y="6188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131572</xdr:rowOff>
    </xdr:from>
    <xdr:to>
      <xdr:col>78</xdr:col>
      <xdr:colOff>69850</xdr:colOff>
      <xdr:row>36</xdr:row>
      <xdr:rowOff>149860</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a:off x="14782800" y="6303772"/>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16764</xdr:rowOff>
    </xdr:from>
    <xdr:to>
      <xdr:col>78</xdr:col>
      <xdr:colOff>120650</xdr:colOff>
      <xdr:row>36</xdr:row>
      <xdr:rowOff>118364</xdr:rowOff>
    </xdr:to>
    <xdr:sp macro=""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5621000" y="6188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128541</xdr:rowOff>
    </xdr:from>
    <xdr:ext cx="7366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5290800" y="59578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131572</xdr:rowOff>
    </xdr:from>
    <xdr:to>
      <xdr:col>73</xdr:col>
      <xdr:colOff>180975</xdr:colOff>
      <xdr:row>36</xdr:row>
      <xdr:rowOff>131572</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a:off x="13893800" y="630377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35</xdr:row>
      <xdr:rowOff>169926</xdr:rowOff>
    </xdr:from>
    <xdr:to>
      <xdr:col>74</xdr:col>
      <xdr:colOff>31750</xdr:colOff>
      <xdr:row>36</xdr:row>
      <xdr:rowOff>100076</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4732000" y="6170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110253</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4401800" y="59395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131572</xdr:rowOff>
    </xdr:from>
    <xdr:to>
      <xdr:col>69</xdr:col>
      <xdr:colOff>92075</xdr:colOff>
      <xdr:row>37</xdr:row>
      <xdr:rowOff>69850</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flipV="1">
          <a:off x="13004800" y="6303772"/>
          <a:ext cx="889000" cy="109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35</xdr:row>
      <xdr:rowOff>160782</xdr:rowOff>
    </xdr:from>
    <xdr:to>
      <xdr:col>69</xdr:col>
      <xdr:colOff>142875</xdr:colOff>
      <xdr:row>36</xdr:row>
      <xdr:rowOff>90932</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3843000" y="6161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101109</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3512800" y="59304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25908</xdr:rowOff>
    </xdr:from>
    <xdr:to>
      <xdr:col>65</xdr:col>
      <xdr:colOff>53975</xdr:colOff>
      <xdr:row>36</xdr:row>
      <xdr:rowOff>127508</xdr:rowOff>
    </xdr:to>
    <xdr:sp macro="" textlink="">
      <xdr:nvSpPr>
        <xdr:cNvPr id="320" name="フローチャート: 判断 319">
          <a:extLst>
            <a:ext uri="{FF2B5EF4-FFF2-40B4-BE49-F238E27FC236}">
              <a16:creationId xmlns:a16="http://schemas.microsoft.com/office/drawing/2014/main" id="{00000000-0008-0000-0400-000040010000}"/>
            </a:ext>
          </a:extLst>
        </xdr:cNvPr>
        <xdr:cNvSpPr/>
      </xdr:nvSpPr>
      <xdr:spPr>
        <a:xfrm>
          <a:off x="12954000" y="6198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137685</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2623800" y="5966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25908</xdr:rowOff>
    </xdr:from>
    <xdr:to>
      <xdr:col>82</xdr:col>
      <xdr:colOff>158750</xdr:colOff>
      <xdr:row>36</xdr:row>
      <xdr:rowOff>127508</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6459200" y="6198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35</xdr:row>
      <xdr:rowOff>169435</xdr:rowOff>
    </xdr:from>
    <xdr:ext cx="762000" cy="259045"/>
    <xdr:sp macro="" textlink="">
      <xdr:nvSpPr>
        <xdr:cNvPr id="328" name="補助費等該当値テキスト">
          <a:extLst>
            <a:ext uri="{FF2B5EF4-FFF2-40B4-BE49-F238E27FC236}">
              <a16:creationId xmlns:a16="http://schemas.microsoft.com/office/drawing/2014/main" id="{00000000-0008-0000-0400-000048010000}"/>
            </a:ext>
          </a:extLst>
        </xdr:cNvPr>
        <xdr:cNvSpPr txBox="1"/>
      </xdr:nvSpPr>
      <xdr:spPr>
        <a:xfrm>
          <a:off x="16598900" y="61701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99060</xdr:rowOff>
    </xdr:from>
    <xdr:to>
      <xdr:col>78</xdr:col>
      <xdr:colOff>120650</xdr:colOff>
      <xdr:row>37</xdr:row>
      <xdr:rowOff>29210</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5621000" y="6271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13987</xdr:rowOff>
    </xdr:from>
    <xdr:ext cx="7366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5290800" y="63576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80772</xdr:rowOff>
    </xdr:from>
    <xdr:to>
      <xdr:col>74</xdr:col>
      <xdr:colOff>31750</xdr:colOff>
      <xdr:row>37</xdr:row>
      <xdr:rowOff>10922</xdr:rowOff>
    </xdr:to>
    <xdr:sp macro="" textlink="">
      <xdr:nvSpPr>
        <xdr:cNvPr id="331" name="楕円 330">
          <a:extLst>
            <a:ext uri="{FF2B5EF4-FFF2-40B4-BE49-F238E27FC236}">
              <a16:creationId xmlns:a16="http://schemas.microsoft.com/office/drawing/2014/main" id="{00000000-0008-0000-0400-00004B010000}"/>
            </a:ext>
          </a:extLst>
        </xdr:cNvPr>
        <xdr:cNvSpPr/>
      </xdr:nvSpPr>
      <xdr:spPr>
        <a:xfrm>
          <a:off x="14732000" y="6252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36</xdr:row>
      <xdr:rowOff>167149</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4401800" y="6339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80772</xdr:rowOff>
    </xdr:from>
    <xdr:to>
      <xdr:col>69</xdr:col>
      <xdr:colOff>142875</xdr:colOff>
      <xdr:row>37</xdr:row>
      <xdr:rowOff>10922</xdr:rowOff>
    </xdr:to>
    <xdr:sp macro="" textlink="">
      <xdr:nvSpPr>
        <xdr:cNvPr id="333" name="楕円 332">
          <a:extLst>
            <a:ext uri="{FF2B5EF4-FFF2-40B4-BE49-F238E27FC236}">
              <a16:creationId xmlns:a16="http://schemas.microsoft.com/office/drawing/2014/main" id="{00000000-0008-0000-0400-00004D010000}"/>
            </a:ext>
          </a:extLst>
        </xdr:cNvPr>
        <xdr:cNvSpPr/>
      </xdr:nvSpPr>
      <xdr:spPr>
        <a:xfrm>
          <a:off x="13843000" y="6252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167149</xdr:rowOff>
    </xdr:from>
    <xdr:ext cx="762000" cy="259045"/>
    <xdr:sp macro="" textlink="">
      <xdr:nvSpPr>
        <xdr:cNvPr id="334" name="テキスト ボックス 333">
          <a:extLst>
            <a:ext uri="{FF2B5EF4-FFF2-40B4-BE49-F238E27FC236}">
              <a16:creationId xmlns:a16="http://schemas.microsoft.com/office/drawing/2014/main" id="{00000000-0008-0000-0400-00004E010000}"/>
            </a:ext>
          </a:extLst>
        </xdr:cNvPr>
        <xdr:cNvSpPr txBox="1"/>
      </xdr:nvSpPr>
      <xdr:spPr>
        <a:xfrm>
          <a:off x="13512800" y="6339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19050</xdr:rowOff>
    </xdr:from>
    <xdr:to>
      <xdr:col>65</xdr:col>
      <xdr:colOff>53975</xdr:colOff>
      <xdr:row>37</xdr:row>
      <xdr:rowOff>120650</xdr:rowOff>
    </xdr:to>
    <xdr:sp macro="" textlink="">
      <xdr:nvSpPr>
        <xdr:cNvPr id="335" name="楕円 334">
          <a:extLst>
            <a:ext uri="{FF2B5EF4-FFF2-40B4-BE49-F238E27FC236}">
              <a16:creationId xmlns:a16="http://schemas.microsoft.com/office/drawing/2014/main" id="{00000000-0008-0000-0400-00004F010000}"/>
            </a:ext>
          </a:extLst>
        </xdr:cNvPr>
        <xdr:cNvSpPr/>
      </xdr:nvSpPr>
      <xdr:spPr>
        <a:xfrm>
          <a:off x="12954000" y="6362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105427</xdr:rowOff>
    </xdr:from>
    <xdr:ext cx="762000" cy="259045"/>
    <xdr:sp macro="" textlink="">
      <xdr:nvSpPr>
        <xdr:cNvPr id="336" name="テキスト ボックス 335">
          <a:extLst>
            <a:ext uri="{FF2B5EF4-FFF2-40B4-BE49-F238E27FC236}">
              <a16:creationId xmlns:a16="http://schemas.microsoft.com/office/drawing/2014/main" id="{00000000-0008-0000-0400-000050010000}"/>
            </a:ext>
          </a:extLst>
        </xdr:cNvPr>
        <xdr:cNvSpPr txBox="1"/>
      </xdr:nvSpPr>
      <xdr:spPr>
        <a:xfrm>
          <a:off x="12623800" y="644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公債費に係る経常収支比率は、前年度に比べ</a:t>
          </a:r>
          <a:r>
            <a:rPr kumimoji="1" lang="en-US" altLang="ja-JP" sz="1300">
              <a:latin typeface="ＭＳ Ｐゴシック" panose="020B0600070205080204" pitchFamily="50" charset="-128"/>
              <a:ea typeface="ＭＳ Ｐゴシック" panose="020B0600070205080204" pitchFamily="50" charset="-128"/>
            </a:rPr>
            <a:t>1.4</a:t>
          </a:r>
          <a:r>
            <a:rPr kumimoji="1" lang="ja-JP" altLang="en-US" sz="1300">
              <a:latin typeface="ＭＳ Ｐゴシック" panose="020B0600070205080204" pitchFamily="50" charset="-128"/>
              <a:ea typeface="ＭＳ Ｐゴシック" panose="020B0600070205080204" pitchFamily="50" charset="-128"/>
            </a:rPr>
            <a:t>ポイント改善し、類似団体平均を下回る結果となった。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しかし、今後は大規模投資事業の実施等に伴う起債が必要になるため、増加に転じる見込みである。　　</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今後も地方債の新規発行抑制などにより、引き続き財政の健全化に努める。</a:t>
          </a:r>
        </a:p>
      </xdr:txBody>
    </xdr:sp>
    <xdr:clientData/>
  </xdr:twoCellAnchor>
  <xdr:oneCellAnchor>
    <xdr:from>
      <xdr:col>3</xdr:col>
      <xdr:colOff>123825</xdr:colOff>
      <xdr:row>69</xdr:row>
      <xdr:rowOff>107950</xdr:rowOff>
    </xdr:from>
    <xdr:ext cx="298543" cy="225703"/>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8" name="テキスト ボックス 357">
          <a:extLst>
            <a:ext uri="{FF2B5EF4-FFF2-40B4-BE49-F238E27FC236}">
              <a16:creationId xmlns:a16="http://schemas.microsoft.com/office/drawing/2014/main" id="{00000000-0008-0000-0400-000066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0" name="テキスト ボックス 359">
          <a:extLst>
            <a:ext uri="{FF2B5EF4-FFF2-40B4-BE49-F238E27FC236}">
              <a16:creationId xmlns:a16="http://schemas.microsoft.com/office/drawing/2014/main" id="{00000000-0008-0000-0400-000068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1" name="公債費グラフ枠">
          <a:extLst>
            <a:ext uri="{FF2B5EF4-FFF2-40B4-BE49-F238E27FC236}">
              <a16:creationId xmlns:a16="http://schemas.microsoft.com/office/drawing/2014/main" id="{00000000-0008-0000-0400-000069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33274</xdr:rowOff>
    </xdr:from>
    <xdr:to>
      <xdr:col>24</xdr:col>
      <xdr:colOff>25400</xdr:colOff>
      <xdr:row>81</xdr:row>
      <xdr:rowOff>115570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flipV="1">
          <a:off x="4826000" y="12549124"/>
          <a:ext cx="0" cy="14538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87647</xdr:rowOff>
    </xdr:from>
    <xdr:ext cx="762000" cy="259045"/>
    <xdr:sp macro="" textlink="">
      <xdr:nvSpPr>
        <xdr:cNvPr id="363" name="公債費最小値テキスト">
          <a:extLst>
            <a:ext uri="{FF2B5EF4-FFF2-40B4-BE49-F238E27FC236}">
              <a16:creationId xmlns:a16="http://schemas.microsoft.com/office/drawing/2014/main" id="{00000000-0008-0000-0400-00006B010000}"/>
            </a:ext>
          </a:extLst>
        </xdr:cNvPr>
        <xdr:cNvSpPr txBox="1"/>
      </xdr:nvSpPr>
      <xdr:spPr>
        <a:xfrm>
          <a:off x="4914900" y="13975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115570</xdr:rowOff>
    </xdr:from>
    <xdr:to>
      <xdr:col>24</xdr:col>
      <xdr:colOff>114300</xdr:colOff>
      <xdr:row>81</xdr:row>
      <xdr:rowOff>115570</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4737100" y="140030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119651</xdr:rowOff>
    </xdr:from>
    <xdr:ext cx="762000" cy="259045"/>
    <xdr:sp macro="" textlink="">
      <xdr:nvSpPr>
        <xdr:cNvPr id="365" name="公債費最大値テキスト">
          <a:extLst>
            <a:ext uri="{FF2B5EF4-FFF2-40B4-BE49-F238E27FC236}">
              <a16:creationId xmlns:a16="http://schemas.microsoft.com/office/drawing/2014/main" id="{00000000-0008-0000-0400-00006D010000}"/>
            </a:ext>
          </a:extLst>
        </xdr:cNvPr>
        <xdr:cNvSpPr txBox="1"/>
      </xdr:nvSpPr>
      <xdr:spPr>
        <a:xfrm>
          <a:off x="4914900" y="122926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33274</xdr:rowOff>
    </xdr:from>
    <xdr:to>
      <xdr:col>24</xdr:col>
      <xdr:colOff>114300</xdr:colOff>
      <xdr:row>73</xdr:row>
      <xdr:rowOff>33274</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4737100" y="125491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97282</xdr:rowOff>
    </xdr:from>
    <xdr:to>
      <xdr:col>24</xdr:col>
      <xdr:colOff>25400</xdr:colOff>
      <xdr:row>78</xdr:row>
      <xdr:rowOff>53848</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3987800" y="13298932"/>
          <a:ext cx="838200" cy="128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27703</xdr:rowOff>
    </xdr:from>
    <xdr:ext cx="762000" cy="259045"/>
    <xdr:sp macro="" textlink="">
      <xdr:nvSpPr>
        <xdr:cNvPr id="368" name="公債費平均値テキスト">
          <a:extLst>
            <a:ext uri="{FF2B5EF4-FFF2-40B4-BE49-F238E27FC236}">
              <a16:creationId xmlns:a16="http://schemas.microsoft.com/office/drawing/2014/main" id="{00000000-0008-0000-0400-000070010000}"/>
            </a:ext>
          </a:extLst>
        </xdr:cNvPr>
        <xdr:cNvSpPr txBox="1"/>
      </xdr:nvSpPr>
      <xdr:spPr>
        <a:xfrm>
          <a:off x="4914900" y="1322935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55626</xdr:rowOff>
    </xdr:from>
    <xdr:to>
      <xdr:col>24</xdr:col>
      <xdr:colOff>76200</xdr:colOff>
      <xdr:row>77</xdr:row>
      <xdr:rowOff>157226</xdr:rowOff>
    </xdr:to>
    <xdr:sp macro="" textlink="">
      <xdr:nvSpPr>
        <xdr:cNvPr id="369" name="フローチャート: 判断 368">
          <a:extLst>
            <a:ext uri="{FF2B5EF4-FFF2-40B4-BE49-F238E27FC236}">
              <a16:creationId xmlns:a16="http://schemas.microsoft.com/office/drawing/2014/main" id="{00000000-0008-0000-0400-000071010000}"/>
            </a:ext>
          </a:extLst>
        </xdr:cNvPr>
        <xdr:cNvSpPr/>
      </xdr:nvSpPr>
      <xdr:spPr>
        <a:xfrm>
          <a:off x="4775200" y="13257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78</xdr:row>
      <xdr:rowOff>53848</xdr:rowOff>
    </xdr:from>
    <xdr:to>
      <xdr:col>19</xdr:col>
      <xdr:colOff>187325</xdr:colOff>
      <xdr:row>78</xdr:row>
      <xdr:rowOff>99568</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flipV="1">
          <a:off x="3098800" y="13426948"/>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137922</xdr:rowOff>
    </xdr:from>
    <xdr:to>
      <xdr:col>20</xdr:col>
      <xdr:colOff>38100</xdr:colOff>
      <xdr:row>78</xdr:row>
      <xdr:rowOff>68072</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3937000" y="13339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78249</xdr:rowOff>
    </xdr:from>
    <xdr:ext cx="7366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3606800" y="131084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78</xdr:row>
      <xdr:rowOff>99568</xdr:rowOff>
    </xdr:from>
    <xdr:to>
      <xdr:col>15</xdr:col>
      <xdr:colOff>98425</xdr:colOff>
      <xdr:row>78</xdr:row>
      <xdr:rowOff>136144</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flipV="1">
          <a:off x="2209800" y="13472668"/>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165354</xdr:rowOff>
    </xdr:from>
    <xdr:to>
      <xdr:col>15</xdr:col>
      <xdr:colOff>149225</xdr:colOff>
      <xdr:row>78</xdr:row>
      <xdr:rowOff>95504</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3048000" y="133670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105681</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2717800" y="131358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78</xdr:row>
      <xdr:rowOff>136144</xdr:rowOff>
    </xdr:from>
    <xdr:to>
      <xdr:col>11</xdr:col>
      <xdr:colOff>9525</xdr:colOff>
      <xdr:row>79</xdr:row>
      <xdr:rowOff>37846</xdr:rowOff>
    </xdr:to>
    <xdr:cxnSp macro="">
      <xdr:nvCxnSpPr>
        <xdr:cNvPr id="376" name="直線コネクタ 375">
          <a:extLst>
            <a:ext uri="{FF2B5EF4-FFF2-40B4-BE49-F238E27FC236}">
              <a16:creationId xmlns:a16="http://schemas.microsoft.com/office/drawing/2014/main" id="{00000000-0008-0000-0400-000078010000}"/>
            </a:ext>
          </a:extLst>
        </xdr:cNvPr>
        <xdr:cNvCxnSpPr/>
      </xdr:nvCxnSpPr>
      <xdr:spPr>
        <a:xfrm flipV="1">
          <a:off x="1320800" y="13509244"/>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137922</xdr:rowOff>
    </xdr:from>
    <xdr:to>
      <xdr:col>11</xdr:col>
      <xdr:colOff>60325</xdr:colOff>
      <xdr:row>78</xdr:row>
      <xdr:rowOff>68072</xdr:rowOff>
    </xdr:to>
    <xdr:sp macro="" textlink="">
      <xdr:nvSpPr>
        <xdr:cNvPr id="377" name="フローチャート: 判断 376">
          <a:extLst>
            <a:ext uri="{FF2B5EF4-FFF2-40B4-BE49-F238E27FC236}">
              <a16:creationId xmlns:a16="http://schemas.microsoft.com/office/drawing/2014/main" id="{00000000-0008-0000-0400-000079010000}"/>
            </a:ext>
          </a:extLst>
        </xdr:cNvPr>
        <xdr:cNvSpPr/>
      </xdr:nvSpPr>
      <xdr:spPr>
        <a:xfrm>
          <a:off x="2159000" y="13339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78249</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1828800" y="13108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12192</xdr:rowOff>
    </xdr:from>
    <xdr:to>
      <xdr:col>6</xdr:col>
      <xdr:colOff>171450</xdr:colOff>
      <xdr:row>78</xdr:row>
      <xdr:rowOff>113792</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1270000" y="133852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123969</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939800" y="131541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46482</xdr:rowOff>
    </xdr:from>
    <xdr:to>
      <xdr:col>24</xdr:col>
      <xdr:colOff>76200</xdr:colOff>
      <xdr:row>77</xdr:row>
      <xdr:rowOff>148082</xdr:rowOff>
    </xdr:to>
    <xdr:sp macro="" textlink="">
      <xdr:nvSpPr>
        <xdr:cNvPr id="386" name="楕円 385">
          <a:extLst>
            <a:ext uri="{FF2B5EF4-FFF2-40B4-BE49-F238E27FC236}">
              <a16:creationId xmlns:a16="http://schemas.microsoft.com/office/drawing/2014/main" id="{00000000-0008-0000-0400-000082010000}"/>
            </a:ext>
          </a:extLst>
        </xdr:cNvPr>
        <xdr:cNvSpPr/>
      </xdr:nvSpPr>
      <xdr:spPr>
        <a:xfrm>
          <a:off x="4775200" y="13248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63009</xdr:rowOff>
    </xdr:from>
    <xdr:ext cx="762000" cy="259045"/>
    <xdr:sp macro="" textlink="">
      <xdr:nvSpPr>
        <xdr:cNvPr id="387" name="公債費該当値テキスト">
          <a:extLst>
            <a:ext uri="{FF2B5EF4-FFF2-40B4-BE49-F238E27FC236}">
              <a16:creationId xmlns:a16="http://schemas.microsoft.com/office/drawing/2014/main" id="{00000000-0008-0000-0400-000083010000}"/>
            </a:ext>
          </a:extLst>
        </xdr:cNvPr>
        <xdr:cNvSpPr txBox="1"/>
      </xdr:nvSpPr>
      <xdr:spPr>
        <a:xfrm>
          <a:off x="4914900" y="13093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78</xdr:row>
      <xdr:rowOff>3048</xdr:rowOff>
    </xdr:from>
    <xdr:to>
      <xdr:col>20</xdr:col>
      <xdr:colOff>38100</xdr:colOff>
      <xdr:row>78</xdr:row>
      <xdr:rowOff>104648</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3937000" y="13376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89425</xdr:rowOff>
    </xdr:from>
    <xdr:ext cx="7366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3606800" y="134625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78</xdr:row>
      <xdr:rowOff>48768</xdr:rowOff>
    </xdr:from>
    <xdr:to>
      <xdr:col>15</xdr:col>
      <xdr:colOff>149225</xdr:colOff>
      <xdr:row>78</xdr:row>
      <xdr:rowOff>150368</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3048000" y="134218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135145</xdr:rowOff>
    </xdr:from>
    <xdr:ext cx="7620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2717800" y="135082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78</xdr:row>
      <xdr:rowOff>85344</xdr:rowOff>
    </xdr:from>
    <xdr:to>
      <xdr:col>11</xdr:col>
      <xdr:colOff>60325</xdr:colOff>
      <xdr:row>79</xdr:row>
      <xdr:rowOff>15494</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2159000" y="13458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79</xdr:row>
      <xdr:rowOff>271</xdr:rowOff>
    </xdr:from>
    <xdr:ext cx="7620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1828800" y="135448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158496</xdr:rowOff>
    </xdr:from>
    <xdr:to>
      <xdr:col>6</xdr:col>
      <xdr:colOff>171450</xdr:colOff>
      <xdr:row>79</xdr:row>
      <xdr:rowOff>88646</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1270000" y="13531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79</xdr:row>
      <xdr:rowOff>73423</xdr:rowOff>
    </xdr:from>
    <xdr:ext cx="7620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939800" y="136179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公債費以外に係る経常収支比率は、前年度に比べ</a:t>
          </a:r>
          <a:r>
            <a:rPr kumimoji="1" lang="en-US" altLang="ja-JP" sz="1300">
              <a:latin typeface="ＭＳ Ｐゴシック" panose="020B0600070205080204" pitchFamily="50" charset="-128"/>
              <a:ea typeface="ＭＳ Ｐゴシック" panose="020B0600070205080204" pitchFamily="50" charset="-128"/>
            </a:rPr>
            <a:t>0.4</a:t>
          </a:r>
          <a:r>
            <a:rPr kumimoji="1" lang="ja-JP" altLang="en-US" sz="1300">
              <a:latin typeface="ＭＳ Ｐゴシック" panose="020B0600070205080204" pitchFamily="50" charset="-128"/>
              <a:ea typeface="ＭＳ Ｐゴシック" panose="020B0600070205080204" pitchFamily="50" charset="-128"/>
            </a:rPr>
            <a:t>ポイント低下し、類似団体平均よりも低い水準となった。</a:t>
          </a:r>
        </a:p>
        <a:p>
          <a:r>
            <a:rPr kumimoji="1" lang="ja-JP" altLang="en-US" sz="1300">
              <a:latin typeface="ＭＳ Ｐゴシック" panose="020B0600070205080204" pitchFamily="50" charset="-128"/>
              <a:ea typeface="ＭＳ Ｐゴシック" panose="020B0600070205080204" pitchFamily="50" charset="-128"/>
            </a:rPr>
            <a:t>　しかし今後は後期高齢者人口が増えていくことに伴う扶助費等の増加や、償還額増による交際費の増等が見込まれるため、内部管理経費等の一層の削減を推進し、歳出の削減に努める。</a:t>
          </a:r>
        </a:p>
      </xdr:txBody>
    </xdr:sp>
    <xdr:clientData/>
  </xdr:twoCellAnchor>
  <xdr:oneCellAnchor>
    <xdr:from>
      <xdr:col>62</xdr:col>
      <xdr:colOff>6350</xdr:colOff>
      <xdr:row>69</xdr:row>
      <xdr:rowOff>107950</xdr:rowOff>
    </xdr:from>
    <xdr:ext cx="298543" cy="225703"/>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1" name="テキスト ボックス 420">
          <a:extLst>
            <a:ext uri="{FF2B5EF4-FFF2-40B4-BE49-F238E27FC236}">
              <a16:creationId xmlns:a16="http://schemas.microsoft.com/office/drawing/2014/main" id="{00000000-0008-0000-0400-0000A5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2" name="公債費以外グラフ枠">
          <a:extLst>
            <a:ext uri="{FF2B5EF4-FFF2-40B4-BE49-F238E27FC236}">
              <a16:creationId xmlns:a16="http://schemas.microsoft.com/office/drawing/2014/main" id="{00000000-0008-0000-0400-0000A6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92710</xdr:rowOff>
    </xdr:from>
    <xdr:to>
      <xdr:col>82</xdr:col>
      <xdr:colOff>107950</xdr:colOff>
      <xdr:row>81</xdr:row>
      <xdr:rowOff>39370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flipV="1">
          <a:off x="16510000" y="12608560"/>
          <a:ext cx="0" cy="13182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11447</xdr:rowOff>
    </xdr:from>
    <xdr:ext cx="762000" cy="259045"/>
    <xdr:sp macro="" textlink="">
      <xdr:nvSpPr>
        <xdr:cNvPr id="424" name="公債費以外最小値テキスト">
          <a:extLst>
            <a:ext uri="{FF2B5EF4-FFF2-40B4-BE49-F238E27FC236}">
              <a16:creationId xmlns:a16="http://schemas.microsoft.com/office/drawing/2014/main" id="{00000000-0008-0000-0400-0000A8010000}"/>
            </a:ext>
          </a:extLst>
        </xdr:cNvPr>
        <xdr:cNvSpPr txBox="1"/>
      </xdr:nvSpPr>
      <xdr:spPr>
        <a:xfrm>
          <a:off x="16598900" y="13898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39370</xdr:rowOff>
    </xdr:from>
    <xdr:to>
      <xdr:col>82</xdr:col>
      <xdr:colOff>196850</xdr:colOff>
      <xdr:row>81</xdr:row>
      <xdr:rowOff>39370</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6421100" y="139268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7637</xdr:rowOff>
    </xdr:from>
    <xdr:ext cx="762000" cy="259045"/>
    <xdr:sp macro="" textlink="">
      <xdr:nvSpPr>
        <xdr:cNvPr id="426" name="公債費以外最大値テキスト">
          <a:extLst>
            <a:ext uri="{FF2B5EF4-FFF2-40B4-BE49-F238E27FC236}">
              <a16:creationId xmlns:a16="http://schemas.microsoft.com/office/drawing/2014/main" id="{00000000-0008-0000-0400-0000AA010000}"/>
            </a:ext>
          </a:extLst>
        </xdr:cNvPr>
        <xdr:cNvSpPr txBox="1"/>
      </xdr:nvSpPr>
      <xdr:spPr>
        <a:xfrm>
          <a:off x="16598900" y="12352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92710</xdr:rowOff>
    </xdr:from>
    <xdr:to>
      <xdr:col>82</xdr:col>
      <xdr:colOff>196850</xdr:colOff>
      <xdr:row>73</xdr:row>
      <xdr:rowOff>92710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6421100" y="126085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130811</xdr:rowOff>
    </xdr:from>
    <xdr:to>
      <xdr:col>82</xdr:col>
      <xdr:colOff>107950</xdr:colOff>
      <xdr:row>77</xdr:row>
      <xdr:rowOff>161289</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flipV="1">
          <a:off x="15671800" y="13332461"/>
          <a:ext cx="838200" cy="30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77</xdr:row>
      <xdr:rowOff>120666</xdr:rowOff>
    </xdr:from>
    <xdr:ext cx="762000" cy="259045"/>
    <xdr:sp macro="" textlink="">
      <xdr:nvSpPr>
        <xdr:cNvPr id="429" name="公債費以外平均値テキスト">
          <a:extLst>
            <a:ext uri="{FF2B5EF4-FFF2-40B4-BE49-F238E27FC236}">
              <a16:creationId xmlns:a16="http://schemas.microsoft.com/office/drawing/2014/main" id="{00000000-0008-0000-0400-0000AD010000}"/>
            </a:ext>
          </a:extLst>
        </xdr:cNvPr>
        <xdr:cNvSpPr txBox="1"/>
      </xdr:nvSpPr>
      <xdr:spPr>
        <a:xfrm>
          <a:off x="16598900" y="133223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148589</xdr:rowOff>
    </xdr:from>
    <xdr:to>
      <xdr:col>82</xdr:col>
      <xdr:colOff>158750</xdr:colOff>
      <xdr:row>78</xdr:row>
      <xdr:rowOff>78739</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6459200" y="13350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77</xdr:row>
      <xdr:rowOff>62230</xdr:rowOff>
    </xdr:from>
    <xdr:to>
      <xdr:col>78</xdr:col>
      <xdr:colOff>69850</xdr:colOff>
      <xdr:row>77</xdr:row>
      <xdr:rowOff>161289</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4782800" y="13263880"/>
          <a:ext cx="889000" cy="990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34289</xdr:rowOff>
    </xdr:from>
    <xdr:to>
      <xdr:col>78</xdr:col>
      <xdr:colOff>120650</xdr:colOff>
      <xdr:row>77</xdr:row>
      <xdr:rowOff>135889</xdr:rowOff>
    </xdr:to>
    <xdr:sp macro="" textlink="">
      <xdr:nvSpPr>
        <xdr:cNvPr id="432" name="フローチャート: 判断 431">
          <a:extLst>
            <a:ext uri="{FF2B5EF4-FFF2-40B4-BE49-F238E27FC236}">
              <a16:creationId xmlns:a16="http://schemas.microsoft.com/office/drawing/2014/main" id="{00000000-0008-0000-0400-0000B0010000}"/>
            </a:ext>
          </a:extLst>
        </xdr:cNvPr>
        <xdr:cNvSpPr/>
      </xdr:nvSpPr>
      <xdr:spPr>
        <a:xfrm>
          <a:off x="15621000" y="13235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146066</xdr:rowOff>
    </xdr:from>
    <xdr:ext cx="736600" cy="259045"/>
    <xdr:sp macro="" textlink="">
      <xdr:nvSpPr>
        <xdr:cNvPr id="433" name="テキスト ボックス 432">
          <a:extLst>
            <a:ext uri="{FF2B5EF4-FFF2-40B4-BE49-F238E27FC236}">
              <a16:creationId xmlns:a16="http://schemas.microsoft.com/office/drawing/2014/main" id="{00000000-0008-0000-0400-0000B1010000}"/>
            </a:ext>
          </a:extLst>
        </xdr:cNvPr>
        <xdr:cNvSpPr txBox="1"/>
      </xdr:nvSpPr>
      <xdr:spPr>
        <a:xfrm>
          <a:off x="15290800" y="130048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76</xdr:row>
      <xdr:rowOff>12700</xdr:rowOff>
    </xdr:from>
    <xdr:to>
      <xdr:col>73</xdr:col>
      <xdr:colOff>180975</xdr:colOff>
      <xdr:row>77</xdr:row>
      <xdr:rowOff>62230</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a:off x="13893800" y="13042900"/>
          <a:ext cx="889000" cy="220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83820</xdr:rowOff>
    </xdr:from>
    <xdr:to>
      <xdr:col>74</xdr:col>
      <xdr:colOff>31750</xdr:colOff>
      <xdr:row>77</xdr:row>
      <xdr:rowOff>13970</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4732000" y="13114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24147</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4401800" y="12882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76</xdr:row>
      <xdr:rowOff>12700</xdr:rowOff>
    </xdr:from>
    <xdr:to>
      <xdr:col>69</xdr:col>
      <xdr:colOff>92075</xdr:colOff>
      <xdr:row>76</xdr:row>
      <xdr:rowOff>111761</xdr:rowOff>
    </xdr:to>
    <xdr:cxnSp macro="">
      <xdr:nvCxnSpPr>
        <xdr:cNvPr id="437" name="直線コネクタ 436">
          <a:extLst>
            <a:ext uri="{FF2B5EF4-FFF2-40B4-BE49-F238E27FC236}">
              <a16:creationId xmlns:a16="http://schemas.microsoft.com/office/drawing/2014/main" id="{00000000-0008-0000-0400-0000B5010000}"/>
            </a:ext>
          </a:extLst>
        </xdr:cNvPr>
        <xdr:cNvCxnSpPr/>
      </xdr:nvCxnSpPr>
      <xdr:spPr>
        <a:xfrm flipV="1">
          <a:off x="13004800" y="13042900"/>
          <a:ext cx="889000" cy="990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41910</xdr:rowOff>
    </xdr:from>
    <xdr:to>
      <xdr:col>69</xdr:col>
      <xdr:colOff>142875</xdr:colOff>
      <xdr:row>75</xdr:row>
      <xdr:rowOff>143510</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3843000" y="12900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73</xdr:row>
      <xdr:rowOff>153687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3512800" y="12669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160020</xdr:rowOff>
    </xdr:from>
    <xdr:to>
      <xdr:col>65</xdr:col>
      <xdr:colOff>53975</xdr:colOff>
      <xdr:row>77</xdr:row>
      <xdr:rowOff>90170</xdr:rowOff>
    </xdr:to>
    <xdr:sp macro="" textlink="">
      <xdr:nvSpPr>
        <xdr:cNvPr id="440" name="フローチャート: 判断 439">
          <a:extLst>
            <a:ext uri="{FF2B5EF4-FFF2-40B4-BE49-F238E27FC236}">
              <a16:creationId xmlns:a16="http://schemas.microsoft.com/office/drawing/2014/main" id="{00000000-0008-0000-0400-0000B8010000}"/>
            </a:ext>
          </a:extLst>
        </xdr:cNvPr>
        <xdr:cNvSpPr/>
      </xdr:nvSpPr>
      <xdr:spPr>
        <a:xfrm>
          <a:off x="12954000" y="13190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74947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2623800" y="13276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80011</xdr:rowOff>
    </xdr:from>
    <xdr:to>
      <xdr:col>82</xdr:col>
      <xdr:colOff>158750</xdr:colOff>
      <xdr:row>78</xdr:row>
      <xdr:rowOff>10161</xdr:rowOff>
    </xdr:to>
    <xdr:sp macro="" textlink="">
      <xdr:nvSpPr>
        <xdr:cNvPr id="447" name="楕円 446">
          <a:extLst>
            <a:ext uri="{FF2B5EF4-FFF2-40B4-BE49-F238E27FC236}">
              <a16:creationId xmlns:a16="http://schemas.microsoft.com/office/drawing/2014/main" id="{00000000-0008-0000-0400-0000BF010000}"/>
            </a:ext>
          </a:extLst>
        </xdr:cNvPr>
        <xdr:cNvSpPr/>
      </xdr:nvSpPr>
      <xdr:spPr>
        <a:xfrm>
          <a:off x="16459200" y="13281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76</xdr:row>
      <xdr:rowOff>96538</xdr:rowOff>
    </xdr:from>
    <xdr:ext cx="762000" cy="259045"/>
    <xdr:sp macro="" textlink="">
      <xdr:nvSpPr>
        <xdr:cNvPr id="448" name="公債費以外該当値テキスト">
          <a:extLst>
            <a:ext uri="{FF2B5EF4-FFF2-40B4-BE49-F238E27FC236}">
              <a16:creationId xmlns:a16="http://schemas.microsoft.com/office/drawing/2014/main" id="{00000000-0008-0000-0400-0000C0010000}"/>
            </a:ext>
          </a:extLst>
        </xdr:cNvPr>
        <xdr:cNvSpPr txBox="1"/>
      </xdr:nvSpPr>
      <xdr:spPr>
        <a:xfrm>
          <a:off x="16598900" y="131267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77</xdr:row>
      <xdr:rowOff>110489</xdr:rowOff>
    </xdr:from>
    <xdr:to>
      <xdr:col>78</xdr:col>
      <xdr:colOff>120650</xdr:colOff>
      <xdr:row>78</xdr:row>
      <xdr:rowOff>40639</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5621000" y="13312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25416</xdr:rowOff>
    </xdr:from>
    <xdr:ext cx="7366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5290800" y="133985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77</xdr:row>
      <xdr:rowOff>11430</xdr:rowOff>
    </xdr:from>
    <xdr:to>
      <xdr:col>74</xdr:col>
      <xdr:colOff>31750</xdr:colOff>
      <xdr:row>77</xdr:row>
      <xdr:rowOff>113030</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4732000" y="13213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97807</xdr:rowOff>
    </xdr:from>
    <xdr:ext cx="7620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4401800" y="13299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75</xdr:row>
      <xdr:rowOff>133350</xdr:rowOff>
    </xdr:from>
    <xdr:to>
      <xdr:col>69</xdr:col>
      <xdr:colOff>142875</xdr:colOff>
      <xdr:row>76</xdr:row>
      <xdr:rowOff>63500</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3843000" y="12992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48277</xdr:rowOff>
    </xdr:from>
    <xdr:ext cx="7620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3512800" y="1307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60961</xdr:rowOff>
    </xdr:from>
    <xdr:to>
      <xdr:col>65</xdr:col>
      <xdr:colOff>53975</xdr:colOff>
      <xdr:row>76</xdr:row>
      <xdr:rowOff>162561</xdr:rowOff>
    </xdr:to>
    <xdr:sp macro="" textlink="">
      <xdr:nvSpPr>
        <xdr:cNvPr id="455" name="楕円 454">
          <a:extLst>
            <a:ext uri="{FF2B5EF4-FFF2-40B4-BE49-F238E27FC236}">
              <a16:creationId xmlns:a16="http://schemas.microsoft.com/office/drawing/2014/main" id="{00000000-0008-0000-0400-0000C7010000}"/>
            </a:ext>
          </a:extLst>
        </xdr:cNvPr>
        <xdr:cNvSpPr/>
      </xdr:nvSpPr>
      <xdr:spPr>
        <a:xfrm>
          <a:off x="12954000" y="13091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1287</xdr:rowOff>
    </xdr:from>
    <xdr:ext cx="762000" cy="259045"/>
    <xdr:sp macro="" textlink="">
      <xdr:nvSpPr>
        <xdr:cNvPr id="456" name="テキスト ボックス 455">
          <a:extLst>
            <a:ext uri="{FF2B5EF4-FFF2-40B4-BE49-F238E27FC236}">
              <a16:creationId xmlns:a16="http://schemas.microsoft.com/office/drawing/2014/main" id="{00000000-0008-0000-0400-0000C8010000}"/>
            </a:ext>
          </a:extLst>
        </xdr:cNvPr>
        <xdr:cNvSpPr txBox="1"/>
      </xdr:nvSpPr>
      <xdr:spPr>
        <a:xfrm>
          <a:off x="12623800" y="12860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兵庫県三田市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164948</xdr:rowOff>
    </xdr:from>
    <xdr:to>
      <xdr:col>29</xdr:col>
      <xdr:colOff>127000</xdr:colOff>
      <xdr:row>19</xdr:row>
      <xdr:rowOff>7157</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269973"/>
          <a:ext cx="0" cy="104235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18</xdr:row>
      <xdr:rowOff>150684</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2844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52,791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7157</xdr:rowOff>
    </xdr:from>
    <xdr:to>
      <xdr:col>30</xdr:col>
      <xdr:colOff>25400</xdr:colOff>
      <xdr:row>19</xdr:row>
      <xdr:rowOff>7157</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31233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79875</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20134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107,508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164948</xdr:rowOff>
    </xdr:from>
    <xdr:to>
      <xdr:col>30</xdr:col>
      <xdr:colOff>25400</xdr:colOff>
      <xdr:row>12</xdr:row>
      <xdr:rowOff>164948</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26997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15</xdr:row>
      <xdr:rowOff>78251</xdr:rowOff>
    </xdr:from>
    <xdr:to>
      <xdr:col>29</xdr:col>
      <xdr:colOff>127000</xdr:colOff>
      <xdr:row>16</xdr:row>
      <xdr:rowOff>203</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2697626"/>
          <a:ext cx="647700" cy="9340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38924</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8297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73,991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66847</xdr:rowOff>
    </xdr:from>
    <xdr:to>
      <xdr:col>29</xdr:col>
      <xdr:colOff>177800</xdr:colOff>
      <xdr:row>16</xdr:row>
      <xdr:rowOff>168447</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85767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16</xdr:row>
      <xdr:rowOff>203</xdr:rowOff>
    </xdr:from>
    <xdr:to>
      <xdr:col>26</xdr:col>
      <xdr:colOff>50800</xdr:colOff>
      <xdr:row>16</xdr:row>
      <xdr:rowOff>57144</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2791028"/>
          <a:ext cx="698500" cy="5694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166745</xdr:rowOff>
    </xdr:from>
    <xdr:to>
      <xdr:col>26</xdr:col>
      <xdr:colOff>101600</xdr:colOff>
      <xdr:row>17</xdr:row>
      <xdr:rowOff>96895</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295757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81672</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30439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16</xdr:row>
      <xdr:rowOff>57144</xdr:rowOff>
    </xdr:from>
    <xdr:to>
      <xdr:col>22</xdr:col>
      <xdr:colOff>114300</xdr:colOff>
      <xdr:row>16</xdr:row>
      <xdr:rowOff>100330</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2847969"/>
          <a:ext cx="698500" cy="4318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30404</xdr:rowOff>
    </xdr:from>
    <xdr:to>
      <xdr:col>22</xdr:col>
      <xdr:colOff>165100</xdr:colOff>
      <xdr:row>17</xdr:row>
      <xdr:rowOff>132004</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299267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116781</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0790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16</xdr:row>
      <xdr:rowOff>100330</xdr:rowOff>
    </xdr:from>
    <xdr:to>
      <xdr:col>18</xdr:col>
      <xdr:colOff>177800</xdr:colOff>
      <xdr:row>16</xdr:row>
      <xdr:rowOff>157480</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2891155"/>
          <a:ext cx="698500" cy="5715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39262</xdr:rowOff>
    </xdr:from>
    <xdr:to>
      <xdr:col>19</xdr:col>
      <xdr:colOff>38100</xdr:colOff>
      <xdr:row>17</xdr:row>
      <xdr:rowOff>140862</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00153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125639</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0879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59017</xdr:rowOff>
    </xdr:from>
    <xdr:to>
      <xdr:col>15</xdr:col>
      <xdr:colOff>101600</xdr:colOff>
      <xdr:row>17</xdr:row>
      <xdr:rowOff>160617</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02129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145394</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1076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27451</xdr:rowOff>
    </xdr:from>
    <xdr:to>
      <xdr:col>29</xdr:col>
      <xdr:colOff>177800</xdr:colOff>
      <xdr:row>15</xdr:row>
      <xdr:rowOff>129051</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264682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14</xdr:row>
      <xdr:rowOff>43978</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24919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15</xdr:row>
      <xdr:rowOff>120853</xdr:rowOff>
    </xdr:from>
    <xdr:to>
      <xdr:col>26</xdr:col>
      <xdr:colOff>101600</xdr:colOff>
      <xdr:row>16</xdr:row>
      <xdr:rowOff>51003</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274022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14</xdr:row>
      <xdr:rowOff>61180</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25091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16</xdr:row>
      <xdr:rowOff>6344</xdr:rowOff>
    </xdr:from>
    <xdr:to>
      <xdr:col>22</xdr:col>
      <xdr:colOff>165100</xdr:colOff>
      <xdr:row>16</xdr:row>
      <xdr:rowOff>107944</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279716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14</xdr:row>
      <xdr:rowOff>118121</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25660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16</xdr:row>
      <xdr:rowOff>49530</xdr:rowOff>
    </xdr:from>
    <xdr:to>
      <xdr:col>19</xdr:col>
      <xdr:colOff>38100</xdr:colOff>
      <xdr:row>16</xdr:row>
      <xdr:rowOff>151130</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284035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14</xdr:row>
      <xdr:rowOff>161307</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26092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106680</xdr:rowOff>
    </xdr:from>
    <xdr:to>
      <xdr:col>15</xdr:col>
      <xdr:colOff>101600</xdr:colOff>
      <xdr:row>17</xdr:row>
      <xdr:rowOff>36830</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289750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47007</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2666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5" name="人口1人当たり決算額の推移グラフ枠445">
          <a:extLst>
            <a:ext uri="{FF2B5EF4-FFF2-40B4-BE49-F238E27FC236}">
              <a16:creationId xmlns:a16="http://schemas.microsoft.com/office/drawing/2014/main" id="{00000000-0008-0000-0500-000069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90272</xdr:rowOff>
    </xdr:from>
    <xdr:to>
      <xdr:col>29</xdr:col>
      <xdr:colOff>127000</xdr:colOff>
      <xdr:row>37</xdr:row>
      <xdr:rowOff>177559</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flipV="1">
          <a:off x="5651500" y="6014822"/>
          <a:ext cx="0" cy="1287437"/>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149636</xdr:rowOff>
    </xdr:from>
    <xdr:ext cx="762000" cy="259045"/>
    <xdr:sp macro="" textlink="">
      <xdr:nvSpPr>
        <xdr:cNvPr id="107" name="人口1人当たり決算額の推移最小値テキスト445">
          <a:extLst>
            <a:ext uri="{FF2B5EF4-FFF2-40B4-BE49-F238E27FC236}">
              <a16:creationId xmlns:a16="http://schemas.microsoft.com/office/drawing/2014/main" id="{00000000-0008-0000-0500-00006B000000}"/>
            </a:ext>
          </a:extLst>
        </xdr:cNvPr>
        <xdr:cNvSpPr txBox="1"/>
      </xdr:nvSpPr>
      <xdr:spPr>
        <a:xfrm>
          <a:off x="5740400" y="72743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177559</xdr:rowOff>
    </xdr:from>
    <xdr:to>
      <xdr:col>30</xdr:col>
      <xdr:colOff>25400</xdr:colOff>
      <xdr:row>37</xdr:row>
      <xdr:rowOff>177559</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730225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5199</xdr:rowOff>
    </xdr:from>
    <xdr:ext cx="762000" cy="259045"/>
    <xdr:sp macro="" textlink="">
      <xdr:nvSpPr>
        <xdr:cNvPr id="109" name="人口1人当たり決算額の推移最大値テキスト445">
          <a:extLst>
            <a:ext uri="{FF2B5EF4-FFF2-40B4-BE49-F238E27FC236}">
              <a16:creationId xmlns:a16="http://schemas.microsoft.com/office/drawing/2014/main" id="{00000000-0008-0000-0500-00006D000000}"/>
            </a:ext>
          </a:extLst>
        </xdr:cNvPr>
        <xdr:cNvSpPr txBox="1"/>
      </xdr:nvSpPr>
      <xdr:spPr>
        <a:xfrm>
          <a:off x="5740400" y="57582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30,464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90272</xdr:rowOff>
    </xdr:from>
    <xdr:to>
      <xdr:col>30</xdr:col>
      <xdr:colOff>25400</xdr:colOff>
      <xdr:row>33</xdr:row>
      <xdr:rowOff>90272</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601482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233490</xdr:rowOff>
    </xdr:from>
    <xdr:to>
      <xdr:col>29</xdr:col>
      <xdr:colOff>127000</xdr:colOff>
      <xdr:row>35</xdr:row>
      <xdr:rowOff>293497</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a:off x="5003800" y="6843840"/>
          <a:ext cx="647700" cy="6000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34</xdr:row>
      <xdr:rowOff>325290</xdr:rowOff>
    </xdr:from>
    <xdr:ext cx="762000" cy="259045"/>
    <xdr:sp macro="" textlink="">
      <xdr:nvSpPr>
        <xdr:cNvPr id="112" name="人口1人当たり決算額の推移平均値テキスト445">
          <a:extLst>
            <a:ext uri="{FF2B5EF4-FFF2-40B4-BE49-F238E27FC236}">
              <a16:creationId xmlns:a16="http://schemas.microsoft.com/office/drawing/2014/main" id="{00000000-0008-0000-0500-000070000000}"/>
            </a:ext>
          </a:extLst>
        </xdr:cNvPr>
        <xdr:cNvSpPr txBox="1"/>
      </xdr:nvSpPr>
      <xdr:spPr>
        <a:xfrm>
          <a:off x="5740400" y="65927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137313</xdr:rowOff>
    </xdr:from>
    <xdr:to>
      <xdr:col>29</xdr:col>
      <xdr:colOff>177800</xdr:colOff>
      <xdr:row>35</xdr:row>
      <xdr:rowOff>238913</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5600700" y="674766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233490</xdr:rowOff>
    </xdr:from>
    <xdr:to>
      <xdr:col>26</xdr:col>
      <xdr:colOff>50800</xdr:colOff>
      <xdr:row>35</xdr:row>
      <xdr:rowOff>252844</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flipV="1">
          <a:off x="4305300" y="6843840"/>
          <a:ext cx="698500" cy="1935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143256</xdr:rowOff>
    </xdr:from>
    <xdr:to>
      <xdr:col>26</xdr:col>
      <xdr:colOff>101600</xdr:colOff>
      <xdr:row>35</xdr:row>
      <xdr:rowOff>244856</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953000" y="675360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255033</xdr:rowOff>
    </xdr:from>
    <xdr:ext cx="7366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4622800" y="65224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102350</xdr:rowOff>
    </xdr:from>
    <xdr:to>
      <xdr:col>22</xdr:col>
      <xdr:colOff>114300</xdr:colOff>
      <xdr:row>35</xdr:row>
      <xdr:rowOff>252844</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a:off x="3606800" y="6712700"/>
          <a:ext cx="698500" cy="15049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148437</xdr:rowOff>
    </xdr:from>
    <xdr:to>
      <xdr:col>22</xdr:col>
      <xdr:colOff>165100</xdr:colOff>
      <xdr:row>35</xdr:row>
      <xdr:rowOff>250037</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254500" y="675878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260214</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924300" y="65276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102350</xdr:rowOff>
    </xdr:from>
    <xdr:to>
      <xdr:col>18</xdr:col>
      <xdr:colOff>177800</xdr:colOff>
      <xdr:row>35</xdr:row>
      <xdr:rowOff>150926</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flipV="1">
          <a:off x="2908300" y="6712700"/>
          <a:ext cx="698500" cy="4857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166574</xdr:rowOff>
    </xdr:from>
    <xdr:to>
      <xdr:col>19</xdr:col>
      <xdr:colOff>38100</xdr:colOff>
      <xdr:row>35</xdr:row>
      <xdr:rowOff>268174</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3556000" y="677692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252951</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225800" y="68633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220866</xdr:rowOff>
    </xdr:from>
    <xdr:to>
      <xdr:col>15</xdr:col>
      <xdr:colOff>101600</xdr:colOff>
      <xdr:row>35</xdr:row>
      <xdr:rowOff>322466</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2857500" y="683121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307243</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527300" y="69175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242697</xdr:rowOff>
    </xdr:from>
    <xdr:to>
      <xdr:col>29</xdr:col>
      <xdr:colOff>177800</xdr:colOff>
      <xdr:row>36</xdr:row>
      <xdr:rowOff>1397</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5600700" y="685304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214774</xdr:rowOff>
    </xdr:from>
    <xdr:ext cx="762000" cy="259045"/>
    <xdr:sp macro="" textlink="">
      <xdr:nvSpPr>
        <xdr:cNvPr id="131" name="人口1人当たり決算額の推移該当値テキスト445">
          <a:extLst>
            <a:ext uri="{FF2B5EF4-FFF2-40B4-BE49-F238E27FC236}">
              <a16:creationId xmlns:a16="http://schemas.microsoft.com/office/drawing/2014/main" id="{00000000-0008-0000-0500-000083000000}"/>
            </a:ext>
          </a:extLst>
        </xdr:cNvPr>
        <xdr:cNvSpPr txBox="1"/>
      </xdr:nvSpPr>
      <xdr:spPr>
        <a:xfrm>
          <a:off x="5740400" y="68251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182690</xdr:rowOff>
    </xdr:from>
    <xdr:to>
      <xdr:col>26</xdr:col>
      <xdr:colOff>101600</xdr:colOff>
      <xdr:row>35</xdr:row>
      <xdr:rowOff>284290</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953000" y="679304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269067</xdr:rowOff>
    </xdr:from>
    <xdr:ext cx="7366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622800" y="68794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202044</xdr:rowOff>
    </xdr:from>
    <xdr:to>
      <xdr:col>22</xdr:col>
      <xdr:colOff>165100</xdr:colOff>
      <xdr:row>35</xdr:row>
      <xdr:rowOff>303644</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254500" y="681239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288421</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924300" y="68987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51550</xdr:rowOff>
    </xdr:from>
    <xdr:to>
      <xdr:col>19</xdr:col>
      <xdr:colOff>38100</xdr:colOff>
      <xdr:row>35</xdr:row>
      <xdr:rowOff>153150</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3556000" y="66619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163326</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225800" y="64307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100126</xdr:rowOff>
    </xdr:from>
    <xdr:to>
      <xdr:col>15</xdr:col>
      <xdr:colOff>101600</xdr:colOff>
      <xdr:row>35</xdr:row>
      <xdr:rowOff>201726</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2857500" y="671047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211903</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2527300" y="64793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兵庫県三田市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106,482
104,993
210.32
46,617,343
45,501,026
780,979
24,314,831
30,016,102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95,440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37</xdr:row>
      <xdr:rowOff>168927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12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35</xdr:row>
      <xdr:rowOff>54627</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32</xdr:row>
      <xdr:rowOff>111777</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168927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人件費グラフ枠">
          <a:extLst>
            <a:ext uri="{FF2B5EF4-FFF2-40B4-BE49-F238E27FC236}">
              <a16:creationId xmlns:a16="http://schemas.microsoft.com/office/drawing/2014/main" id="{00000000-0008-0000-0600-000035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146764</xdr:rowOff>
    </xdr:from>
    <xdr:to>
      <xdr:col>24</xdr:col>
      <xdr:colOff>62865</xdr:colOff>
      <xdr:row>38</xdr:row>
      <xdr:rowOff>85339</xdr:rowOff>
    </xdr:to>
    <xdr:cxnSp macro="">
      <xdr:nvCxnSpPr>
        <xdr:cNvPr id="54" name="直線コネクタ 53">
          <a:extLst>
            <a:ext uri="{FF2B5EF4-FFF2-40B4-BE49-F238E27FC236}">
              <a16:creationId xmlns:a16="http://schemas.microsoft.com/office/drawing/2014/main" id="{00000000-0008-0000-0600-000036000000}"/>
            </a:ext>
          </a:extLst>
        </xdr:cNvPr>
        <xdr:cNvCxnSpPr/>
      </xdr:nvCxnSpPr>
      <xdr:spPr>
        <a:xfrm flipV="1">
          <a:off x="4633595" y="5290264"/>
          <a:ext cx="1270" cy="13101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89166</xdr:rowOff>
    </xdr:from>
    <xdr:ext cx="534377" cy="259045"/>
    <xdr:sp macro="" textlink="">
      <xdr:nvSpPr>
        <xdr:cNvPr id="55" name="人件費最小値テキスト">
          <a:extLst>
            <a:ext uri="{FF2B5EF4-FFF2-40B4-BE49-F238E27FC236}">
              <a16:creationId xmlns:a16="http://schemas.microsoft.com/office/drawing/2014/main" id="{00000000-0008-0000-0600-000037000000}"/>
            </a:ext>
          </a:extLst>
        </xdr:cNvPr>
        <xdr:cNvSpPr txBox="1"/>
      </xdr:nvSpPr>
      <xdr:spPr>
        <a:xfrm>
          <a:off x="4686300" y="66042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42,378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85339</xdr:rowOff>
    </xdr:from>
    <xdr:to>
      <xdr:col>24</xdr:col>
      <xdr:colOff>152400</xdr:colOff>
      <xdr:row>38</xdr:row>
      <xdr:rowOff>85339</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a:off x="4546600" y="66004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93441</xdr:rowOff>
    </xdr:from>
    <xdr:ext cx="534377" cy="259045"/>
    <xdr:sp macro="" textlink="">
      <xdr:nvSpPr>
        <xdr:cNvPr id="57" name="人件費最大値テキスト">
          <a:extLst>
            <a:ext uri="{FF2B5EF4-FFF2-40B4-BE49-F238E27FC236}">
              <a16:creationId xmlns:a16="http://schemas.microsoft.com/office/drawing/2014/main" id="{00000000-0008-0000-0600-000039000000}"/>
            </a:ext>
          </a:extLst>
        </xdr:cNvPr>
        <xdr:cNvSpPr txBox="1"/>
      </xdr:nvSpPr>
      <xdr:spPr>
        <a:xfrm>
          <a:off x="4686300" y="5065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146764</xdr:rowOff>
    </xdr:from>
    <xdr:to>
      <xdr:col>24</xdr:col>
      <xdr:colOff>152400</xdr:colOff>
      <xdr:row>30</xdr:row>
      <xdr:rowOff>146764</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52902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33</xdr:row>
      <xdr:rowOff>8964</xdr:rowOff>
    </xdr:from>
    <xdr:to>
      <xdr:col>24</xdr:col>
      <xdr:colOff>63500</xdr:colOff>
      <xdr:row>33</xdr:row>
      <xdr:rowOff>114828</xdr:rowOff>
    </xdr:to>
    <xdr:cxnSp macro="">
      <xdr:nvCxnSpPr>
        <xdr:cNvPr id="59" name="直線コネクタ 58">
          <a:extLst>
            <a:ext uri="{FF2B5EF4-FFF2-40B4-BE49-F238E27FC236}">
              <a16:creationId xmlns:a16="http://schemas.microsoft.com/office/drawing/2014/main" id="{00000000-0008-0000-0600-00003B000000}"/>
            </a:ext>
          </a:extLst>
        </xdr:cNvPr>
        <xdr:cNvCxnSpPr/>
      </xdr:nvCxnSpPr>
      <xdr:spPr>
        <a:xfrm flipV="1">
          <a:off x="3797300" y="5666814"/>
          <a:ext cx="838200" cy="105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106784</xdr:rowOff>
    </xdr:from>
    <xdr:ext cx="534377" cy="259045"/>
    <xdr:sp macro="" textlink="">
      <xdr:nvSpPr>
        <xdr:cNvPr id="60" name="人件費平均値テキスト">
          <a:extLst>
            <a:ext uri="{FF2B5EF4-FFF2-40B4-BE49-F238E27FC236}">
              <a16:creationId xmlns:a16="http://schemas.microsoft.com/office/drawing/2014/main" id="{00000000-0008-0000-0600-00003C000000}"/>
            </a:ext>
          </a:extLst>
        </xdr:cNvPr>
        <xdr:cNvSpPr txBox="1"/>
      </xdr:nvSpPr>
      <xdr:spPr>
        <a:xfrm>
          <a:off x="4686300" y="593608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128357</xdr:rowOff>
    </xdr:from>
    <xdr:to>
      <xdr:col>24</xdr:col>
      <xdr:colOff>114300</xdr:colOff>
      <xdr:row>35</xdr:row>
      <xdr:rowOff>58507</xdr:rowOff>
    </xdr:to>
    <xdr:sp macro="" textlink="">
      <xdr:nvSpPr>
        <xdr:cNvPr id="61" name="フローチャート: 判断 60">
          <a:extLst>
            <a:ext uri="{FF2B5EF4-FFF2-40B4-BE49-F238E27FC236}">
              <a16:creationId xmlns:a16="http://schemas.microsoft.com/office/drawing/2014/main" id="{00000000-0008-0000-0600-00003D000000}"/>
            </a:ext>
          </a:extLst>
        </xdr:cNvPr>
        <xdr:cNvSpPr/>
      </xdr:nvSpPr>
      <xdr:spPr>
        <a:xfrm>
          <a:off x="4584700" y="5957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33</xdr:row>
      <xdr:rowOff>114828</xdr:rowOff>
    </xdr:from>
    <xdr:to>
      <xdr:col>19</xdr:col>
      <xdr:colOff>177800</xdr:colOff>
      <xdr:row>34</xdr:row>
      <xdr:rowOff>6152</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flipV="1">
          <a:off x="2908300" y="5772678"/>
          <a:ext cx="889000" cy="627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73813</xdr:rowOff>
    </xdr:from>
    <xdr:to>
      <xdr:col>20</xdr:col>
      <xdr:colOff>38100</xdr:colOff>
      <xdr:row>36</xdr:row>
      <xdr:rowOff>3963</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3746500" y="6074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166540</xdr:rowOff>
    </xdr:from>
    <xdr:ext cx="534377" cy="259045"/>
    <xdr:sp macro="" textlink="">
      <xdr:nvSpPr>
        <xdr:cNvPr id="64" name="テキスト ボックス 63">
          <a:extLst>
            <a:ext uri="{FF2B5EF4-FFF2-40B4-BE49-F238E27FC236}">
              <a16:creationId xmlns:a16="http://schemas.microsoft.com/office/drawing/2014/main" id="{00000000-0008-0000-0600-000040000000}"/>
            </a:ext>
          </a:extLst>
        </xdr:cNvPr>
        <xdr:cNvSpPr txBox="1"/>
      </xdr:nvSpPr>
      <xdr:spPr>
        <a:xfrm>
          <a:off x="3530111" y="61672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34</xdr:row>
      <xdr:rowOff>6152</xdr:rowOff>
    </xdr:from>
    <xdr:to>
      <xdr:col>15</xdr:col>
      <xdr:colOff>50800</xdr:colOff>
      <xdr:row>34</xdr:row>
      <xdr:rowOff>63645</xdr:rowOff>
    </xdr:to>
    <xdr:cxnSp macro="">
      <xdr:nvCxnSpPr>
        <xdr:cNvPr id="65" name="直線コネクタ 64">
          <a:extLst>
            <a:ext uri="{FF2B5EF4-FFF2-40B4-BE49-F238E27FC236}">
              <a16:creationId xmlns:a16="http://schemas.microsoft.com/office/drawing/2014/main" id="{00000000-0008-0000-0600-000041000000}"/>
            </a:ext>
          </a:extLst>
        </xdr:cNvPr>
        <xdr:cNvCxnSpPr/>
      </xdr:nvCxnSpPr>
      <xdr:spPr>
        <a:xfrm flipV="1">
          <a:off x="2019300" y="5835452"/>
          <a:ext cx="889000" cy="57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91780</xdr:rowOff>
    </xdr:from>
    <xdr:to>
      <xdr:col>15</xdr:col>
      <xdr:colOff>101600</xdr:colOff>
      <xdr:row>36</xdr:row>
      <xdr:rowOff>21930</xdr:rowOff>
    </xdr:to>
    <xdr:sp macro="" textlink="">
      <xdr:nvSpPr>
        <xdr:cNvPr id="66" name="フローチャート: 判断 65">
          <a:extLst>
            <a:ext uri="{FF2B5EF4-FFF2-40B4-BE49-F238E27FC236}">
              <a16:creationId xmlns:a16="http://schemas.microsoft.com/office/drawing/2014/main" id="{00000000-0008-0000-0600-000042000000}"/>
            </a:ext>
          </a:extLst>
        </xdr:cNvPr>
        <xdr:cNvSpPr/>
      </xdr:nvSpPr>
      <xdr:spPr>
        <a:xfrm>
          <a:off x="2857500" y="6092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36</xdr:row>
      <xdr:rowOff>13057</xdr:rowOff>
    </xdr:from>
    <xdr:ext cx="534377" cy="259045"/>
    <xdr:sp macro="" textlink="">
      <xdr:nvSpPr>
        <xdr:cNvPr id="67" name="テキスト ボックス 66">
          <a:extLst>
            <a:ext uri="{FF2B5EF4-FFF2-40B4-BE49-F238E27FC236}">
              <a16:creationId xmlns:a16="http://schemas.microsoft.com/office/drawing/2014/main" id="{00000000-0008-0000-0600-000043000000}"/>
            </a:ext>
          </a:extLst>
        </xdr:cNvPr>
        <xdr:cNvSpPr txBox="1"/>
      </xdr:nvSpPr>
      <xdr:spPr>
        <a:xfrm>
          <a:off x="2641111" y="61852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34</xdr:row>
      <xdr:rowOff>63645</xdr:rowOff>
    </xdr:from>
    <xdr:to>
      <xdr:col>10</xdr:col>
      <xdr:colOff>114300</xdr:colOff>
      <xdr:row>34</xdr:row>
      <xdr:rowOff>131036</xdr:rowOff>
    </xdr:to>
    <xdr:cxnSp macro="">
      <xdr:nvCxnSpPr>
        <xdr:cNvPr id="68" name="直線コネクタ 67">
          <a:extLst>
            <a:ext uri="{FF2B5EF4-FFF2-40B4-BE49-F238E27FC236}">
              <a16:creationId xmlns:a16="http://schemas.microsoft.com/office/drawing/2014/main" id="{00000000-0008-0000-0600-000044000000}"/>
            </a:ext>
          </a:extLst>
        </xdr:cNvPr>
        <xdr:cNvCxnSpPr/>
      </xdr:nvCxnSpPr>
      <xdr:spPr>
        <a:xfrm flipV="1">
          <a:off x="1130300" y="5892945"/>
          <a:ext cx="889000" cy="67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99850</xdr:rowOff>
    </xdr:from>
    <xdr:to>
      <xdr:col>10</xdr:col>
      <xdr:colOff>165100</xdr:colOff>
      <xdr:row>36</xdr:row>
      <xdr:rowOff>30000</xdr:rowOff>
    </xdr:to>
    <xdr:sp macro="" textlink="">
      <xdr:nvSpPr>
        <xdr:cNvPr id="69" name="フローチャート: 判断 68">
          <a:extLst>
            <a:ext uri="{FF2B5EF4-FFF2-40B4-BE49-F238E27FC236}">
              <a16:creationId xmlns:a16="http://schemas.microsoft.com/office/drawing/2014/main" id="{00000000-0008-0000-0600-000045000000}"/>
            </a:ext>
          </a:extLst>
        </xdr:cNvPr>
        <xdr:cNvSpPr/>
      </xdr:nvSpPr>
      <xdr:spPr>
        <a:xfrm>
          <a:off x="1968500" y="6100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36</xdr:row>
      <xdr:rowOff>21127</xdr:rowOff>
    </xdr:from>
    <xdr:ext cx="534377" cy="259045"/>
    <xdr:sp macro="" textlink="">
      <xdr:nvSpPr>
        <xdr:cNvPr id="70" name="テキスト ボックス 69">
          <a:extLst>
            <a:ext uri="{FF2B5EF4-FFF2-40B4-BE49-F238E27FC236}">
              <a16:creationId xmlns:a16="http://schemas.microsoft.com/office/drawing/2014/main" id="{00000000-0008-0000-0600-000046000000}"/>
            </a:ext>
          </a:extLst>
        </xdr:cNvPr>
        <xdr:cNvSpPr txBox="1"/>
      </xdr:nvSpPr>
      <xdr:spPr>
        <a:xfrm>
          <a:off x="1752111" y="61933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116698</xdr:rowOff>
    </xdr:from>
    <xdr:to>
      <xdr:col>6</xdr:col>
      <xdr:colOff>38100</xdr:colOff>
      <xdr:row>36</xdr:row>
      <xdr:rowOff>46848</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079500" y="6117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36</xdr:row>
      <xdr:rowOff>37975</xdr:rowOff>
    </xdr:from>
    <xdr:ext cx="534377"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863111" y="62101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32</xdr:row>
      <xdr:rowOff>129614</xdr:rowOff>
    </xdr:from>
    <xdr:to>
      <xdr:col>24</xdr:col>
      <xdr:colOff>114300</xdr:colOff>
      <xdr:row>33</xdr:row>
      <xdr:rowOff>59764</xdr:rowOff>
    </xdr:to>
    <xdr:sp macro="" textlink="">
      <xdr:nvSpPr>
        <xdr:cNvPr id="78" name="楕円 77">
          <a:extLst>
            <a:ext uri="{FF2B5EF4-FFF2-40B4-BE49-F238E27FC236}">
              <a16:creationId xmlns:a16="http://schemas.microsoft.com/office/drawing/2014/main" id="{00000000-0008-0000-0600-00004E000000}"/>
            </a:ext>
          </a:extLst>
        </xdr:cNvPr>
        <xdr:cNvSpPr/>
      </xdr:nvSpPr>
      <xdr:spPr>
        <a:xfrm>
          <a:off x="4584700" y="5616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31</xdr:row>
      <xdr:rowOff>152491</xdr:rowOff>
    </xdr:from>
    <xdr:ext cx="534377" cy="259045"/>
    <xdr:sp macro="" textlink="">
      <xdr:nvSpPr>
        <xdr:cNvPr id="79" name="人件費該当値テキスト">
          <a:extLst>
            <a:ext uri="{FF2B5EF4-FFF2-40B4-BE49-F238E27FC236}">
              <a16:creationId xmlns:a16="http://schemas.microsoft.com/office/drawing/2014/main" id="{00000000-0008-0000-0600-00004F000000}"/>
            </a:ext>
          </a:extLst>
        </xdr:cNvPr>
        <xdr:cNvSpPr txBox="1"/>
      </xdr:nvSpPr>
      <xdr:spPr>
        <a:xfrm>
          <a:off x="4686300" y="54674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64028</xdr:rowOff>
    </xdr:from>
    <xdr:to>
      <xdr:col>20</xdr:col>
      <xdr:colOff>38100</xdr:colOff>
      <xdr:row>33</xdr:row>
      <xdr:rowOff>165628</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3746500" y="57218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32</xdr:row>
      <xdr:rowOff>10705</xdr:rowOff>
    </xdr:from>
    <xdr:ext cx="534377"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3530111" y="54971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33</xdr:row>
      <xdr:rowOff>126802</xdr:rowOff>
    </xdr:from>
    <xdr:to>
      <xdr:col>15</xdr:col>
      <xdr:colOff>101600</xdr:colOff>
      <xdr:row>34</xdr:row>
      <xdr:rowOff>56952</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2857500" y="5784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32</xdr:row>
      <xdr:rowOff>73479</xdr:rowOff>
    </xdr:from>
    <xdr:ext cx="534377"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2641111" y="55598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34</xdr:row>
      <xdr:rowOff>12845</xdr:rowOff>
    </xdr:from>
    <xdr:to>
      <xdr:col>10</xdr:col>
      <xdr:colOff>165100</xdr:colOff>
      <xdr:row>34</xdr:row>
      <xdr:rowOff>114445</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1968500" y="5842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32</xdr:row>
      <xdr:rowOff>130972</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1752111" y="56173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73,327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80236</xdr:rowOff>
    </xdr:from>
    <xdr:to>
      <xdr:col>6</xdr:col>
      <xdr:colOff>38100</xdr:colOff>
      <xdr:row>35</xdr:row>
      <xdr:rowOff>10386</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079500" y="5909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33</xdr:row>
      <xdr:rowOff>26913</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863111" y="56847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6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600-000059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00000000-0008-0000-0600-000060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600-000061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60</xdr:row>
      <xdr:rowOff>111777</xdr:rowOff>
    </xdr:from>
    <xdr:ext cx="531299" cy="259045"/>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98878</xdr:rowOff>
    </xdr:from>
    <xdr:to>
      <xdr:col>28</xdr:col>
      <xdr:colOff>114300</xdr:colOff>
      <xdr:row>59</xdr:row>
      <xdr:rowOff>98878</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128105</xdr:rowOff>
    </xdr:from>
    <xdr:ext cx="531299"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230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54</xdr:row>
      <xdr:rowOff>160762</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168291</xdr:rowOff>
    </xdr:from>
    <xdr:to>
      <xdr:col>24</xdr:col>
      <xdr:colOff>62865</xdr:colOff>
      <xdr:row>59</xdr:row>
      <xdr:rowOff>26396</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740791"/>
          <a:ext cx="1270" cy="14011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30223</xdr:rowOff>
    </xdr:from>
    <xdr:ext cx="534377" cy="259045"/>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101457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44,439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26396</xdr:rowOff>
    </xdr:from>
    <xdr:to>
      <xdr:col>24</xdr:col>
      <xdr:colOff>152400</xdr:colOff>
      <xdr:row>59</xdr:row>
      <xdr:rowOff>26396</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101419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114968</xdr:rowOff>
    </xdr:from>
    <xdr:ext cx="599010" cy="259045"/>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5160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130,249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168291</xdr:rowOff>
    </xdr:from>
    <xdr:to>
      <xdr:col>24</xdr:col>
      <xdr:colOff>152400</xdr:colOff>
      <xdr:row>50</xdr:row>
      <xdr:rowOff>168291</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7407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9153</xdr:rowOff>
    </xdr:from>
    <xdr:to>
      <xdr:col>24</xdr:col>
      <xdr:colOff>63500</xdr:colOff>
      <xdr:row>57</xdr:row>
      <xdr:rowOff>38398</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flipV="1">
          <a:off x="3797300" y="9781803"/>
          <a:ext cx="838200" cy="29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117476</xdr:rowOff>
    </xdr:from>
    <xdr:ext cx="534377" cy="259045"/>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54722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94599</xdr:rowOff>
    </xdr:from>
    <xdr:to>
      <xdr:col>24</xdr:col>
      <xdr:colOff>114300</xdr:colOff>
      <xdr:row>57</xdr:row>
      <xdr:rowOff>24749</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695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22037</xdr:rowOff>
    </xdr:from>
    <xdr:to>
      <xdr:col>19</xdr:col>
      <xdr:colOff>177800</xdr:colOff>
      <xdr:row>57</xdr:row>
      <xdr:rowOff>38398</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2908300" y="9794687"/>
          <a:ext cx="889000" cy="163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154900</xdr:rowOff>
    </xdr:from>
    <xdr:to>
      <xdr:col>20</xdr:col>
      <xdr:colOff>38100</xdr:colOff>
      <xdr:row>57</xdr:row>
      <xdr:rowOff>85050</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756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101577</xdr:rowOff>
    </xdr:from>
    <xdr:ext cx="534377"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530111" y="95313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22037</xdr:rowOff>
    </xdr:from>
    <xdr:to>
      <xdr:col>15</xdr:col>
      <xdr:colOff>50800</xdr:colOff>
      <xdr:row>57</xdr:row>
      <xdr:rowOff>99826</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2019300" y="9794687"/>
          <a:ext cx="889000" cy="777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96411</xdr:rowOff>
    </xdr:from>
    <xdr:to>
      <xdr:col>15</xdr:col>
      <xdr:colOff>101600</xdr:colOff>
      <xdr:row>57</xdr:row>
      <xdr:rowOff>26561</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697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43088</xdr:rowOff>
    </xdr:from>
    <xdr:ext cx="534377"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41111" y="94728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99826</xdr:rowOff>
    </xdr:from>
    <xdr:to>
      <xdr:col>10</xdr:col>
      <xdr:colOff>114300</xdr:colOff>
      <xdr:row>58</xdr:row>
      <xdr:rowOff>33531</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1130300" y="9872476"/>
          <a:ext cx="889000" cy="1051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162966</xdr:rowOff>
    </xdr:from>
    <xdr:to>
      <xdr:col>10</xdr:col>
      <xdr:colOff>165100</xdr:colOff>
      <xdr:row>57</xdr:row>
      <xdr:rowOff>93116</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7641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109643</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52111" y="95393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97521</xdr:rowOff>
    </xdr:from>
    <xdr:to>
      <xdr:col>6</xdr:col>
      <xdr:colOff>38100</xdr:colOff>
      <xdr:row>58</xdr:row>
      <xdr:rowOff>27671</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9870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44198</xdr:rowOff>
    </xdr:from>
    <xdr:ext cx="534377"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63111" y="9645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129803</xdr:rowOff>
    </xdr:from>
    <xdr:to>
      <xdr:col>24</xdr:col>
      <xdr:colOff>114300</xdr:colOff>
      <xdr:row>57</xdr:row>
      <xdr:rowOff>59953</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584700" y="97310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108230</xdr:rowOff>
    </xdr:from>
    <xdr:ext cx="534377" cy="259045"/>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97094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159048</xdr:rowOff>
    </xdr:from>
    <xdr:to>
      <xdr:col>20</xdr:col>
      <xdr:colOff>38100</xdr:colOff>
      <xdr:row>57</xdr:row>
      <xdr:rowOff>89198</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746500" y="9760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80325</xdr:rowOff>
    </xdr:from>
    <xdr:ext cx="534377"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530111" y="98529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142687</xdr:rowOff>
    </xdr:from>
    <xdr:to>
      <xdr:col>15</xdr:col>
      <xdr:colOff>101600</xdr:colOff>
      <xdr:row>57</xdr:row>
      <xdr:rowOff>72837</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857500" y="9743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63964</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41111" y="98366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49026</xdr:rowOff>
    </xdr:from>
    <xdr:to>
      <xdr:col>10</xdr:col>
      <xdr:colOff>165100</xdr:colOff>
      <xdr:row>57</xdr:row>
      <xdr:rowOff>150626</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968500" y="9821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141753</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52111" y="99144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154181</xdr:rowOff>
    </xdr:from>
    <xdr:to>
      <xdr:col>6</xdr:col>
      <xdr:colOff>38100</xdr:colOff>
      <xdr:row>58</xdr:row>
      <xdr:rowOff>84331</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079500" y="99268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75458</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63111" y="100195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25400</xdr:rowOff>
    </xdr:from>
    <xdr:to>
      <xdr:col>28</xdr:col>
      <xdr:colOff>114300</xdr:colOff>
      <xdr:row>78</xdr:row>
      <xdr:rowOff>25400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54627</xdr:rowOff>
    </xdr:from>
    <xdr:ext cx="248786"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13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82550</xdr:rowOff>
    </xdr:from>
    <xdr:to>
      <xdr:col>28</xdr:col>
      <xdr:colOff>114300</xdr:colOff>
      <xdr:row>71</xdr:row>
      <xdr:rowOff>82550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70</xdr:row>
      <xdr:rowOff>111777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211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6" name="維持補修費グラフ枠">
          <a:extLst>
            <a:ext uri="{FF2B5EF4-FFF2-40B4-BE49-F238E27FC236}">
              <a16:creationId xmlns:a16="http://schemas.microsoft.com/office/drawing/2014/main" id="{00000000-0008-0000-0600-0000A6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91580</xdr:rowOff>
    </xdr:from>
    <xdr:to>
      <xdr:col>24</xdr:col>
      <xdr:colOff>62865</xdr:colOff>
      <xdr:row>77</xdr:row>
      <xdr:rowOff>152502</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flipV="1">
          <a:off x="4633595" y="12093080"/>
          <a:ext cx="1270" cy="12610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156329</xdr:rowOff>
    </xdr:from>
    <xdr:ext cx="378565" cy="259045"/>
    <xdr:sp macro="" textlink="">
      <xdr:nvSpPr>
        <xdr:cNvPr id="168" name="維持補修費最小値テキスト">
          <a:extLst>
            <a:ext uri="{FF2B5EF4-FFF2-40B4-BE49-F238E27FC236}">
              <a16:creationId xmlns:a16="http://schemas.microsoft.com/office/drawing/2014/main" id="{00000000-0008-0000-0600-0000A8000000}"/>
            </a:ext>
          </a:extLst>
        </xdr:cNvPr>
        <xdr:cNvSpPr txBox="1"/>
      </xdr:nvSpPr>
      <xdr:spPr>
        <a:xfrm>
          <a:off x="4686300" y="1335797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152502</xdr:rowOff>
    </xdr:from>
    <xdr:to>
      <xdr:col>24</xdr:col>
      <xdr:colOff>152400</xdr:colOff>
      <xdr:row>77</xdr:row>
      <xdr:rowOff>152502</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4546600" y="133541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38257</xdr:rowOff>
    </xdr:from>
    <xdr:ext cx="534377" cy="259045"/>
    <xdr:sp macro="" textlink="">
      <xdr:nvSpPr>
        <xdr:cNvPr id="170" name="維持補修費最大値テキスト">
          <a:extLst>
            <a:ext uri="{FF2B5EF4-FFF2-40B4-BE49-F238E27FC236}">
              <a16:creationId xmlns:a16="http://schemas.microsoft.com/office/drawing/2014/main" id="{00000000-0008-0000-0600-0000AA000000}"/>
            </a:ext>
          </a:extLst>
        </xdr:cNvPr>
        <xdr:cNvSpPr txBox="1"/>
      </xdr:nvSpPr>
      <xdr:spPr>
        <a:xfrm>
          <a:off x="4686300" y="118683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91580</xdr:rowOff>
    </xdr:from>
    <xdr:to>
      <xdr:col>24</xdr:col>
      <xdr:colOff>152400</xdr:colOff>
      <xdr:row>70</xdr:row>
      <xdr:rowOff>91580</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2093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45689</xdr:rowOff>
    </xdr:from>
    <xdr:to>
      <xdr:col>24</xdr:col>
      <xdr:colOff>63500</xdr:colOff>
      <xdr:row>77</xdr:row>
      <xdr:rowOff>60147</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flipV="1">
          <a:off x="3797300" y="13247339"/>
          <a:ext cx="838200" cy="144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92289</xdr:rowOff>
    </xdr:from>
    <xdr:ext cx="469744" cy="259045"/>
    <xdr:sp macro="" textlink="">
      <xdr:nvSpPr>
        <xdr:cNvPr id="173" name="維持補修費平均値テキスト">
          <a:extLst>
            <a:ext uri="{FF2B5EF4-FFF2-40B4-BE49-F238E27FC236}">
              <a16:creationId xmlns:a16="http://schemas.microsoft.com/office/drawing/2014/main" id="{00000000-0008-0000-0600-0000AD000000}"/>
            </a:ext>
          </a:extLst>
        </xdr:cNvPr>
        <xdr:cNvSpPr txBox="1"/>
      </xdr:nvSpPr>
      <xdr:spPr>
        <a:xfrm>
          <a:off x="4686300" y="1295103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69411</xdr:rowOff>
    </xdr:from>
    <xdr:to>
      <xdr:col>24</xdr:col>
      <xdr:colOff>114300</xdr:colOff>
      <xdr:row>76</xdr:row>
      <xdr:rowOff>171011</xdr:rowOff>
    </xdr:to>
    <xdr:sp macro="" textlink="">
      <xdr:nvSpPr>
        <xdr:cNvPr id="174" name="フローチャート: 判断 173">
          <a:extLst>
            <a:ext uri="{FF2B5EF4-FFF2-40B4-BE49-F238E27FC236}">
              <a16:creationId xmlns:a16="http://schemas.microsoft.com/office/drawing/2014/main" id="{00000000-0008-0000-0600-0000AE000000}"/>
            </a:ext>
          </a:extLst>
        </xdr:cNvPr>
        <xdr:cNvSpPr/>
      </xdr:nvSpPr>
      <xdr:spPr>
        <a:xfrm>
          <a:off x="4584700" y="13099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60147</xdr:rowOff>
    </xdr:from>
    <xdr:to>
      <xdr:col>19</xdr:col>
      <xdr:colOff>177800</xdr:colOff>
      <xdr:row>77</xdr:row>
      <xdr:rowOff>83635</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2908300" y="13261797"/>
          <a:ext cx="889000" cy="234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83241</xdr:rowOff>
    </xdr:from>
    <xdr:to>
      <xdr:col>20</xdr:col>
      <xdr:colOff>38100</xdr:colOff>
      <xdr:row>77</xdr:row>
      <xdr:rowOff>13391</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3746500" y="131134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75</xdr:row>
      <xdr:rowOff>29919</xdr:rowOff>
    </xdr:from>
    <xdr:ext cx="469744" cy="259045"/>
    <xdr:sp macro="" textlink="">
      <xdr:nvSpPr>
        <xdr:cNvPr id="177" name="テキスト ボックス 176">
          <a:extLst>
            <a:ext uri="{FF2B5EF4-FFF2-40B4-BE49-F238E27FC236}">
              <a16:creationId xmlns:a16="http://schemas.microsoft.com/office/drawing/2014/main" id="{00000000-0008-0000-0600-0000B1000000}"/>
            </a:ext>
          </a:extLst>
        </xdr:cNvPr>
        <xdr:cNvSpPr txBox="1"/>
      </xdr:nvSpPr>
      <xdr:spPr>
        <a:xfrm>
          <a:off x="3562428" y="128886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82950</xdr:rowOff>
    </xdr:from>
    <xdr:to>
      <xdr:col>15</xdr:col>
      <xdr:colOff>50800</xdr:colOff>
      <xdr:row>77</xdr:row>
      <xdr:rowOff>83635</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a:off x="2019300" y="13284600"/>
          <a:ext cx="889000" cy="6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91415</xdr:rowOff>
    </xdr:from>
    <xdr:to>
      <xdr:col>15</xdr:col>
      <xdr:colOff>101600</xdr:colOff>
      <xdr:row>77</xdr:row>
      <xdr:rowOff>21565</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2857500" y="13121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75</xdr:row>
      <xdr:rowOff>38092</xdr:rowOff>
    </xdr:from>
    <xdr:ext cx="469744"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2673428" y="128968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74206</xdr:rowOff>
    </xdr:from>
    <xdr:to>
      <xdr:col>10</xdr:col>
      <xdr:colOff>114300</xdr:colOff>
      <xdr:row>77</xdr:row>
      <xdr:rowOff>82950</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a:off x="1130300" y="13275856"/>
          <a:ext cx="889000" cy="8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95244</xdr:rowOff>
    </xdr:from>
    <xdr:to>
      <xdr:col>10</xdr:col>
      <xdr:colOff>165100</xdr:colOff>
      <xdr:row>77</xdr:row>
      <xdr:rowOff>25394</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1968500" y="13125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75</xdr:row>
      <xdr:rowOff>41921</xdr:rowOff>
    </xdr:from>
    <xdr:ext cx="469744"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1784428" y="129006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112903</xdr:rowOff>
    </xdr:from>
    <xdr:to>
      <xdr:col>6</xdr:col>
      <xdr:colOff>38100</xdr:colOff>
      <xdr:row>77</xdr:row>
      <xdr:rowOff>43053</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079500" y="131431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75</xdr:row>
      <xdr:rowOff>59580</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895428" y="129183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166339</xdr:rowOff>
    </xdr:from>
    <xdr:to>
      <xdr:col>24</xdr:col>
      <xdr:colOff>114300</xdr:colOff>
      <xdr:row>77</xdr:row>
      <xdr:rowOff>96489</xdr:rowOff>
    </xdr:to>
    <xdr:sp macro="" textlink="">
      <xdr:nvSpPr>
        <xdr:cNvPr id="191" name="楕円 190">
          <a:extLst>
            <a:ext uri="{FF2B5EF4-FFF2-40B4-BE49-F238E27FC236}">
              <a16:creationId xmlns:a16="http://schemas.microsoft.com/office/drawing/2014/main" id="{00000000-0008-0000-0600-0000BF000000}"/>
            </a:ext>
          </a:extLst>
        </xdr:cNvPr>
        <xdr:cNvSpPr/>
      </xdr:nvSpPr>
      <xdr:spPr>
        <a:xfrm>
          <a:off x="4584700" y="13196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81266</xdr:rowOff>
    </xdr:from>
    <xdr:ext cx="469744" cy="259045"/>
    <xdr:sp macro="" textlink="">
      <xdr:nvSpPr>
        <xdr:cNvPr id="192" name="維持補修費該当値テキスト">
          <a:extLst>
            <a:ext uri="{FF2B5EF4-FFF2-40B4-BE49-F238E27FC236}">
              <a16:creationId xmlns:a16="http://schemas.microsoft.com/office/drawing/2014/main" id="{00000000-0008-0000-0600-0000C0000000}"/>
            </a:ext>
          </a:extLst>
        </xdr:cNvPr>
        <xdr:cNvSpPr txBox="1"/>
      </xdr:nvSpPr>
      <xdr:spPr>
        <a:xfrm>
          <a:off x="4686300" y="131114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9347</xdr:rowOff>
    </xdr:from>
    <xdr:to>
      <xdr:col>20</xdr:col>
      <xdr:colOff>38100</xdr:colOff>
      <xdr:row>77</xdr:row>
      <xdr:rowOff>110947</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3746500" y="132109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77</xdr:row>
      <xdr:rowOff>102074</xdr:rowOff>
    </xdr:from>
    <xdr:ext cx="469744"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3562428" y="133037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32835</xdr:rowOff>
    </xdr:from>
    <xdr:to>
      <xdr:col>15</xdr:col>
      <xdr:colOff>101600</xdr:colOff>
      <xdr:row>77</xdr:row>
      <xdr:rowOff>134435</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2857500" y="13234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77</xdr:row>
      <xdr:rowOff>125562</xdr:rowOff>
    </xdr:from>
    <xdr:ext cx="469744"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2673428" y="133272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32150</xdr:rowOff>
    </xdr:from>
    <xdr:to>
      <xdr:col>10</xdr:col>
      <xdr:colOff>165100</xdr:colOff>
      <xdr:row>77</xdr:row>
      <xdr:rowOff>133750</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1968500" y="13233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77</xdr:row>
      <xdr:rowOff>124877</xdr:rowOff>
    </xdr:from>
    <xdr:ext cx="469744"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1784428" y="13326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23406</xdr:rowOff>
    </xdr:from>
    <xdr:to>
      <xdr:col>6</xdr:col>
      <xdr:colOff>38100</xdr:colOff>
      <xdr:row>77</xdr:row>
      <xdr:rowOff>125006</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079500" y="13225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77</xdr:row>
      <xdr:rowOff>116133</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895428" y="133177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1" name="正方形/長方形 200">
          <a:extLst>
            <a:ext uri="{FF2B5EF4-FFF2-40B4-BE49-F238E27FC236}">
              <a16:creationId xmlns:a16="http://schemas.microsoft.com/office/drawing/2014/main" id="{00000000-0008-0000-0600-0000C9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148,202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9" name="テキスト ボックス 208">
          <a:extLst>
            <a:ext uri="{FF2B5EF4-FFF2-40B4-BE49-F238E27FC236}">
              <a16:creationId xmlns:a16="http://schemas.microsoft.com/office/drawing/2014/main" id="{00000000-0008-0000-0600-0000D1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0" name="直線コネクタ 209">
          <a:extLst>
            <a:ext uri="{FF2B5EF4-FFF2-40B4-BE49-F238E27FC236}">
              <a16:creationId xmlns:a16="http://schemas.microsoft.com/office/drawing/2014/main" id="{00000000-0008-0000-0600-0000D2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4" name="扶助費グラフ枠">
          <a:extLst>
            <a:ext uri="{FF2B5EF4-FFF2-40B4-BE49-F238E27FC236}">
              <a16:creationId xmlns:a16="http://schemas.microsoft.com/office/drawing/2014/main" id="{00000000-0008-0000-0600-0000E0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16393</xdr:rowOff>
    </xdr:from>
    <xdr:to>
      <xdr:col>24</xdr:col>
      <xdr:colOff>62865</xdr:colOff>
      <xdr:row>97</xdr:row>
      <xdr:rowOff>39536</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flipV="1">
          <a:off x="4633595" y="15446893"/>
          <a:ext cx="1270" cy="12232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43363</xdr:rowOff>
    </xdr:from>
    <xdr:ext cx="534377" cy="259045"/>
    <xdr:sp macro="" textlink="">
      <xdr:nvSpPr>
        <xdr:cNvPr id="226" name="扶助費最小値テキスト">
          <a:extLst>
            <a:ext uri="{FF2B5EF4-FFF2-40B4-BE49-F238E27FC236}">
              <a16:creationId xmlns:a16="http://schemas.microsoft.com/office/drawing/2014/main" id="{00000000-0008-0000-0600-0000E2000000}"/>
            </a:ext>
          </a:extLst>
        </xdr:cNvPr>
        <xdr:cNvSpPr txBox="1"/>
      </xdr:nvSpPr>
      <xdr:spPr>
        <a:xfrm>
          <a:off x="4686300" y="16674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95,645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39536</xdr:rowOff>
    </xdr:from>
    <xdr:to>
      <xdr:col>24</xdr:col>
      <xdr:colOff>152400</xdr:colOff>
      <xdr:row>97</xdr:row>
      <xdr:rowOff>39536</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a:off x="4546600" y="166701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134520</xdr:rowOff>
    </xdr:from>
    <xdr:ext cx="599010" cy="259045"/>
    <xdr:sp macro="" textlink="">
      <xdr:nvSpPr>
        <xdr:cNvPr id="228" name="扶助費最大値テキスト">
          <a:extLst>
            <a:ext uri="{FF2B5EF4-FFF2-40B4-BE49-F238E27FC236}">
              <a16:creationId xmlns:a16="http://schemas.microsoft.com/office/drawing/2014/main" id="{00000000-0008-0000-0600-0000E4000000}"/>
            </a:ext>
          </a:extLst>
        </xdr:cNvPr>
        <xdr:cNvSpPr txBox="1"/>
      </xdr:nvSpPr>
      <xdr:spPr>
        <a:xfrm>
          <a:off x="4686300" y="152221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256,182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16393</xdr:rowOff>
    </xdr:from>
    <xdr:to>
      <xdr:col>24</xdr:col>
      <xdr:colOff>152400</xdr:colOff>
      <xdr:row>90</xdr:row>
      <xdr:rowOff>16393</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a:off x="4546600" y="154468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165624</xdr:rowOff>
    </xdr:from>
    <xdr:to>
      <xdr:col>24</xdr:col>
      <xdr:colOff>63500</xdr:colOff>
      <xdr:row>97</xdr:row>
      <xdr:rowOff>49440</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flipV="1">
          <a:off x="3797300" y="16624824"/>
          <a:ext cx="838200" cy="55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93</xdr:row>
      <xdr:rowOff>146204</xdr:rowOff>
    </xdr:from>
    <xdr:ext cx="599010" cy="259045"/>
    <xdr:sp macro="" textlink="">
      <xdr:nvSpPr>
        <xdr:cNvPr id="231" name="扶助費平均値テキスト">
          <a:extLst>
            <a:ext uri="{FF2B5EF4-FFF2-40B4-BE49-F238E27FC236}">
              <a16:creationId xmlns:a16="http://schemas.microsoft.com/office/drawing/2014/main" id="{00000000-0008-0000-0600-0000E7000000}"/>
            </a:ext>
          </a:extLst>
        </xdr:cNvPr>
        <xdr:cNvSpPr txBox="1"/>
      </xdr:nvSpPr>
      <xdr:spPr>
        <a:xfrm>
          <a:off x="4686300" y="1609105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145,482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123327</xdr:rowOff>
    </xdr:from>
    <xdr:to>
      <xdr:col>24</xdr:col>
      <xdr:colOff>114300</xdr:colOff>
      <xdr:row>95</xdr:row>
      <xdr:rowOff>53477</xdr:rowOff>
    </xdr:to>
    <xdr:sp macro="" textlink="">
      <xdr:nvSpPr>
        <xdr:cNvPr id="232" name="フローチャート: 判断 231">
          <a:extLst>
            <a:ext uri="{FF2B5EF4-FFF2-40B4-BE49-F238E27FC236}">
              <a16:creationId xmlns:a16="http://schemas.microsoft.com/office/drawing/2014/main" id="{00000000-0008-0000-0600-0000E8000000}"/>
            </a:ext>
          </a:extLst>
        </xdr:cNvPr>
        <xdr:cNvSpPr/>
      </xdr:nvSpPr>
      <xdr:spPr>
        <a:xfrm>
          <a:off x="4584700" y="16239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49440</xdr:rowOff>
    </xdr:from>
    <xdr:to>
      <xdr:col>19</xdr:col>
      <xdr:colOff>177800</xdr:colOff>
      <xdr:row>97</xdr:row>
      <xdr:rowOff>83488</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flipV="1">
          <a:off x="2908300" y="16680090"/>
          <a:ext cx="889000" cy="34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12951</xdr:rowOff>
    </xdr:from>
    <xdr:to>
      <xdr:col>20</xdr:col>
      <xdr:colOff>38100</xdr:colOff>
      <xdr:row>95</xdr:row>
      <xdr:rowOff>114551</xdr:rowOff>
    </xdr:to>
    <xdr:sp macro="" textlink="">
      <xdr:nvSpPr>
        <xdr:cNvPr id="234" name="フローチャート: 判断 233">
          <a:extLst>
            <a:ext uri="{FF2B5EF4-FFF2-40B4-BE49-F238E27FC236}">
              <a16:creationId xmlns:a16="http://schemas.microsoft.com/office/drawing/2014/main" id="{00000000-0008-0000-0600-0000EA000000}"/>
            </a:ext>
          </a:extLst>
        </xdr:cNvPr>
        <xdr:cNvSpPr/>
      </xdr:nvSpPr>
      <xdr:spPr>
        <a:xfrm>
          <a:off x="3746500" y="163007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93</xdr:row>
      <xdr:rowOff>131078</xdr:rowOff>
    </xdr:from>
    <xdr:ext cx="599010" cy="259045"/>
    <xdr:sp macro="" textlink="">
      <xdr:nvSpPr>
        <xdr:cNvPr id="235" name="テキスト ボックス 234">
          <a:extLst>
            <a:ext uri="{FF2B5EF4-FFF2-40B4-BE49-F238E27FC236}">
              <a16:creationId xmlns:a16="http://schemas.microsoft.com/office/drawing/2014/main" id="{00000000-0008-0000-0600-0000EB000000}"/>
            </a:ext>
          </a:extLst>
        </xdr:cNvPr>
        <xdr:cNvSpPr txBox="1"/>
      </xdr:nvSpPr>
      <xdr:spPr>
        <a:xfrm>
          <a:off x="3497795" y="160759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25057</xdr:rowOff>
    </xdr:from>
    <xdr:to>
      <xdr:col>15</xdr:col>
      <xdr:colOff>50800</xdr:colOff>
      <xdr:row>97</xdr:row>
      <xdr:rowOff>83488</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a:off x="2019300" y="16655707"/>
          <a:ext cx="889000" cy="58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83207</xdr:rowOff>
    </xdr:from>
    <xdr:to>
      <xdr:col>15</xdr:col>
      <xdr:colOff>101600</xdr:colOff>
      <xdr:row>96</xdr:row>
      <xdr:rowOff>13357</xdr:rowOff>
    </xdr:to>
    <xdr:sp macro="" textlink="">
      <xdr:nvSpPr>
        <xdr:cNvPr id="237" name="フローチャート: 判断 236">
          <a:extLst>
            <a:ext uri="{FF2B5EF4-FFF2-40B4-BE49-F238E27FC236}">
              <a16:creationId xmlns:a16="http://schemas.microsoft.com/office/drawing/2014/main" id="{00000000-0008-0000-0600-0000ED000000}"/>
            </a:ext>
          </a:extLst>
        </xdr:cNvPr>
        <xdr:cNvSpPr/>
      </xdr:nvSpPr>
      <xdr:spPr>
        <a:xfrm>
          <a:off x="2857500" y="16370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94</xdr:row>
      <xdr:rowOff>29884</xdr:rowOff>
    </xdr:from>
    <xdr:ext cx="599010" cy="259045"/>
    <xdr:sp macro="" textlink="">
      <xdr:nvSpPr>
        <xdr:cNvPr id="238" name="テキスト ボックス 237">
          <a:extLst>
            <a:ext uri="{FF2B5EF4-FFF2-40B4-BE49-F238E27FC236}">
              <a16:creationId xmlns:a16="http://schemas.microsoft.com/office/drawing/2014/main" id="{00000000-0008-0000-0600-0000EE000000}"/>
            </a:ext>
          </a:extLst>
        </xdr:cNvPr>
        <xdr:cNvSpPr txBox="1"/>
      </xdr:nvSpPr>
      <xdr:spPr>
        <a:xfrm>
          <a:off x="2608795" y="161461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25057</xdr:rowOff>
    </xdr:from>
    <xdr:to>
      <xdr:col>10</xdr:col>
      <xdr:colOff>114300</xdr:colOff>
      <xdr:row>98</xdr:row>
      <xdr:rowOff>5961</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flipV="1">
          <a:off x="1130300" y="16655707"/>
          <a:ext cx="889000" cy="1523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3130</xdr:rowOff>
    </xdr:from>
    <xdr:to>
      <xdr:col>10</xdr:col>
      <xdr:colOff>165100</xdr:colOff>
      <xdr:row>95</xdr:row>
      <xdr:rowOff>104730</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1968500" y="16290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93</xdr:row>
      <xdr:rowOff>121257</xdr:rowOff>
    </xdr:from>
    <xdr:ext cx="599010" cy="2590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1719795" y="160661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57521</xdr:rowOff>
    </xdr:from>
    <xdr:to>
      <xdr:col>6</xdr:col>
      <xdr:colOff>38100</xdr:colOff>
      <xdr:row>96</xdr:row>
      <xdr:rowOff>159121</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1079500" y="165167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95</xdr:row>
      <xdr:rowOff>4198</xdr:rowOff>
    </xdr:from>
    <xdr:ext cx="599010"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830795" y="162919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114824</xdr:rowOff>
    </xdr:from>
    <xdr:to>
      <xdr:col>24</xdr:col>
      <xdr:colOff>114300</xdr:colOff>
      <xdr:row>97</xdr:row>
      <xdr:rowOff>44974</xdr:rowOff>
    </xdr:to>
    <xdr:sp macro="" textlink="">
      <xdr:nvSpPr>
        <xdr:cNvPr id="249" name="楕円 248">
          <a:extLst>
            <a:ext uri="{FF2B5EF4-FFF2-40B4-BE49-F238E27FC236}">
              <a16:creationId xmlns:a16="http://schemas.microsoft.com/office/drawing/2014/main" id="{00000000-0008-0000-0600-0000F9000000}"/>
            </a:ext>
          </a:extLst>
        </xdr:cNvPr>
        <xdr:cNvSpPr/>
      </xdr:nvSpPr>
      <xdr:spPr>
        <a:xfrm>
          <a:off x="4584700" y="165740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29751</xdr:rowOff>
    </xdr:from>
    <xdr:ext cx="599010" cy="259045"/>
    <xdr:sp macro="" textlink="">
      <xdr:nvSpPr>
        <xdr:cNvPr id="250" name="扶助費該当値テキスト">
          <a:extLst>
            <a:ext uri="{FF2B5EF4-FFF2-40B4-BE49-F238E27FC236}">
              <a16:creationId xmlns:a16="http://schemas.microsoft.com/office/drawing/2014/main" id="{00000000-0008-0000-0600-0000FA000000}"/>
            </a:ext>
          </a:extLst>
        </xdr:cNvPr>
        <xdr:cNvSpPr txBox="1"/>
      </xdr:nvSpPr>
      <xdr:spPr>
        <a:xfrm>
          <a:off x="4686300" y="164889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101,598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170090</xdr:rowOff>
    </xdr:from>
    <xdr:to>
      <xdr:col>20</xdr:col>
      <xdr:colOff>38100</xdr:colOff>
      <xdr:row>97</xdr:row>
      <xdr:rowOff>100240</xdr:rowOff>
    </xdr:to>
    <xdr:sp macro="" textlink="">
      <xdr:nvSpPr>
        <xdr:cNvPr id="251" name="楕円 250">
          <a:extLst>
            <a:ext uri="{FF2B5EF4-FFF2-40B4-BE49-F238E27FC236}">
              <a16:creationId xmlns:a16="http://schemas.microsoft.com/office/drawing/2014/main" id="{00000000-0008-0000-0600-0000FB000000}"/>
            </a:ext>
          </a:extLst>
        </xdr:cNvPr>
        <xdr:cNvSpPr/>
      </xdr:nvSpPr>
      <xdr:spPr>
        <a:xfrm>
          <a:off x="3746500" y="16629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91367</xdr:rowOff>
    </xdr:from>
    <xdr:ext cx="534377"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3530111" y="167220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32688</xdr:rowOff>
    </xdr:from>
    <xdr:to>
      <xdr:col>15</xdr:col>
      <xdr:colOff>101600</xdr:colOff>
      <xdr:row>97</xdr:row>
      <xdr:rowOff>134288</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2857500" y="166633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125415</xdr:rowOff>
    </xdr:from>
    <xdr:ext cx="534377"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2641111" y="167560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145707</xdr:rowOff>
    </xdr:from>
    <xdr:to>
      <xdr:col>10</xdr:col>
      <xdr:colOff>165100</xdr:colOff>
      <xdr:row>97</xdr:row>
      <xdr:rowOff>75857</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1968500" y="16604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66984</xdr:rowOff>
    </xdr:from>
    <xdr:ext cx="534377"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1752111" y="166976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126611</xdr:rowOff>
    </xdr:from>
    <xdr:to>
      <xdr:col>6</xdr:col>
      <xdr:colOff>38100</xdr:colOff>
      <xdr:row>98</xdr:row>
      <xdr:rowOff>56761</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1079500" y="16757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47888</xdr:rowOff>
    </xdr:from>
    <xdr:ext cx="534377"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863111" y="168499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9" name="正方形/長方形 258">
          <a:extLst>
            <a:ext uri="{FF2B5EF4-FFF2-40B4-BE49-F238E27FC236}">
              <a16:creationId xmlns:a16="http://schemas.microsoft.com/office/drawing/2014/main" id="{00000000-0008-0000-0600-000003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0" name="正方形/長方形 259">
          <a:extLst>
            <a:ext uri="{FF2B5EF4-FFF2-40B4-BE49-F238E27FC236}">
              <a16:creationId xmlns:a16="http://schemas.microsoft.com/office/drawing/2014/main" id="{00000000-0008-0000-0600-000004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46,783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7" name="テキスト ボックス 266">
          <a:extLst>
            <a:ext uri="{FF2B5EF4-FFF2-40B4-BE49-F238E27FC236}">
              <a16:creationId xmlns:a16="http://schemas.microsoft.com/office/drawing/2014/main" id="{00000000-0008-0000-0600-00000B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8" name="直線コネクタ 267">
          <a:extLst>
            <a:ext uri="{FF2B5EF4-FFF2-40B4-BE49-F238E27FC236}">
              <a16:creationId xmlns:a16="http://schemas.microsoft.com/office/drawing/2014/main" id="{00000000-0008-0000-0600-00000C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69" name="直線コネクタ 268">
          <a:extLst>
            <a:ext uri="{FF2B5EF4-FFF2-40B4-BE49-F238E27FC236}">
              <a16:creationId xmlns:a16="http://schemas.microsoft.com/office/drawing/2014/main" id="{00000000-0008-0000-0600-00000D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0" name="テキスト ボックス 269">
          <a:extLst>
            <a:ext uri="{FF2B5EF4-FFF2-40B4-BE49-F238E27FC236}">
              <a16:creationId xmlns:a16="http://schemas.microsoft.com/office/drawing/2014/main" id="{00000000-0008-0000-0600-00000E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144434</xdr:rowOff>
    </xdr:from>
    <xdr:ext cx="531299" cy="259045"/>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072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160763</xdr:rowOff>
    </xdr:from>
    <xdr:ext cx="531299" cy="259045"/>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072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33</xdr:row>
      <xdr:rowOff>5641</xdr:rowOff>
    </xdr:from>
    <xdr:ext cx="531299"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072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補助費等グラフ枠">
          <a:extLst>
            <a:ext uri="{FF2B5EF4-FFF2-40B4-BE49-F238E27FC236}">
              <a16:creationId xmlns:a16="http://schemas.microsoft.com/office/drawing/2014/main" id="{00000000-0008-0000-0600-00001B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109514</xdr:rowOff>
    </xdr:from>
    <xdr:to>
      <xdr:col>54</xdr:col>
      <xdr:colOff>189865</xdr:colOff>
      <xdr:row>38</xdr:row>
      <xdr:rowOff>58329</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flipV="1">
          <a:off x="10475595" y="5253014"/>
          <a:ext cx="1270" cy="13204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62156</xdr:rowOff>
    </xdr:from>
    <xdr:ext cx="534377" cy="259045"/>
    <xdr:sp macro="" textlink="">
      <xdr:nvSpPr>
        <xdr:cNvPr id="285" name="補助費等最小値テキスト">
          <a:extLst>
            <a:ext uri="{FF2B5EF4-FFF2-40B4-BE49-F238E27FC236}">
              <a16:creationId xmlns:a16="http://schemas.microsoft.com/office/drawing/2014/main" id="{00000000-0008-0000-0600-00001D010000}"/>
            </a:ext>
          </a:extLst>
        </xdr:cNvPr>
        <xdr:cNvSpPr txBox="1"/>
      </xdr:nvSpPr>
      <xdr:spPr>
        <a:xfrm>
          <a:off x="10528300" y="65772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19,475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58329</xdr:rowOff>
    </xdr:from>
    <xdr:to>
      <xdr:col>55</xdr:col>
      <xdr:colOff>88900</xdr:colOff>
      <xdr:row>38</xdr:row>
      <xdr:rowOff>58329</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10388600" y="657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56191</xdr:rowOff>
    </xdr:from>
    <xdr:ext cx="599010" cy="259045"/>
    <xdr:sp macro="" textlink="">
      <xdr:nvSpPr>
        <xdr:cNvPr id="287" name="補助費等最大値テキスト">
          <a:extLst>
            <a:ext uri="{FF2B5EF4-FFF2-40B4-BE49-F238E27FC236}">
              <a16:creationId xmlns:a16="http://schemas.microsoft.com/office/drawing/2014/main" id="{00000000-0008-0000-0600-00001F010000}"/>
            </a:ext>
          </a:extLst>
        </xdr:cNvPr>
        <xdr:cNvSpPr txBox="1"/>
      </xdr:nvSpPr>
      <xdr:spPr>
        <a:xfrm>
          <a:off x="10528300" y="50282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140,773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109514</xdr:rowOff>
    </xdr:from>
    <xdr:to>
      <xdr:col>55</xdr:col>
      <xdr:colOff>88900</xdr:colOff>
      <xdr:row>30</xdr:row>
      <xdr:rowOff>109514</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10388600" y="52530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26750</xdr:rowOff>
    </xdr:from>
    <xdr:to>
      <xdr:col>55</xdr:col>
      <xdr:colOff>0</xdr:colOff>
      <xdr:row>37</xdr:row>
      <xdr:rowOff>47825</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9639300" y="6370400"/>
          <a:ext cx="838200" cy="210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82875</xdr:rowOff>
    </xdr:from>
    <xdr:ext cx="534377" cy="259045"/>
    <xdr:sp macro="" textlink="">
      <xdr:nvSpPr>
        <xdr:cNvPr id="290" name="補助費等平均値テキスト">
          <a:extLst>
            <a:ext uri="{FF2B5EF4-FFF2-40B4-BE49-F238E27FC236}">
              <a16:creationId xmlns:a16="http://schemas.microsoft.com/office/drawing/2014/main" id="{00000000-0008-0000-0600-000022010000}"/>
            </a:ext>
          </a:extLst>
        </xdr:cNvPr>
        <xdr:cNvSpPr txBox="1"/>
      </xdr:nvSpPr>
      <xdr:spPr>
        <a:xfrm>
          <a:off x="10528300" y="60836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59998</xdr:rowOff>
    </xdr:from>
    <xdr:to>
      <xdr:col>55</xdr:col>
      <xdr:colOff>50800</xdr:colOff>
      <xdr:row>36</xdr:row>
      <xdr:rowOff>161598</xdr:rowOff>
    </xdr:to>
    <xdr:sp macro="" textlink="">
      <xdr:nvSpPr>
        <xdr:cNvPr id="291" name="フローチャート: 判断 290">
          <a:extLst>
            <a:ext uri="{FF2B5EF4-FFF2-40B4-BE49-F238E27FC236}">
              <a16:creationId xmlns:a16="http://schemas.microsoft.com/office/drawing/2014/main" id="{00000000-0008-0000-0600-000023010000}"/>
            </a:ext>
          </a:extLst>
        </xdr:cNvPr>
        <xdr:cNvSpPr/>
      </xdr:nvSpPr>
      <xdr:spPr>
        <a:xfrm>
          <a:off x="10426700" y="6232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156780</xdr:rowOff>
    </xdr:from>
    <xdr:to>
      <xdr:col>50</xdr:col>
      <xdr:colOff>114300</xdr:colOff>
      <xdr:row>37</xdr:row>
      <xdr:rowOff>26750</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a:off x="8750300" y="6328980"/>
          <a:ext cx="889000" cy="414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53260</xdr:rowOff>
    </xdr:from>
    <xdr:to>
      <xdr:col>50</xdr:col>
      <xdr:colOff>165100</xdr:colOff>
      <xdr:row>36</xdr:row>
      <xdr:rowOff>154860</xdr:rowOff>
    </xdr:to>
    <xdr:sp macro="" textlink="">
      <xdr:nvSpPr>
        <xdr:cNvPr id="293" name="フローチャート: 判断 292">
          <a:extLst>
            <a:ext uri="{FF2B5EF4-FFF2-40B4-BE49-F238E27FC236}">
              <a16:creationId xmlns:a16="http://schemas.microsoft.com/office/drawing/2014/main" id="{00000000-0008-0000-0600-000025010000}"/>
            </a:ext>
          </a:extLst>
        </xdr:cNvPr>
        <xdr:cNvSpPr/>
      </xdr:nvSpPr>
      <xdr:spPr>
        <a:xfrm>
          <a:off x="9588500" y="6225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34</xdr:row>
      <xdr:rowOff>171387</xdr:rowOff>
    </xdr:from>
    <xdr:ext cx="534377" cy="259045"/>
    <xdr:sp macro="" textlink="">
      <xdr:nvSpPr>
        <xdr:cNvPr id="294" name="テキスト ボックス 293">
          <a:extLst>
            <a:ext uri="{FF2B5EF4-FFF2-40B4-BE49-F238E27FC236}">
              <a16:creationId xmlns:a16="http://schemas.microsoft.com/office/drawing/2014/main" id="{00000000-0008-0000-0600-000026010000}"/>
            </a:ext>
          </a:extLst>
        </xdr:cNvPr>
        <xdr:cNvSpPr txBox="1"/>
      </xdr:nvSpPr>
      <xdr:spPr>
        <a:xfrm>
          <a:off x="9372111" y="60006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156780</xdr:rowOff>
    </xdr:from>
    <xdr:to>
      <xdr:col>45</xdr:col>
      <xdr:colOff>177800</xdr:colOff>
      <xdr:row>37</xdr:row>
      <xdr:rowOff>28524</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flipV="1">
          <a:off x="7861300" y="6328980"/>
          <a:ext cx="889000" cy="43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35614</xdr:rowOff>
    </xdr:from>
    <xdr:to>
      <xdr:col>46</xdr:col>
      <xdr:colOff>38100</xdr:colOff>
      <xdr:row>36</xdr:row>
      <xdr:rowOff>137214</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8699500" y="6207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34</xdr:row>
      <xdr:rowOff>153741</xdr:rowOff>
    </xdr:from>
    <xdr:ext cx="534377"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8483111" y="59830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30</xdr:row>
      <xdr:rowOff>79132</xdr:rowOff>
    </xdr:from>
    <xdr:to>
      <xdr:col>41</xdr:col>
      <xdr:colOff>50800</xdr:colOff>
      <xdr:row>37</xdr:row>
      <xdr:rowOff>28524</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a:off x="6972300" y="5222632"/>
          <a:ext cx="889000" cy="11495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73714</xdr:rowOff>
    </xdr:from>
    <xdr:to>
      <xdr:col>41</xdr:col>
      <xdr:colOff>101600</xdr:colOff>
      <xdr:row>37</xdr:row>
      <xdr:rowOff>3864</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7810500" y="6245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20391</xdr:rowOff>
    </xdr:from>
    <xdr:ext cx="534377"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7594111" y="6021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13527</xdr:rowOff>
    </xdr:from>
    <xdr:to>
      <xdr:col>36</xdr:col>
      <xdr:colOff>165100</xdr:colOff>
      <xdr:row>30</xdr:row>
      <xdr:rowOff>115127</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6921500" y="5157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28</xdr:row>
      <xdr:rowOff>131654</xdr:rowOff>
    </xdr:from>
    <xdr:ext cx="59901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6672795" y="49322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144,924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168475</xdr:rowOff>
    </xdr:from>
    <xdr:to>
      <xdr:col>55</xdr:col>
      <xdr:colOff>50800</xdr:colOff>
      <xdr:row>37</xdr:row>
      <xdr:rowOff>98625</xdr:rowOff>
    </xdr:to>
    <xdr:sp macro="" textlink="">
      <xdr:nvSpPr>
        <xdr:cNvPr id="308" name="楕円 307">
          <a:extLst>
            <a:ext uri="{FF2B5EF4-FFF2-40B4-BE49-F238E27FC236}">
              <a16:creationId xmlns:a16="http://schemas.microsoft.com/office/drawing/2014/main" id="{00000000-0008-0000-0600-000034010000}"/>
            </a:ext>
          </a:extLst>
        </xdr:cNvPr>
        <xdr:cNvSpPr/>
      </xdr:nvSpPr>
      <xdr:spPr>
        <a:xfrm>
          <a:off x="10426700" y="6340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146902</xdr:rowOff>
    </xdr:from>
    <xdr:ext cx="534377" cy="259045"/>
    <xdr:sp macro="" textlink="">
      <xdr:nvSpPr>
        <xdr:cNvPr id="309" name="補助費等該当値テキスト">
          <a:extLst>
            <a:ext uri="{FF2B5EF4-FFF2-40B4-BE49-F238E27FC236}">
              <a16:creationId xmlns:a16="http://schemas.microsoft.com/office/drawing/2014/main" id="{00000000-0008-0000-0600-000035010000}"/>
            </a:ext>
          </a:extLst>
        </xdr:cNvPr>
        <xdr:cNvSpPr txBox="1"/>
      </xdr:nvSpPr>
      <xdr:spPr>
        <a:xfrm>
          <a:off x="10528300" y="63191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147400</xdr:rowOff>
    </xdr:from>
    <xdr:to>
      <xdr:col>50</xdr:col>
      <xdr:colOff>165100</xdr:colOff>
      <xdr:row>37</xdr:row>
      <xdr:rowOff>77550</xdr:rowOff>
    </xdr:to>
    <xdr:sp macro="" textlink="">
      <xdr:nvSpPr>
        <xdr:cNvPr id="310" name="楕円 309">
          <a:extLst>
            <a:ext uri="{FF2B5EF4-FFF2-40B4-BE49-F238E27FC236}">
              <a16:creationId xmlns:a16="http://schemas.microsoft.com/office/drawing/2014/main" id="{00000000-0008-0000-0600-000036010000}"/>
            </a:ext>
          </a:extLst>
        </xdr:cNvPr>
        <xdr:cNvSpPr/>
      </xdr:nvSpPr>
      <xdr:spPr>
        <a:xfrm>
          <a:off x="9588500" y="6319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68677</xdr:rowOff>
    </xdr:from>
    <xdr:ext cx="534377"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9372111" y="64123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105980</xdr:rowOff>
    </xdr:from>
    <xdr:to>
      <xdr:col>46</xdr:col>
      <xdr:colOff>38100</xdr:colOff>
      <xdr:row>37</xdr:row>
      <xdr:rowOff>36130</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8699500" y="6278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27257</xdr:rowOff>
    </xdr:from>
    <xdr:ext cx="534377"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8483111" y="63709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149174</xdr:rowOff>
    </xdr:from>
    <xdr:to>
      <xdr:col>41</xdr:col>
      <xdr:colOff>101600</xdr:colOff>
      <xdr:row>37</xdr:row>
      <xdr:rowOff>79324</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7810500" y="6321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70451</xdr:rowOff>
    </xdr:from>
    <xdr:ext cx="534377"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7594111" y="64141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28332</xdr:rowOff>
    </xdr:from>
    <xdr:to>
      <xdr:col>36</xdr:col>
      <xdr:colOff>165100</xdr:colOff>
      <xdr:row>30</xdr:row>
      <xdr:rowOff>129932</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6921500" y="5171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30</xdr:row>
      <xdr:rowOff>121059</xdr:rowOff>
    </xdr:from>
    <xdr:ext cx="599010"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6672795" y="52645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a:extLst>
            <a:ext uri="{FF2B5EF4-FFF2-40B4-BE49-F238E27FC236}">
              <a16:creationId xmlns:a16="http://schemas.microsoft.com/office/drawing/2014/main" id="{00000000-0008-0000-0600-000046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00000000-0008-0000-0600-000047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1" name="テキスト ボックス 340">
          <a:extLst>
            <a:ext uri="{FF2B5EF4-FFF2-40B4-BE49-F238E27FC236}">
              <a16:creationId xmlns:a16="http://schemas.microsoft.com/office/drawing/2014/main" id="{00000000-0008-0000-0600-000055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2" name="普通建設事業費グラフ枠">
          <a:extLst>
            <a:ext uri="{FF2B5EF4-FFF2-40B4-BE49-F238E27FC236}">
              <a16:creationId xmlns:a16="http://schemas.microsoft.com/office/drawing/2014/main" id="{00000000-0008-0000-0600-000056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50949</xdr:rowOff>
    </xdr:from>
    <xdr:to>
      <xdr:col>54</xdr:col>
      <xdr:colOff>189865</xdr:colOff>
      <xdr:row>58</xdr:row>
      <xdr:rowOff>100468</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flipV="1">
          <a:off x="10475595" y="8794899"/>
          <a:ext cx="1270" cy="12496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104295</xdr:rowOff>
    </xdr:from>
    <xdr:ext cx="534377" cy="259045"/>
    <xdr:sp macro="" textlink="">
      <xdr:nvSpPr>
        <xdr:cNvPr id="344" name="普通建設事業費最小値テキスト">
          <a:extLst>
            <a:ext uri="{FF2B5EF4-FFF2-40B4-BE49-F238E27FC236}">
              <a16:creationId xmlns:a16="http://schemas.microsoft.com/office/drawing/2014/main" id="{00000000-0008-0000-0600-000058010000}"/>
            </a:ext>
          </a:extLst>
        </xdr:cNvPr>
        <xdr:cNvSpPr txBox="1"/>
      </xdr:nvSpPr>
      <xdr:spPr>
        <a:xfrm>
          <a:off x="10528300" y="100483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100468</xdr:rowOff>
    </xdr:from>
    <xdr:to>
      <xdr:col>55</xdr:col>
      <xdr:colOff>88900</xdr:colOff>
      <xdr:row>58</xdr:row>
      <xdr:rowOff>100468</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10388600" y="100445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169076</xdr:rowOff>
    </xdr:from>
    <xdr:ext cx="599010" cy="259045"/>
    <xdr:sp macro="" textlink="">
      <xdr:nvSpPr>
        <xdr:cNvPr id="346" name="普通建設事業費最大値テキスト">
          <a:extLst>
            <a:ext uri="{FF2B5EF4-FFF2-40B4-BE49-F238E27FC236}">
              <a16:creationId xmlns:a16="http://schemas.microsoft.com/office/drawing/2014/main" id="{00000000-0008-0000-0600-00005A010000}"/>
            </a:ext>
          </a:extLst>
        </xdr:cNvPr>
        <xdr:cNvSpPr txBox="1"/>
      </xdr:nvSpPr>
      <xdr:spPr>
        <a:xfrm>
          <a:off x="10528300" y="85701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130,403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50949</xdr:rowOff>
    </xdr:from>
    <xdr:to>
      <xdr:col>55</xdr:col>
      <xdr:colOff>88900</xdr:colOff>
      <xdr:row>51</xdr:row>
      <xdr:rowOff>50949</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10388600" y="87948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158336</xdr:rowOff>
    </xdr:from>
    <xdr:to>
      <xdr:col>55</xdr:col>
      <xdr:colOff>0</xdr:colOff>
      <xdr:row>57</xdr:row>
      <xdr:rowOff>87525</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flipV="1">
          <a:off x="9639300" y="9588086"/>
          <a:ext cx="838200" cy="2720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170425</xdr:rowOff>
    </xdr:from>
    <xdr:ext cx="534377" cy="259045"/>
    <xdr:sp macro="" textlink="">
      <xdr:nvSpPr>
        <xdr:cNvPr id="349" name="普通建設事業費平均値テキスト">
          <a:extLst>
            <a:ext uri="{FF2B5EF4-FFF2-40B4-BE49-F238E27FC236}">
              <a16:creationId xmlns:a16="http://schemas.microsoft.com/office/drawing/2014/main" id="{00000000-0008-0000-0600-00005D010000}"/>
            </a:ext>
          </a:extLst>
        </xdr:cNvPr>
        <xdr:cNvSpPr txBox="1"/>
      </xdr:nvSpPr>
      <xdr:spPr>
        <a:xfrm>
          <a:off x="10528300" y="960017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49,779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20548</xdr:rowOff>
    </xdr:from>
    <xdr:to>
      <xdr:col>55</xdr:col>
      <xdr:colOff>50800</xdr:colOff>
      <xdr:row>56</xdr:row>
      <xdr:rowOff>122148</xdr:rowOff>
    </xdr:to>
    <xdr:sp macro="" textlink="">
      <xdr:nvSpPr>
        <xdr:cNvPr id="350" name="フローチャート: 判断 349">
          <a:extLst>
            <a:ext uri="{FF2B5EF4-FFF2-40B4-BE49-F238E27FC236}">
              <a16:creationId xmlns:a16="http://schemas.microsoft.com/office/drawing/2014/main" id="{00000000-0008-0000-0600-00005E010000}"/>
            </a:ext>
          </a:extLst>
        </xdr:cNvPr>
        <xdr:cNvSpPr/>
      </xdr:nvSpPr>
      <xdr:spPr>
        <a:xfrm>
          <a:off x="10426700" y="96217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87525</xdr:rowOff>
    </xdr:from>
    <xdr:to>
      <xdr:col>50</xdr:col>
      <xdr:colOff>114300</xdr:colOff>
      <xdr:row>57</xdr:row>
      <xdr:rowOff>118560</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flipV="1">
          <a:off x="8750300" y="9860175"/>
          <a:ext cx="889000" cy="310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77089</xdr:rowOff>
    </xdr:from>
    <xdr:to>
      <xdr:col>50</xdr:col>
      <xdr:colOff>165100</xdr:colOff>
      <xdr:row>57</xdr:row>
      <xdr:rowOff>7239</xdr:rowOff>
    </xdr:to>
    <xdr:sp macro="" textlink="">
      <xdr:nvSpPr>
        <xdr:cNvPr id="352" name="フローチャート: 判断 351">
          <a:extLst>
            <a:ext uri="{FF2B5EF4-FFF2-40B4-BE49-F238E27FC236}">
              <a16:creationId xmlns:a16="http://schemas.microsoft.com/office/drawing/2014/main" id="{00000000-0008-0000-0600-000060010000}"/>
            </a:ext>
          </a:extLst>
        </xdr:cNvPr>
        <xdr:cNvSpPr/>
      </xdr:nvSpPr>
      <xdr:spPr>
        <a:xfrm>
          <a:off x="9588500" y="96782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23766</xdr:rowOff>
    </xdr:from>
    <xdr:ext cx="534377" cy="259045"/>
    <xdr:sp macro="" textlink="">
      <xdr:nvSpPr>
        <xdr:cNvPr id="353" name="テキスト ボックス 352">
          <a:extLst>
            <a:ext uri="{FF2B5EF4-FFF2-40B4-BE49-F238E27FC236}">
              <a16:creationId xmlns:a16="http://schemas.microsoft.com/office/drawing/2014/main" id="{00000000-0008-0000-0600-000061010000}"/>
            </a:ext>
          </a:extLst>
        </xdr:cNvPr>
        <xdr:cNvSpPr txBox="1"/>
      </xdr:nvSpPr>
      <xdr:spPr>
        <a:xfrm>
          <a:off x="9372111" y="94535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84346</xdr:rowOff>
    </xdr:from>
    <xdr:to>
      <xdr:col>45</xdr:col>
      <xdr:colOff>177800</xdr:colOff>
      <xdr:row>57</xdr:row>
      <xdr:rowOff>118560</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a:off x="7861300" y="9856996"/>
          <a:ext cx="889000" cy="342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106089</xdr:rowOff>
    </xdr:from>
    <xdr:to>
      <xdr:col>46</xdr:col>
      <xdr:colOff>38100</xdr:colOff>
      <xdr:row>57</xdr:row>
      <xdr:rowOff>36239</xdr:rowOff>
    </xdr:to>
    <xdr:sp macro="" textlink="">
      <xdr:nvSpPr>
        <xdr:cNvPr id="355" name="フローチャート: 判断 354">
          <a:extLst>
            <a:ext uri="{FF2B5EF4-FFF2-40B4-BE49-F238E27FC236}">
              <a16:creationId xmlns:a16="http://schemas.microsoft.com/office/drawing/2014/main" id="{00000000-0008-0000-0600-000063010000}"/>
            </a:ext>
          </a:extLst>
        </xdr:cNvPr>
        <xdr:cNvSpPr/>
      </xdr:nvSpPr>
      <xdr:spPr>
        <a:xfrm>
          <a:off x="8699500" y="97072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52766</xdr:rowOff>
    </xdr:from>
    <xdr:ext cx="534377" cy="259045"/>
    <xdr:sp macro="" textlink="">
      <xdr:nvSpPr>
        <xdr:cNvPr id="356" name="テキスト ボックス 355">
          <a:extLst>
            <a:ext uri="{FF2B5EF4-FFF2-40B4-BE49-F238E27FC236}">
              <a16:creationId xmlns:a16="http://schemas.microsoft.com/office/drawing/2014/main" id="{00000000-0008-0000-0600-000064010000}"/>
            </a:ext>
          </a:extLst>
        </xdr:cNvPr>
        <xdr:cNvSpPr txBox="1"/>
      </xdr:nvSpPr>
      <xdr:spPr>
        <a:xfrm>
          <a:off x="8483111" y="94825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84346</xdr:rowOff>
    </xdr:from>
    <xdr:to>
      <xdr:col>41</xdr:col>
      <xdr:colOff>50800</xdr:colOff>
      <xdr:row>57</xdr:row>
      <xdr:rowOff>139700</xdr:rowOff>
    </xdr:to>
    <xdr:cxnSp macro="">
      <xdr:nvCxnSpPr>
        <xdr:cNvPr id="357" name="直線コネクタ 356">
          <a:extLst>
            <a:ext uri="{FF2B5EF4-FFF2-40B4-BE49-F238E27FC236}">
              <a16:creationId xmlns:a16="http://schemas.microsoft.com/office/drawing/2014/main" id="{00000000-0008-0000-0600-000065010000}"/>
            </a:ext>
          </a:extLst>
        </xdr:cNvPr>
        <xdr:cNvCxnSpPr/>
      </xdr:nvCxnSpPr>
      <xdr:spPr>
        <a:xfrm flipV="1">
          <a:off x="6972300" y="9856996"/>
          <a:ext cx="889000" cy="553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83947</xdr:rowOff>
    </xdr:from>
    <xdr:to>
      <xdr:col>41</xdr:col>
      <xdr:colOff>101600</xdr:colOff>
      <xdr:row>57</xdr:row>
      <xdr:rowOff>14097</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7810500" y="96851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30624</xdr:rowOff>
    </xdr:from>
    <xdr:ext cx="534377"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7594111" y="94603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81704</xdr:rowOff>
    </xdr:from>
    <xdr:to>
      <xdr:col>36</xdr:col>
      <xdr:colOff>165100</xdr:colOff>
      <xdr:row>57</xdr:row>
      <xdr:rowOff>11854</xdr:rowOff>
    </xdr:to>
    <xdr:sp macro="" textlink="">
      <xdr:nvSpPr>
        <xdr:cNvPr id="360" name="フローチャート: 判断 359">
          <a:extLst>
            <a:ext uri="{FF2B5EF4-FFF2-40B4-BE49-F238E27FC236}">
              <a16:creationId xmlns:a16="http://schemas.microsoft.com/office/drawing/2014/main" id="{00000000-0008-0000-0600-000068010000}"/>
            </a:ext>
          </a:extLst>
        </xdr:cNvPr>
        <xdr:cNvSpPr/>
      </xdr:nvSpPr>
      <xdr:spPr>
        <a:xfrm>
          <a:off x="6921500" y="9682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28381</xdr:rowOff>
    </xdr:from>
    <xdr:ext cx="534377"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6705111" y="94581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107536</xdr:rowOff>
    </xdr:from>
    <xdr:to>
      <xdr:col>55</xdr:col>
      <xdr:colOff>50800</xdr:colOff>
      <xdr:row>56</xdr:row>
      <xdr:rowOff>37686</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10426700" y="9537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54</xdr:row>
      <xdr:rowOff>130413</xdr:rowOff>
    </xdr:from>
    <xdr:ext cx="534377" cy="259045"/>
    <xdr:sp macro="" textlink="">
      <xdr:nvSpPr>
        <xdr:cNvPr id="368" name="普通建設事業費該当値テキスト">
          <a:extLst>
            <a:ext uri="{FF2B5EF4-FFF2-40B4-BE49-F238E27FC236}">
              <a16:creationId xmlns:a16="http://schemas.microsoft.com/office/drawing/2014/main" id="{00000000-0008-0000-0600-000070010000}"/>
            </a:ext>
          </a:extLst>
        </xdr:cNvPr>
        <xdr:cNvSpPr txBox="1"/>
      </xdr:nvSpPr>
      <xdr:spPr>
        <a:xfrm>
          <a:off x="10528300" y="93887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36725</xdr:rowOff>
    </xdr:from>
    <xdr:to>
      <xdr:col>50</xdr:col>
      <xdr:colOff>165100</xdr:colOff>
      <xdr:row>57</xdr:row>
      <xdr:rowOff>138325</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9588500" y="9809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129452</xdr:rowOff>
    </xdr:from>
    <xdr:ext cx="534377"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9372111" y="99021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67760</xdr:rowOff>
    </xdr:from>
    <xdr:to>
      <xdr:col>46</xdr:col>
      <xdr:colOff>38100</xdr:colOff>
      <xdr:row>57</xdr:row>
      <xdr:rowOff>169360</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8699500" y="9840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160487</xdr:rowOff>
    </xdr:from>
    <xdr:ext cx="534377"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8483111" y="99331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33546</xdr:rowOff>
    </xdr:from>
    <xdr:to>
      <xdr:col>41</xdr:col>
      <xdr:colOff>101600</xdr:colOff>
      <xdr:row>57</xdr:row>
      <xdr:rowOff>135146</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7810500" y="9806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126273</xdr:rowOff>
    </xdr:from>
    <xdr:ext cx="534377"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7594111" y="98989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88900</xdr:rowOff>
    </xdr:from>
    <xdr:to>
      <xdr:col>36</xdr:col>
      <xdr:colOff>165100</xdr:colOff>
      <xdr:row>58</xdr:row>
      <xdr:rowOff>19050</xdr:rowOff>
    </xdr:to>
    <xdr:sp macro="" textlink="">
      <xdr:nvSpPr>
        <xdr:cNvPr id="375" name="楕円 374">
          <a:extLst>
            <a:ext uri="{FF2B5EF4-FFF2-40B4-BE49-F238E27FC236}">
              <a16:creationId xmlns:a16="http://schemas.microsoft.com/office/drawing/2014/main" id="{00000000-0008-0000-0600-000077010000}"/>
            </a:ext>
          </a:extLst>
        </xdr:cNvPr>
        <xdr:cNvSpPr/>
      </xdr:nvSpPr>
      <xdr:spPr>
        <a:xfrm>
          <a:off x="6921500" y="9861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10177</xdr:rowOff>
    </xdr:from>
    <xdr:ext cx="534377" cy="259045"/>
    <xdr:sp macro="" textlink="">
      <xdr:nvSpPr>
        <xdr:cNvPr id="376" name="テキスト ボックス 375">
          <a:extLst>
            <a:ext uri="{FF2B5EF4-FFF2-40B4-BE49-F238E27FC236}">
              <a16:creationId xmlns:a16="http://schemas.microsoft.com/office/drawing/2014/main" id="{00000000-0008-0000-0600-000078010000}"/>
            </a:ext>
          </a:extLst>
        </xdr:cNvPr>
        <xdr:cNvSpPr txBox="1"/>
      </xdr:nvSpPr>
      <xdr:spPr>
        <a:xfrm>
          <a:off x="6705111" y="99542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5" name="テキスト ボックス 384">
          <a:extLst>
            <a:ext uri="{FF2B5EF4-FFF2-40B4-BE49-F238E27FC236}">
              <a16:creationId xmlns:a16="http://schemas.microsoft.com/office/drawing/2014/main" id="{00000000-0008-0000-0600-000081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96" name="テキスト ボックス 395">
          <a:extLst>
            <a:ext uri="{FF2B5EF4-FFF2-40B4-BE49-F238E27FC236}">
              <a16:creationId xmlns:a16="http://schemas.microsoft.com/office/drawing/2014/main" id="{00000000-0008-0000-0600-00008C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7" name="普通建設事業費 （ うち新規整備　）グラフ枠">
          <a:extLst>
            <a:ext uri="{FF2B5EF4-FFF2-40B4-BE49-F238E27FC236}">
              <a16:creationId xmlns:a16="http://schemas.microsoft.com/office/drawing/2014/main" id="{00000000-0008-0000-0600-00008D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26315</xdr:rowOff>
    </xdr:from>
    <xdr:to>
      <xdr:col>54</xdr:col>
      <xdr:colOff>189865</xdr:colOff>
      <xdr:row>78</xdr:row>
      <xdr:rowOff>138374</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flipV="1">
          <a:off x="10475595" y="12199265"/>
          <a:ext cx="1270" cy="13122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142201</xdr:rowOff>
    </xdr:from>
    <xdr:ext cx="313932" cy="259045"/>
    <xdr:sp macro="" textlink="">
      <xdr:nvSpPr>
        <xdr:cNvPr id="399" name="普通建設事業費 （ うち新規整備　）最小値テキスト">
          <a:extLst>
            <a:ext uri="{FF2B5EF4-FFF2-40B4-BE49-F238E27FC236}">
              <a16:creationId xmlns:a16="http://schemas.microsoft.com/office/drawing/2014/main" id="{00000000-0008-0000-0600-00008F010000}"/>
            </a:ext>
          </a:extLst>
        </xdr:cNvPr>
        <xdr:cNvSpPr txBox="1"/>
      </xdr:nvSpPr>
      <xdr:spPr>
        <a:xfrm>
          <a:off x="10528300" y="1351530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138374</xdr:rowOff>
    </xdr:from>
    <xdr:to>
      <xdr:col>55</xdr:col>
      <xdr:colOff>88900</xdr:colOff>
      <xdr:row>78</xdr:row>
      <xdr:rowOff>138374</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10388600" y="135114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144442</xdr:rowOff>
    </xdr:from>
    <xdr:ext cx="534377" cy="259045"/>
    <xdr:sp macro="" textlink="">
      <xdr:nvSpPr>
        <xdr:cNvPr id="401" name="普通建設事業費 （ うち新規整備　）最大値テキスト">
          <a:extLst>
            <a:ext uri="{FF2B5EF4-FFF2-40B4-BE49-F238E27FC236}">
              <a16:creationId xmlns:a16="http://schemas.microsoft.com/office/drawing/2014/main" id="{00000000-0008-0000-0600-000091010000}"/>
            </a:ext>
          </a:extLst>
        </xdr:cNvPr>
        <xdr:cNvSpPr txBox="1"/>
      </xdr:nvSpPr>
      <xdr:spPr>
        <a:xfrm>
          <a:off x="10528300" y="119744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57,460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26315</xdr:rowOff>
    </xdr:from>
    <xdr:to>
      <xdr:col>55</xdr:col>
      <xdr:colOff>88900</xdr:colOff>
      <xdr:row>71</xdr:row>
      <xdr:rowOff>26315</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10388600" y="121992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32967</xdr:rowOff>
    </xdr:from>
    <xdr:to>
      <xdr:col>55</xdr:col>
      <xdr:colOff>0</xdr:colOff>
      <xdr:row>77</xdr:row>
      <xdr:rowOff>62959</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flipV="1">
          <a:off x="9639300" y="13234617"/>
          <a:ext cx="838200" cy="299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136261</xdr:rowOff>
    </xdr:from>
    <xdr:ext cx="534377" cy="259045"/>
    <xdr:sp macro="" textlink="">
      <xdr:nvSpPr>
        <xdr:cNvPr id="404" name="普通建設事業費 （ うち新規整備　）平均値テキスト">
          <a:extLst>
            <a:ext uri="{FF2B5EF4-FFF2-40B4-BE49-F238E27FC236}">
              <a16:creationId xmlns:a16="http://schemas.microsoft.com/office/drawing/2014/main" id="{00000000-0008-0000-0600-000094010000}"/>
            </a:ext>
          </a:extLst>
        </xdr:cNvPr>
        <xdr:cNvSpPr txBox="1"/>
      </xdr:nvSpPr>
      <xdr:spPr>
        <a:xfrm>
          <a:off x="10528300" y="129950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113384</xdr:rowOff>
    </xdr:from>
    <xdr:to>
      <xdr:col>55</xdr:col>
      <xdr:colOff>50800</xdr:colOff>
      <xdr:row>77</xdr:row>
      <xdr:rowOff>43534</xdr:rowOff>
    </xdr:to>
    <xdr:sp macro="" textlink="">
      <xdr:nvSpPr>
        <xdr:cNvPr id="405" name="フローチャート: 判断 404">
          <a:extLst>
            <a:ext uri="{FF2B5EF4-FFF2-40B4-BE49-F238E27FC236}">
              <a16:creationId xmlns:a16="http://schemas.microsoft.com/office/drawing/2014/main" id="{00000000-0008-0000-0600-000095010000}"/>
            </a:ext>
          </a:extLst>
        </xdr:cNvPr>
        <xdr:cNvSpPr/>
      </xdr:nvSpPr>
      <xdr:spPr>
        <a:xfrm>
          <a:off x="10426700" y="13143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62959</xdr:rowOff>
    </xdr:from>
    <xdr:to>
      <xdr:col>50</xdr:col>
      <xdr:colOff>114300</xdr:colOff>
      <xdr:row>78</xdr:row>
      <xdr:rowOff>65954</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flipV="1">
          <a:off x="8750300" y="13264609"/>
          <a:ext cx="889000" cy="1744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2694</xdr:rowOff>
    </xdr:from>
    <xdr:to>
      <xdr:col>50</xdr:col>
      <xdr:colOff>165100</xdr:colOff>
      <xdr:row>77</xdr:row>
      <xdr:rowOff>104294</xdr:rowOff>
    </xdr:to>
    <xdr:sp macro="" textlink="">
      <xdr:nvSpPr>
        <xdr:cNvPr id="407" name="フローチャート: 判断 406">
          <a:extLst>
            <a:ext uri="{FF2B5EF4-FFF2-40B4-BE49-F238E27FC236}">
              <a16:creationId xmlns:a16="http://schemas.microsoft.com/office/drawing/2014/main" id="{00000000-0008-0000-0600-000097010000}"/>
            </a:ext>
          </a:extLst>
        </xdr:cNvPr>
        <xdr:cNvSpPr/>
      </xdr:nvSpPr>
      <xdr:spPr>
        <a:xfrm>
          <a:off x="9588500" y="13204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120821</xdr:rowOff>
    </xdr:from>
    <xdr:ext cx="534377" cy="259045"/>
    <xdr:sp macro="" textlink="">
      <xdr:nvSpPr>
        <xdr:cNvPr id="408" name="テキスト ボックス 407">
          <a:extLst>
            <a:ext uri="{FF2B5EF4-FFF2-40B4-BE49-F238E27FC236}">
              <a16:creationId xmlns:a16="http://schemas.microsoft.com/office/drawing/2014/main" id="{00000000-0008-0000-0600-000098010000}"/>
            </a:ext>
          </a:extLst>
        </xdr:cNvPr>
        <xdr:cNvSpPr txBox="1"/>
      </xdr:nvSpPr>
      <xdr:spPr>
        <a:xfrm>
          <a:off x="9372111" y="129795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65954</xdr:rowOff>
    </xdr:from>
    <xdr:to>
      <xdr:col>45</xdr:col>
      <xdr:colOff>177800</xdr:colOff>
      <xdr:row>78</xdr:row>
      <xdr:rowOff>75898</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flipV="1">
          <a:off x="7861300" y="13439054"/>
          <a:ext cx="889000" cy="99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171104</xdr:rowOff>
    </xdr:from>
    <xdr:to>
      <xdr:col>46</xdr:col>
      <xdr:colOff>38100</xdr:colOff>
      <xdr:row>77</xdr:row>
      <xdr:rowOff>101254</xdr:rowOff>
    </xdr:to>
    <xdr:sp macro="" textlink="">
      <xdr:nvSpPr>
        <xdr:cNvPr id="410" name="フローチャート: 判断 409">
          <a:extLst>
            <a:ext uri="{FF2B5EF4-FFF2-40B4-BE49-F238E27FC236}">
              <a16:creationId xmlns:a16="http://schemas.microsoft.com/office/drawing/2014/main" id="{00000000-0008-0000-0600-00009A010000}"/>
            </a:ext>
          </a:extLst>
        </xdr:cNvPr>
        <xdr:cNvSpPr/>
      </xdr:nvSpPr>
      <xdr:spPr>
        <a:xfrm>
          <a:off x="8699500" y="13201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117781</xdr:rowOff>
    </xdr:from>
    <xdr:ext cx="534377" cy="259045"/>
    <xdr:sp macro="" textlink="">
      <xdr:nvSpPr>
        <xdr:cNvPr id="411" name="テキスト ボックス 410">
          <a:extLst>
            <a:ext uri="{FF2B5EF4-FFF2-40B4-BE49-F238E27FC236}">
              <a16:creationId xmlns:a16="http://schemas.microsoft.com/office/drawing/2014/main" id="{00000000-0008-0000-0600-00009B010000}"/>
            </a:ext>
          </a:extLst>
        </xdr:cNvPr>
        <xdr:cNvSpPr txBox="1"/>
      </xdr:nvSpPr>
      <xdr:spPr>
        <a:xfrm>
          <a:off x="8483111" y="129765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61427</xdr:rowOff>
    </xdr:from>
    <xdr:to>
      <xdr:col>41</xdr:col>
      <xdr:colOff>50800</xdr:colOff>
      <xdr:row>78</xdr:row>
      <xdr:rowOff>75898</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a:off x="6972300" y="13434527"/>
          <a:ext cx="889000" cy="1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14788</xdr:rowOff>
    </xdr:from>
    <xdr:to>
      <xdr:col>41</xdr:col>
      <xdr:colOff>101600</xdr:colOff>
      <xdr:row>77</xdr:row>
      <xdr:rowOff>116388</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7810500" y="13216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132915</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7594111" y="12991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114412</xdr:rowOff>
    </xdr:from>
    <xdr:to>
      <xdr:col>36</xdr:col>
      <xdr:colOff>165100</xdr:colOff>
      <xdr:row>77</xdr:row>
      <xdr:rowOff>44562</xdr:rowOff>
    </xdr:to>
    <xdr:sp macro="" textlink="">
      <xdr:nvSpPr>
        <xdr:cNvPr id="415" name="フローチャート: 判断 414">
          <a:extLst>
            <a:ext uri="{FF2B5EF4-FFF2-40B4-BE49-F238E27FC236}">
              <a16:creationId xmlns:a16="http://schemas.microsoft.com/office/drawing/2014/main" id="{00000000-0008-0000-0600-00009F010000}"/>
            </a:ext>
          </a:extLst>
        </xdr:cNvPr>
        <xdr:cNvSpPr/>
      </xdr:nvSpPr>
      <xdr:spPr>
        <a:xfrm>
          <a:off x="6921500" y="13144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61089</xdr:rowOff>
    </xdr:from>
    <xdr:ext cx="534377"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6705111" y="129198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153617</xdr:rowOff>
    </xdr:from>
    <xdr:to>
      <xdr:col>55</xdr:col>
      <xdr:colOff>50800</xdr:colOff>
      <xdr:row>77</xdr:row>
      <xdr:rowOff>83767</xdr:rowOff>
    </xdr:to>
    <xdr:sp macro="" textlink="">
      <xdr:nvSpPr>
        <xdr:cNvPr id="422" name="楕円 421">
          <a:extLst>
            <a:ext uri="{FF2B5EF4-FFF2-40B4-BE49-F238E27FC236}">
              <a16:creationId xmlns:a16="http://schemas.microsoft.com/office/drawing/2014/main" id="{00000000-0008-0000-0600-0000A6010000}"/>
            </a:ext>
          </a:extLst>
        </xdr:cNvPr>
        <xdr:cNvSpPr/>
      </xdr:nvSpPr>
      <xdr:spPr>
        <a:xfrm>
          <a:off x="10426700" y="131838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132044</xdr:rowOff>
    </xdr:from>
    <xdr:ext cx="534377" cy="259045"/>
    <xdr:sp macro="" textlink="">
      <xdr:nvSpPr>
        <xdr:cNvPr id="423" name="普通建設事業費 （ うち新規整備　）該当値テキスト">
          <a:extLst>
            <a:ext uri="{FF2B5EF4-FFF2-40B4-BE49-F238E27FC236}">
              <a16:creationId xmlns:a16="http://schemas.microsoft.com/office/drawing/2014/main" id="{00000000-0008-0000-0600-0000A7010000}"/>
            </a:ext>
          </a:extLst>
        </xdr:cNvPr>
        <xdr:cNvSpPr txBox="1"/>
      </xdr:nvSpPr>
      <xdr:spPr>
        <a:xfrm>
          <a:off x="10528300" y="131622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12159</xdr:rowOff>
    </xdr:from>
    <xdr:to>
      <xdr:col>50</xdr:col>
      <xdr:colOff>165100</xdr:colOff>
      <xdr:row>77</xdr:row>
      <xdr:rowOff>113759</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9588500" y="132138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104886</xdr:rowOff>
    </xdr:from>
    <xdr:ext cx="534377"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9372111" y="133065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15154</xdr:rowOff>
    </xdr:from>
    <xdr:to>
      <xdr:col>46</xdr:col>
      <xdr:colOff>38100</xdr:colOff>
      <xdr:row>78</xdr:row>
      <xdr:rowOff>116754</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8699500" y="133882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107881</xdr:rowOff>
    </xdr:from>
    <xdr:ext cx="469744"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8515428" y="134809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25098</xdr:rowOff>
    </xdr:from>
    <xdr:to>
      <xdr:col>41</xdr:col>
      <xdr:colOff>101600</xdr:colOff>
      <xdr:row>78</xdr:row>
      <xdr:rowOff>126698</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7810500" y="133981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117825</xdr:rowOff>
    </xdr:from>
    <xdr:ext cx="469744"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7626428" y="134909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10627</xdr:rowOff>
    </xdr:from>
    <xdr:to>
      <xdr:col>36</xdr:col>
      <xdr:colOff>165100</xdr:colOff>
      <xdr:row>78</xdr:row>
      <xdr:rowOff>112227</xdr:rowOff>
    </xdr:to>
    <xdr:sp macro="" textlink="">
      <xdr:nvSpPr>
        <xdr:cNvPr id="430" name="楕円 429">
          <a:extLst>
            <a:ext uri="{FF2B5EF4-FFF2-40B4-BE49-F238E27FC236}">
              <a16:creationId xmlns:a16="http://schemas.microsoft.com/office/drawing/2014/main" id="{00000000-0008-0000-0600-0000AE010000}"/>
            </a:ext>
          </a:extLst>
        </xdr:cNvPr>
        <xdr:cNvSpPr/>
      </xdr:nvSpPr>
      <xdr:spPr>
        <a:xfrm>
          <a:off x="6921500" y="133837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103354</xdr:rowOff>
    </xdr:from>
    <xdr:ext cx="469744"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6737428" y="134764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42,718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0" name="テキスト ボックス 439">
          <a:extLst>
            <a:ext uri="{FF2B5EF4-FFF2-40B4-BE49-F238E27FC236}">
              <a16:creationId xmlns:a16="http://schemas.microsoft.com/office/drawing/2014/main" id="{00000000-0008-0000-0600-0000B8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1" name="直線コネクタ 440">
          <a:extLst>
            <a:ext uri="{FF2B5EF4-FFF2-40B4-BE49-F238E27FC236}">
              <a16:creationId xmlns:a16="http://schemas.microsoft.com/office/drawing/2014/main" id="{00000000-0008-0000-0600-0000B9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95</xdr:row>
      <xdr:rowOff>54627</xdr:rowOff>
    </xdr:from>
    <xdr:ext cx="531299" cy="259045"/>
    <xdr:sp macro="" textlink="">
      <xdr:nvSpPr>
        <xdr:cNvPr id="445" name="テキスト ボックス 444">
          <a:extLst>
            <a:ext uri="{FF2B5EF4-FFF2-40B4-BE49-F238E27FC236}">
              <a16:creationId xmlns:a16="http://schemas.microsoft.com/office/drawing/2014/main" id="{00000000-0008-0000-0600-0000BD010000}"/>
            </a:ext>
          </a:extLst>
        </xdr:cNvPr>
        <xdr:cNvSpPr txBox="1"/>
      </xdr:nvSpPr>
      <xdr:spPr>
        <a:xfrm>
          <a:off x="6072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92</xdr:row>
      <xdr:rowOff>111777</xdr:rowOff>
    </xdr:from>
    <xdr:ext cx="531299" cy="259045"/>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072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89</xdr:row>
      <xdr:rowOff>168927</xdr:rowOff>
    </xdr:from>
    <xdr:ext cx="531299" cy="259045"/>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072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87</xdr:row>
      <xdr:rowOff>54627</xdr:rowOff>
    </xdr:from>
    <xdr:ext cx="531299" cy="259045"/>
    <xdr:sp macro="" textlink="">
      <xdr:nvSpPr>
        <xdr:cNvPr id="451" name="テキスト ボックス 450">
          <a:extLst>
            <a:ext uri="{FF2B5EF4-FFF2-40B4-BE49-F238E27FC236}">
              <a16:creationId xmlns:a16="http://schemas.microsoft.com/office/drawing/2014/main" id="{00000000-0008-0000-0600-0000C3010000}"/>
            </a:ext>
          </a:extLst>
        </xdr:cNvPr>
        <xdr:cNvSpPr txBox="1"/>
      </xdr:nvSpPr>
      <xdr:spPr>
        <a:xfrm>
          <a:off x="6072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2" name="普通建設事業費 （ うち更新整備　）グラフ枠">
          <a:extLst>
            <a:ext uri="{FF2B5EF4-FFF2-40B4-BE49-F238E27FC236}">
              <a16:creationId xmlns:a16="http://schemas.microsoft.com/office/drawing/2014/main" id="{00000000-0008-0000-0600-0000C4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77406</xdr:rowOff>
    </xdr:from>
    <xdr:to>
      <xdr:col>54</xdr:col>
      <xdr:colOff>189865</xdr:colOff>
      <xdr:row>98</xdr:row>
      <xdr:rowOff>4643</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flipV="1">
          <a:off x="10475595" y="15507906"/>
          <a:ext cx="1270" cy="12988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8470</xdr:rowOff>
    </xdr:from>
    <xdr:ext cx="469744" cy="259045"/>
    <xdr:sp macro="" textlink="">
      <xdr:nvSpPr>
        <xdr:cNvPr id="454" name="普通建設事業費 （ うち更新整備　）最小値テキスト">
          <a:extLst>
            <a:ext uri="{FF2B5EF4-FFF2-40B4-BE49-F238E27FC236}">
              <a16:creationId xmlns:a16="http://schemas.microsoft.com/office/drawing/2014/main" id="{00000000-0008-0000-0600-0000C6010000}"/>
            </a:ext>
          </a:extLst>
        </xdr:cNvPr>
        <xdr:cNvSpPr txBox="1"/>
      </xdr:nvSpPr>
      <xdr:spPr>
        <a:xfrm>
          <a:off x="10528300" y="168105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4643</xdr:rowOff>
    </xdr:from>
    <xdr:to>
      <xdr:col>55</xdr:col>
      <xdr:colOff>88900</xdr:colOff>
      <xdr:row>98</xdr:row>
      <xdr:rowOff>4643</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10388600" y="16806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24083</xdr:rowOff>
    </xdr:from>
    <xdr:ext cx="534377" cy="259045"/>
    <xdr:sp macro="" textlink="">
      <xdr:nvSpPr>
        <xdr:cNvPr id="456" name="普通建設事業費 （ うち更新整備　）最大値テキスト">
          <a:extLst>
            <a:ext uri="{FF2B5EF4-FFF2-40B4-BE49-F238E27FC236}">
              <a16:creationId xmlns:a16="http://schemas.microsoft.com/office/drawing/2014/main" id="{00000000-0008-0000-0600-0000C8010000}"/>
            </a:ext>
          </a:extLst>
        </xdr:cNvPr>
        <xdr:cNvSpPr txBox="1"/>
      </xdr:nvSpPr>
      <xdr:spPr>
        <a:xfrm>
          <a:off x="10528300" y="152831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62,725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77406</xdr:rowOff>
    </xdr:from>
    <xdr:to>
      <xdr:col>55</xdr:col>
      <xdr:colOff>88900</xdr:colOff>
      <xdr:row>90</xdr:row>
      <xdr:rowOff>77406</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10388600" y="155079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93</xdr:row>
      <xdr:rowOff>85911</xdr:rowOff>
    </xdr:from>
    <xdr:to>
      <xdr:col>55</xdr:col>
      <xdr:colOff>0</xdr:colOff>
      <xdr:row>96</xdr:row>
      <xdr:rowOff>119332</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flipV="1">
          <a:off x="9639300" y="16030761"/>
          <a:ext cx="838200" cy="547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117619</xdr:rowOff>
    </xdr:from>
    <xdr:ext cx="534377" cy="259045"/>
    <xdr:sp macro="" textlink="">
      <xdr:nvSpPr>
        <xdr:cNvPr id="459" name="普通建設事業費 （ うち更新整備　）平均値テキスト">
          <a:extLst>
            <a:ext uri="{FF2B5EF4-FFF2-40B4-BE49-F238E27FC236}">
              <a16:creationId xmlns:a16="http://schemas.microsoft.com/office/drawing/2014/main" id="{00000000-0008-0000-0600-0000CB010000}"/>
            </a:ext>
          </a:extLst>
        </xdr:cNvPr>
        <xdr:cNvSpPr txBox="1"/>
      </xdr:nvSpPr>
      <xdr:spPr>
        <a:xfrm>
          <a:off x="10528300" y="1623391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94</xdr:row>
      <xdr:rowOff>139192</xdr:rowOff>
    </xdr:from>
    <xdr:to>
      <xdr:col>55</xdr:col>
      <xdr:colOff>50800</xdr:colOff>
      <xdr:row>95</xdr:row>
      <xdr:rowOff>69342</xdr:rowOff>
    </xdr:to>
    <xdr:sp macro="" textlink="">
      <xdr:nvSpPr>
        <xdr:cNvPr id="460" name="フローチャート: 判断 459">
          <a:extLst>
            <a:ext uri="{FF2B5EF4-FFF2-40B4-BE49-F238E27FC236}">
              <a16:creationId xmlns:a16="http://schemas.microsoft.com/office/drawing/2014/main" id="{00000000-0008-0000-0600-0000CC010000}"/>
            </a:ext>
          </a:extLst>
        </xdr:cNvPr>
        <xdr:cNvSpPr/>
      </xdr:nvSpPr>
      <xdr:spPr>
        <a:xfrm>
          <a:off x="10426700" y="16255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140202</xdr:rowOff>
    </xdr:from>
    <xdr:to>
      <xdr:col>50</xdr:col>
      <xdr:colOff>114300</xdr:colOff>
      <xdr:row>96</xdr:row>
      <xdr:rowOff>119332</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a:off x="8750300" y="16427952"/>
          <a:ext cx="889000" cy="150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43821</xdr:rowOff>
    </xdr:from>
    <xdr:to>
      <xdr:col>50</xdr:col>
      <xdr:colOff>165100</xdr:colOff>
      <xdr:row>95</xdr:row>
      <xdr:rowOff>145421</xdr:rowOff>
    </xdr:to>
    <xdr:sp macro="" textlink="">
      <xdr:nvSpPr>
        <xdr:cNvPr id="462" name="フローチャート: 判断 461">
          <a:extLst>
            <a:ext uri="{FF2B5EF4-FFF2-40B4-BE49-F238E27FC236}">
              <a16:creationId xmlns:a16="http://schemas.microsoft.com/office/drawing/2014/main" id="{00000000-0008-0000-0600-0000CE010000}"/>
            </a:ext>
          </a:extLst>
        </xdr:cNvPr>
        <xdr:cNvSpPr/>
      </xdr:nvSpPr>
      <xdr:spPr>
        <a:xfrm>
          <a:off x="9588500" y="163315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93</xdr:row>
      <xdr:rowOff>161948</xdr:rowOff>
    </xdr:from>
    <xdr:ext cx="534377" cy="259045"/>
    <xdr:sp macro="" textlink="">
      <xdr:nvSpPr>
        <xdr:cNvPr id="463" name="テキスト ボックス 462">
          <a:extLst>
            <a:ext uri="{FF2B5EF4-FFF2-40B4-BE49-F238E27FC236}">
              <a16:creationId xmlns:a16="http://schemas.microsoft.com/office/drawing/2014/main" id="{00000000-0008-0000-0600-0000CF010000}"/>
            </a:ext>
          </a:extLst>
        </xdr:cNvPr>
        <xdr:cNvSpPr txBox="1"/>
      </xdr:nvSpPr>
      <xdr:spPr>
        <a:xfrm>
          <a:off x="9372111" y="161067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66067</xdr:rowOff>
    </xdr:from>
    <xdr:to>
      <xdr:col>45</xdr:col>
      <xdr:colOff>177800</xdr:colOff>
      <xdr:row>95</xdr:row>
      <xdr:rowOff>140202</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a:off x="7861300" y="16353817"/>
          <a:ext cx="889000" cy="741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99164</xdr:rowOff>
    </xdr:from>
    <xdr:to>
      <xdr:col>46</xdr:col>
      <xdr:colOff>38100</xdr:colOff>
      <xdr:row>96</xdr:row>
      <xdr:rowOff>29314</xdr:rowOff>
    </xdr:to>
    <xdr:sp macro="" textlink="">
      <xdr:nvSpPr>
        <xdr:cNvPr id="465" name="フローチャート: 判断 464">
          <a:extLst>
            <a:ext uri="{FF2B5EF4-FFF2-40B4-BE49-F238E27FC236}">
              <a16:creationId xmlns:a16="http://schemas.microsoft.com/office/drawing/2014/main" id="{00000000-0008-0000-0600-0000D1010000}"/>
            </a:ext>
          </a:extLst>
        </xdr:cNvPr>
        <xdr:cNvSpPr/>
      </xdr:nvSpPr>
      <xdr:spPr>
        <a:xfrm>
          <a:off x="8699500" y="16386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20441</xdr:rowOff>
    </xdr:from>
    <xdr:ext cx="534377" cy="259045"/>
    <xdr:sp macro="" textlink="">
      <xdr:nvSpPr>
        <xdr:cNvPr id="466" name="テキスト ボックス 465">
          <a:extLst>
            <a:ext uri="{FF2B5EF4-FFF2-40B4-BE49-F238E27FC236}">
              <a16:creationId xmlns:a16="http://schemas.microsoft.com/office/drawing/2014/main" id="{00000000-0008-0000-0600-0000D2010000}"/>
            </a:ext>
          </a:extLst>
        </xdr:cNvPr>
        <xdr:cNvSpPr txBox="1"/>
      </xdr:nvSpPr>
      <xdr:spPr>
        <a:xfrm>
          <a:off x="8483111" y="164796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66067</xdr:rowOff>
    </xdr:from>
    <xdr:to>
      <xdr:col>41</xdr:col>
      <xdr:colOff>50800</xdr:colOff>
      <xdr:row>95</xdr:row>
      <xdr:rowOff>135973</xdr:rowOff>
    </xdr:to>
    <xdr:cxnSp macro="">
      <xdr:nvCxnSpPr>
        <xdr:cNvPr id="467" name="直線コネクタ 466">
          <a:extLst>
            <a:ext uri="{FF2B5EF4-FFF2-40B4-BE49-F238E27FC236}">
              <a16:creationId xmlns:a16="http://schemas.microsoft.com/office/drawing/2014/main" id="{00000000-0008-0000-0600-0000D3010000}"/>
            </a:ext>
          </a:extLst>
        </xdr:cNvPr>
        <xdr:cNvCxnSpPr/>
      </xdr:nvCxnSpPr>
      <xdr:spPr>
        <a:xfrm flipV="1">
          <a:off x="6972300" y="16353817"/>
          <a:ext cx="889000" cy="69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82224</xdr:rowOff>
    </xdr:from>
    <xdr:to>
      <xdr:col>41</xdr:col>
      <xdr:colOff>101600</xdr:colOff>
      <xdr:row>96</xdr:row>
      <xdr:rowOff>12374</xdr:rowOff>
    </xdr:to>
    <xdr:sp macro=""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7810500" y="16369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3501</xdr:rowOff>
    </xdr:from>
    <xdr:ext cx="534377"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7594111" y="164627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99850</xdr:rowOff>
    </xdr:from>
    <xdr:to>
      <xdr:col>36</xdr:col>
      <xdr:colOff>165100</xdr:colOff>
      <xdr:row>96</xdr:row>
      <xdr:rowOff>30000</xdr:rowOff>
    </xdr:to>
    <xdr:sp macro="" textlink="">
      <xdr:nvSpPr>
        <xdr:cNvPr id="470" name="フローチャート: 判断 469">
          <a:extLst>
            <a:ext uri="{FF2B5EF4-FFF2-40B4-BE49-F238E27FC236}">
              <a16:creationId xmlns:a16="http://schemas.microsoft.com/office/drawing/2014/main" id="{00000000-0008-0000-0600-0000D6010000}"/>
            </a:ext>
          </a:extLst>
        </xdr:cNvPr>
        <xdr:cNvSpPr/>
      </xdr:nvSpPr>
      <xdr:spPr>
        <a:xfrm>
          <a:off x="6921500" y="16387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21127</xdr:rowOff>
    </xdr:from>
    <xdr:ext cx="534377"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6705111" y="164803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93</xdr:row>
      <xdr:rowOff>35111</xdr:rowOff>
    </xdr:from>
    <xdr:to>
      <xdr:col>55</xdr:col>
      <xdr:colOff>50800</xdr:colOff>
      <xdr:row>93</xdr:row>
      <xdr:rowOff>136711</xdr:rowOff>
    </xdr:to>
    <xdr:sp macro="" textlink="">
      <xdr:nvSpPr>
        <xdr:cNvPr id="477" name="楕円 476">
          <a:extLst>
            <a:ext uri="{FF2B5EF4-FFF2-40B4-BE49-F238E27FC236}">
              <a16:creationId xmlns:a16="http://schemas.microsoft.com/office/drawing/2014/main" id="{00000000-0008-0000-0600-0000DD010000}"/>
            </a:ext>
          </a:extLst>
        </xdr:cNvPr>
        <xdr:cNvSpPr/>
      </xdr:nvSpPr>
      <xdr:spPr>
        <a:xfrm>
          <a:off x="10426700" y="15979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92</xdr:row>
      <xdr:rowOff>57988</xdr:rowOff>
    </xdr:from>
    <xdr:ext cx="534377" cy="259045"/>
    <xdr:sp macro="" textlink="">
      <xdr:nvSpPr>
        <xdr:cNvPr id="478" name="普通建設事業費 （ うち更新整備　）該当値テキスト">
          <a:extLst>
            <a:ext uri="{FF2B5EF4-FFF2-40B4-BE49-F238E27FC236}">
              <a16:creationId xmlns:a16="http://schemas.microsoft.com/office/drawing/2014/main" id="{00000000-0008-0000-0600-0000DE010000}"/>
            </a:ext>
          </a:extLst>
        </xdr:cNvPr>
        <xdr:cNvSpPr txBox="1"/>
      </xdr:nvSpPr>
      <xdr:spPr>
        <a:xfrm>
          <a:off x="10528300" y="158313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68532</xdr:rowOff>
    </xdr:from>
    <xdr:to>
      <xdr:col>50</xdr:col>
      <xdr:colOff>165100</xdr:colOff>
      <xdr:row>96</xdr:row>
      <xdr:rowOff>170132</xdr:rowOff>
    </xdr:to>
    <xdr:sp macro="" textlink="">
      <xdr:nvSpPr>
        <xdr:cNvPr id="479" name="楕円 478">
          <a:extLst>
            <a:ext uri="{FF2B5EF4-FFF2-40B4-BE49-F238E27FC236}">
              <a16:creationId xmlns:a16="http://schemas.microsoft.com/office/drawing/2014/main" id="{00000000-0008-0000-0600-0000DF010000}"/>
            </a:ext>
          </a:extLst>
        </xdr:cNvPr>
        <xdr:cNvSpPr/>
      </xdr:nvSpPr>
      <xdr:spPr>
        <a:xfrm>
          <a:off x="9588500" y="165277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161259</xdr:rowOff>
    </xdr:from>
    <xdr:ext cx="534377"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9372111" y="166204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89402</xdr:rowOff>
    </xdr:from>
    <xdr:to>
      <xdr:col>46</xdr:col>
      <xdr:colOff>38100</xdr:colOff>
      <xdr:row>96</xdr:row>
      <xdr:rowOff>19552</xdr:rowOff>
    </xdr:to>
    <xdr:sp macro="" textlink="">
      <xdr:nvSpPr>
        <xdr:cNvPr id="481" name="楕円 480">
          <a:extLst>
            <a:ext uri="{FF2B5EF4-FFF2-40B4-BE49-F238E27FC236}">
              <a16:creationId xmlns:a16="http://schemas.microsoft.com/office/drawing/2014/main" id="{00000000-0008-0000-0600-0000E1010000}"/>
            </a:ext>
          </a:extLst>
        </xdr:cNvPr>
        <xdr:cNvSpPr/>
      </xdr:nvSpPr>
      <xdr:spPr>
        <a:xfrm>
          <a:off x="8699500" y="16377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36079</xdr:rowOff>
    </xdr:from>
    <xdr:ext cx="534377"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8483111" y="161523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15267</xdr:rowOff>
    </xdr:from>
    <xdr:to>
      <xdr:col>41</xdr:col>
      <xdr:colOff>101600</xdr:colOff>
      <xdr:row>95</xdr:row>
      <xdr:rowOff>116867</xdr:rowOff>
    </xdr:to>
    <xdr:sp macro="" textlink="">
      <xdr:nvSpPr>
        <xdr:cNvPr id="483" name="楕円 482">
          <a:extLst>
            <a:ext uri="{FF2B5EF4-FFF2-40B4-BE49-F238E27FC236}">
              <a16:creationId xmlns:a16="http://schemas.microsoft.com/office/drawing/2014/main" id="{00000000-0008-0000-0600-0000E3010000}"/>
            </a:ext>
          </a:extLst>
        </xdr:cNvPr>
        <xdr:cNvSpPr/>
      </xdr:nvSpPr>
      <xdr:spPr>
        <a:xfrm>
          <a:off x="7810500" y="16303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93</xdr:row>
      <xdr:rowOff>133394</xdr:rowOff>
    </xdr:from>
    <xdr:ext cx="534377"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7594111" y="160782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85173</xdr:rowOff>
    </xdr:from>
    <xdr:to>
      <xdr:col>36</xdr:col>
      <xdr:colOff>165100</xdr:colOff>
      <xdr:row>96</xdr:row>
      <xdr:rowOff>15323</xdr:rowOff>
    </xdr:to>
    <xdr:sp macro="" textlink="">
      <xdr:nvSpPr>
        <xdr:cNvPr id="485" name="楕円 484">
          <a:extLst>
            <a:ext uri="{FF2B5EF4-FFF2-40B4-BE49-F238E27FC236}">
              <a16:creationId xmlns:a16="http://schemas.microsoft.com/office/drawing/2014/main" id="{00000000-0008-0000-0600-0000E5010000}"/>
            </a:ext>
          </a:extLst>
        </xdr:cNvPr>
        <xdr:cNvSpPr/>
      </xdr:nvSpPr>
      <xdr:spPr>
        <a:xfrm>
          <a:off x="6921500" y="163729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31850</xdr:rowOff>
    </xdr:from>
    <xdr:ext cx="534377" cy="259045"/>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6705111" y="161481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7" name="正方形/長方形 486">
          <a:extLst>
            <a:ext uri="{FF2B5EF4-FFF2-40B4-BE49-F238E27FC236}">
              <a16:creationId xmlns:a16="http://schemas.microsoft.com/office/drawing/2014/main" id="{00000000-0008-0000-0600-0000E7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5" name="テキスト ボックス 494">
          <a:extLst>
            <a:ext uri="{FF2B5EF4-FFF2-40B4-BE49-F238E27FC236}">
              <a16:creationId xmlns:a16="http://schemas.microsoft.com/office/drawing/2014/main" id="{00000000-0008-0000-0600-0000EF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6" name="直線コネクタ 495">
          <a:extLst>
            <a:ext uri="{FF2B5EF4-FFF2-40B4-BE49-F238E27FC236}">
              <a16:creationId xmlns:a16="http://schemas.microsoft.com/office/drawing/2014/main" id="{00000000-0008-0000-0600-0000F0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25400</xdr:rowOff>
    </xdr:from>
    <xdr:to>
      <xdr:col>89</xdr:col>
      <xdr:colOff>177800</xdr:colOff>
      <xdr:row>38</xdr:row>
      <xdr:rowOff>25400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54627</xdr:rowOff>
    </xdr:from>
    <xdr:ext cx="248786" cy="259045"/>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2197214" y="6398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82550</xdr:rowOff>
    </xdr:from>
    <xdr:to>
      <xdr:col>89</xdr:col>
      <xdr:colOff>177800</xdr:colOff>
      <xdr:row>31</xdr:row>
      <xdr:rowOff>82550</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30</xdr:row>
      <xdr:rowOff>111777</xdr:rowOff>
    </xdr:from>
    <xdr:ext cx="531299" cy="259045"/>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1914701" y="5255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3" name="直線コネクタ 502">
          <a:extLst>
            <a:ext uri="{FF2B5EF4-FFF2-40B4-BE49-F238E27FC236}">
              <a16:creationId xmlns:a16="http://schemas.microsoft.com/office/drawing/2014/main" id="{00000000-0008-0000-0600-0000F7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04" name="テキスト ボックス 503">
          <a:extLst>
            <a:ext uri="{FF2B5EF4-FFF2-40B4-BE49-F238E27FC236}">
              <a16:creationId xmlns:a16="http://schemas.microsoft.com/office/drawing/2014/main" id="{00000000-0008-0000-0600-0000F801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5" name="災害復旧事業費グラフ枠">
          <a:extLst>
            <a:ext uri="{FF2B5EF4-FFF2-40B4-BE49-F238E27FC236}">
              <a16:creationId xmlns:a16="http://schemas.microsoft.com/office/drawing/2014/main" id="{00000000-0008-0000-0600-0000F9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169818</xdr:rowOff>
    </xdr:from>
    <xdr:to>
      <xdr:col>85</xdr:col>
      <xdr:colOff>126364</xdr:colOff>
      <xdr:row>38</xdr:row>
      <xdr:rowOff>25400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flipV="1">
          <a:off x="16317595" y="5313318"/>
          <a:ext cx="1269" cy="12271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29449</xdr:rowOff>
    </xdr:from>
    <xdr:ext cx="249299" cy="259045"/>
    <xdr:sp macro="" textlink="">
      <xdr:nvSpPr>
        <xdr:cNvPr id="507" name="災害復旧事業費最小値テキスト">
          <a:extLst>
            <a:ext uri="{FF2B5EF4-FFF2-40B4-BE49-F238E27FC236}">
              <a16:creationId xmlns:a16="http://schemas.microsoft.com/office/drawing/2014/main" id="{00000000-0008-0000-0600-0000FB010000}"/>
            </a:ext>
          </a:extLst>
        </xdr:cNvPr>
        <xdr:cNvSpPr txBox="1"/>
      </xdr:nvSpPr>
      <xdr:spPr>
        <a:xfrm>
          <a:off x="16370300" y="654454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25400</xdr:rowOff>
    </xdr:from>
    <xdr:to>
      <xdr:col>86</xdr:col>
      <xdr:colOff>25400</xdr:colOff>
      <xdr:row>38</xdr:row>
      <xdr:rowOff>25400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6230600" y="654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116495</xdr:rowOff>
    </xdr:from>
    <xdr:ext cx="534377" cy="259045"/>
    <xdr:sp macro="" textlink="">
      <xdr:nvSpPr>
        <xdr:cNvPr id="509" name="災害復旧事業費最大値テキスト">
          <a:extLst>
            <a:ext uri="{FF2B5EF4-FFF2-40B4-BE49-F238E27FC236}">
              <a16:creationId xmlns:a16="http://schemas.microsoft.com/office/drawing/2014/main" id="{00000000-0008-0000-0600-0000FD010000}"/>
            </a:ext>
          </a:extLst>
        </xdr:cNvPr>
        <xdr:cNvSpPr txBox="1"/>
      </xdr:nvSpPr>
      <xdr:spPr>
        <a:xfrm>
          <a:off x="16370300" y="5088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169818</xdr:rowOff>
    </xdr:from>
    <xdr:to>
      <xdr:col>86</xdr:col>
      <xdr:colOff>25400</xdr:colOff>
      <xdr:row>30</xdr:row>
      <xdr:rowOff>169818</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6230600" y="53133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19627</xdr:rowOff>
    </xdr:from>
    <xdr:to>
      <xdr:col>85</xdr:col>
      <xdr:colOff>127000</xdr:colOff>
      <xdr:row>38</xdr:row>
      <xdr:rowOff>25400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flipV="1">
          <a:off x="15481300" y="6534727"/>
          <a:ext cx="838200" cy="57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118349</xdr:rowOff>
    </xdr:from>
    <xdr:ext cx="378565" cy="259045"/>
    <xdr:sp macro="" textlink="">
      <xdr:nvSpPr>
        <xdr:cNvPr id="512" name="災害復旧事業費平均値テキスト">
          <a:extLst>
            <a:ext uri="{FF2B5EF4-FFF2-40B4-BE49-F238E27FC236}">
              <a16:creationId xmlns:a16="http://schemas.microsoft.com/office/drawing/2014/main" id="{00000000-0008-0000-0600-000000020000}"/>
            </a:ext>
          </a:extLst>
        </xdr:cNvPr>
        <xdr:cNvSpPr txBox="1"/>
      </xdr:nvSpPr>
      <xdr:spPr>
        <a:xfrm>
          <a:off x="16370300" y="629054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95472</xdr:rowOff>
    </xdr:from>
    <xdr:to>
      <xdr:col>85</xdr:col>
      <xdr:colOff>177800</xdr:colOff>
      <xdr:row>38</xdr:row>
      <xdr:rowOff>25622</xdr:rowOff>
    </xdr:to>
    <xdr:sp macro="" textlink="">
      <xdr:nvSpPr>
        <xdr:cNvPr id="513" name="フローチャート: 判断 512">
          <a:extLst>
            <a:ext uri="{FF2B5EF4-FFF2-40B4-BE49-F238E27FC236}">
              <a16:creationId xmlns:a16="http://schemas.microsoft.com/office/drawing/2014/main" id="{00000000-0008-0000-0600-000001020000}"/>
            </a:ext>
          </a:extLst>
        </xdr:cNvPr>
        <xdr:cNvSpPr/>
      </xdr:nvSpPr>
      <xdr:spPr>
        <a:xfrm>
          <a:off x="16268700" y="6439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25400</xdr:rowOff>
    </xdr:from>
    <xdr:to>
      <xdr:col>81</xdr:col>
      <xdr:colOff>50800</xdr:colOff>
      <xdr:row>38</xdr:row>
      <xdr:rowOff>25400</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a:off x="14592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102330</xdr:rowOff>
    </xdr:from>
    <xdr:to>
      <xdr:col>81</xdr:col>
      <xdr:colOff>101600</xdr:colOff>
      <xdr:row>38</xdr:row>
      <xdr:rowOff>32480</xdr:rowOff>
    </xdr:to>
    <xdr:sp macro="" textlink="">
      <xdr:nvSpPr>
        <xdr:cNvPr id="515" name="フローチャート: 判断 514">
          <a:extLst>
            <a:ext uri="{FF2B5EF4-FFF2-40B4-BE49-F238E27FC236}">
              <a16:creationId xmlns:a16="http://schemas.microsoft.com/office/drawing/2014/main" id="{00000000-0008-0000-0600-000003020000}"/>
            </a:ext>
          </a:extLst>
        </xdr:cNvPr>
        <xdr:cNvSpPr/>
      </xdr:nvSpPr>
      <xdr:spPr>
        <a:xfrm>
          <a:off x="15430500" y="6445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36</xdr:row>
      <xdr:rowOff>49007</xdr:rowOff>
    </xdr:from>
    <xdr:ext cx="378565" cy="259045"/>
    <xdr:sp macro="" textlink="">
      <xdr:nvSpPr>
        <xdr:cNvPr id="516" name="テキスト ボックス 515">
          <a:extLst>
            <a:ext uri="{FF2B5EF4-FFF2-40B4-BE49-F238E27FC236}">
              <a16:creationId xmlns:a16="http://schemas.microsoft.com/office/drawing/2014/main" id="{00000000-0008-0000-0600-000004020000}"/>
            </a:ext>
          </a:extLst>
        </xdr:cNvPr>
        <xdr:cNvSpPr txBox="1"/>
      </xdr:nvSpPr>
      <xdr:spPr>
        <a:xfrm>
          <a:off x="15292017" y="62212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22771</xdr:rowOff>
    </xdr:from>
    <xdr:to>
      <xdr:col>76</xdr:col>
      <xdr:colOff>114300</xdr:colOff>
      <xdr:row>38</xdr:row>
      <xdr:rowOff>25400</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3703300" y="6537871"/>
          <a:ext cx="889000" cy="2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105931</xdr:rowOff>
    </xdr:from>
    <xdr:to>
      <xdr:col>76</xdr:col>
      <xdr:colOff>165100</xdr:colOff>
      <xdr:row>38</xdr:row>
      <xdr:rowOff>36081</xdr:rowOff>
    </xdr:to>
    <xdr:sp macro="" textlink="">
      <xdr:nvSpPr>
        <xdr:cNvPr id="518" name="フローチャート: 判断 517">
          <a:extLst>
            <a:ext uri="{FF2B5EF4-FFF2-40B4-BE49-F238E27FC236}">
              <a16:creationId xmlns:a16="http://schemas.microsoft.com/office/drawing/2014/main" id="{00000000-0008-0000-0600-000006020000}"/>
            </a:ext>
          </a:extLst>
        </xdr:cNvPr>
        <xdr:cNvSpPr/>
      </xdr:nvSpPr>
      <xdr:spPr>
        <a:xfrm>
          <a:off x="14541500" y="6449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36</xdr:row>
      <xdr:rowOff>52608</xdr:rowOff>
    </xdr:from>
    <xdr:ext cx="378565" cy="259045"/>
    <xdr:sp macro="" textlink="">
      <xdr:nvSpPr>
        <xdr:cNvPr id="519" name="テキスト ボックス 518">
          <a:extLst>
            <a:ext uri="{FF2B5EF4-FFF2-40B4-BE49-F238E27FC236}">
              <a16:creationId xmlns:a16="http://schemas.microsoft.com/office/drawing/2014/main" id="{00000000-0008-0000-0600-000007020000}"/>
            </a:ext>
          </a:extLst>
        </xdr:cNvPr>
        <xdr:cNvSpPr txBox="1"/>
      </xdr:nvSpPr>
      <xdr:spPr>
        <a:xfrm>
          <a:off x="14403017" y="62248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22771</xdr:rowOff>
    </xdr:from>
    <xdr:to>
      <xdr:col>71</xdr:col>
      <xdr:colOff>177800</xdr:colOff>
      <xdr:row>38</xdr:row>
      <xdr:rowOff>24371</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flipV="1">
          <a:off x="12814300" y="6537871"/>
          <a:ext cx="889000" cy="1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105816</xdr:rowOff>
    </xdr:from>
    <xdr:to>
      <xdr:col>72</xdr:col>
      <xdr:colOff>38100</xdr:colOff>
      <xdr:row>38</xdr:row>
      <xdr:rowOff>35967</xdr:rowOff>
    </xdr:to>
    <xdr:sp macro="" textlink="">
      <xdr:nvSpPr>
        <xdr:cNvPr id="521" name="フローチャート: 判断 520">
          <a:extLst>
            <a:ext uri="{FF2B5EF4-FFF2-40B4-BE49-F238E27FC236}">
              <a16:creationId xmlns:a16="http://schemas.microsoft.com/office/drawing/2014/main" id="{00000000-0008-0000-0600-000009020000}"/>
            </a:ext>
          </a:extLst>
        </xdr:cNvPr>
        <xdr:cNvSpPr/>
      </xdr:nvSpPr>
      <xdr:spPr>
        <a:xfrm>
          <a:off x="13652500" y="644946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36</xdr:row>
      <xdr:rowOff>52493</xdr:rowOff>
    </xdr:from>
    <xdr:ext cx="378565" cy="259045"/>
    <xdr:sp macro="" textlink="">
      <xdr:nvSpPr>
        <xdr:cNvPr id="522" name="テキスト ボックス 521">
          <a:extLst>
            <a:ext uri="{FF2B5EF4-FFF2-40B4-BE49-F238E27FC236}">
              <a16:creationId xmlns:a16="http://schemas.microsoft.com/office/drawing/2014/main" id="{00000000-0008-0000-0600-00000A020000}"/>
            </a:ext>
          </a:extLst>
        </xdr:cNvPr>
        <xdr:cNvSpPr txBox="1"/>
      </xdr:nvSpPr>
      <xdr:spPr>
        <a:xfrm>
          <a:off x="13514017" y="622469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86843</xdr:rowOff>
    </xdr:from>
    <xdr:to>
      <xdr:col>67</xdr:col>
      <xdr:colOff>101600</xdr:colOff>
      <xdr:row>38</xdr:row>
      <xdr:rowOff>16993</xdr:rowOff>
    </xdr:to>
    <xdr:sp macro="" textlink="">
      <xdr:nvSpPr>
        <xdr:cNvPr id="523" name="フローチャート: 判断 522">
          <a:extLst>
            <a:ext uri="{FF2B5EF4-FFF2-40B4-BE49-F238E27FC236}">
              <a16:creationId xmlns:a16="http://schemas.microsoft.com/office/drawing/2014/main" id="{00000000-0008-0000-0600-00000B020000}"/>
            </a:ext>
          </a:extLst>
        </xdr:cNvPr>
        <xdr:cNvSpPr/>
      </xdr:nvSpPr>
      <xdr:spPr>
        <a:xfrm>
          <a:off x="12763500" y="64304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33520</xdr:rowOff>
    </xdr:from>
    <xdr:ext cx="469744"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2579428" y="62057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5" name="テキスト ボックス 524">
          <a:extLst>
            <a:ext uri="{FF2B5EF4-FFF2-40B4-BE49-F238E27FC236}">
              <a16:creationId xmlns:a16="http://schemas.microsoft.com/office/drawing/2014/main" id="{00000000-0008-0000-0600-00000D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140278</xdr:rowOff>
    </xdr:from>
    <xdr:to>
      <xdr:col>85</xdr:col>
      <xdr:colOff>177800</xdr:colOff>
      <xdr:row>38</xdr:row>
      <xdr:rowOff>70428</xdr:rowOff>
    </xdr:to>
    <xdr:sp macro="" textlink="">
      <xdr:nvSpPr>
        <xdr:cNvPr id="530" name="楕円 529">
          <a:extLst>
            <a:ext uri="{FF2B5EF4-FFF2-40B4-BE49-F238E27FC236}">
              <a16:creationId xmlns:a16="http://schemas.microsoft.com/office/drawing/2014/main" id="{00000000-0008-0000-0600-000012020000}"/>
            </a:ext>
          </a:extLst>
        </xdr:cNvPr>
        <xdr:cNvSpPr/>
      </xdr:nvSpPr>
      <xdr:spPr>
        <a:xfrm>
          <a:off x="16268700" y="6483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73899</xdr:rowOff>
    </xdr:from>
    <xdr:ext cx="378565" cy="259045"/>
    <xdr:sp macro="" textlink="">
      <xdr:nvSpPr>
        <xdr:cNvPr id="531" name="災害復旧事業費該当値テキスト">
          <a:extLst>
            <a:ext uri="{FF2B5EF4-FFF2-40B4-BE49-F238E27FC236}">
              <a16:creationId xmlns:a16="http://schemas.microsoft.com/office/drawing/2014/main" id="{00000000-0008-0000-0600-000013020000}"/>
            </a:ext>
          </a:extLst>
        </xdr:cNvPr>
        <xdr:cNvSpPr txBox="1"/>
      </xdr:nvSpPr>
      <xdr:spPr>
        <a:xfrm>
          <a:off x="16370300" y="641754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146050</xdr:rowOff>
    </xdr:from>
    <xdr:to>
      <xdr:col>81</xdr:col>
      <xdr:colOff>101600</xdr:colOff>
      <xdr:row>38</xdr:row>
      <xdr:rowOff>76200</xdr:rowOff>
    </xdr:to>
    <xdr:sp macro="" textlink="">
      <xdr:nvSpPr>
        <xdr:cNvPr id="532" name="楕円 531">
          <a:extLst>
            <a:ext uri="{FF2B5EF4-FFF2-40B4-BE49-F238E27FC236}">
              <a16:creationId xmlns:a16="http://schemas.microsoft.com/office/drawing/2014/main" id="{00000000-0008-0000-0600-000014020000}"/>
            </a:ext>
          </a:extLst>
        </xdr:cNvPr>
        <xdr:cNvSpPr/>
      </xdr:nvSpPr>
      <xdr:spPr>
        <a:xfrm>
          <a:off x="15430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38</xdr:row>
      <xdr:rowOff>67327</xdr:rowOff>
    </xdr:from>
    <xdr:ext cx="249299"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5356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146050</xdr:rowOff>
    </xdr:from>
    <xdr:to>
      <xdr:col>76</xdr:col>
      <xdr:colOff>165100</xdr:colOff>
      <xdr:row>38</xdr:row>
      <xdr:rowOff>76200</xdr:rowOff>
    </xdr:to>
    <xdr:sp macro="" textlink="">
      <xdr:nvSpPr>
        <xdr:cNvPr id="534" name="楕円 533">
          <a:extLst>
            <a:ext uri="{FF2B5EF4-FFF2-40B4-BE49-F238E27FC236}">
              <a16:creationId xmlns:a16="http://schemas.microsoft.com/office/drawing/2014/main" id="{00000000-0008-0000-0600-000016020000}"/>
            </a:ext>
          </a:extLst>
        </xdr:cNvPr>
        <xdr:cNvSpPr/>
      </xdr:nvSpPr>
      <xdr:spPr>
        <a:xfrm>
          <a:off x="14541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38</xdr:row>
      <xdr:rowOff>67327</xdr:rowOff>
    </xdr:from>
    <xdr:ext cx="249299"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4467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143421</xdr:rowOff>
    </xdr:from>
    <xdr:to>
      <xdr:col>72</xdr:col>
      <xdr:colOff>38100</xdr:colOff>
      <xdr:row>38</xdr:row>
      <xdr:rowOff>73571</xdr:rowOff>
    </xdr:to>
    <xdr:sp macro="" textlink="">
      <xdr:nvSpPr>
        <xdr:cNvPr id="536" name="楕円 535">
          <a:extLst>
            <a:ext uri="{FF2B5EF4-FFF2-40B4-BE49-F238E27FC236}">
              <a16:creationId xmlns:a16="http://schemas.microsoft.com/office/drawing/2014/main" id="{00000000-0008-0000-0600-000018020000}"/>
            </a:ext>
          </a:extLst>
        </xdr:cNvPr>
        <xdr:cNvSpPr/>
      </xdr:nvSpPr>
      <xdr:spPr>
        <a:xfrm>
          <a:off x="13652500" y="6487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20833</xdr:colOff>
      <xdr:row>38</xdr:row>
      <xdr:rowOff>64698</xdr:rowOff>
    </xdr:from>
    <xdr:ext cx="313932"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3546333" y="657979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145021</xdr:rowOff>
    </xdr:from>
    <xdr:to>
      <xdr:col>67</xdr:col>
      <xdr:colOff>101600</xdr:colOff>
      <xdr:row>38</xdr:row>
      <xdr:rowOff>75171</xdr:rowOff>
    </xdr:to>
    <xdr:sp macro="" textlink="">
      <xdr:nvSpPr>
        <xdr:cNvPr id="538" name="楕円 537">
          <a:extLst>
            <a:ext uri="{FF2B5EF4-FFF2-40B4-BE49-F238E27FC236}">
              <a16:creationId xmlns:a16="http://schemas.microsoft.com/office/drawing/2014/main" id="{00000000-0008-0000-0600-00001A020000}"/>
            </a:ext>
          </a:extLst>
        </xdr:cNvPr>
        <xdr:cNvSpPr/>
      </xdr:nvSpPr>
      <xdr:spPr>
        <a:xfrm>
          <a:off x="12763500" y="6488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84333</xdr:colOff>
      <xdr:row>38</xdr:row>
      <xdr:rowOff>66298</xdr:rowOff>
    </xdr:from>
    <xdr:ext cx="313932"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2657333" y="658139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0" name="正方形/長方形 539">
          <a:extLst>
            <a:ext uri="{FF2B5EF4-FFF2-40B4-BE49-F238E27FC236}">
              <a16:creationId xmlns:a16="http://schemas.microsoft.com/office/drawing/2014/main" id="{00000000-0008-0000-0600-00001C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1" name="正方形/長方形 540">
          <a:extLst>
            <a:ext uri="{FF2B5EF4-FFF2-40B4-BE49-F238E27FC236}">
              <a16:creationId xmlns:a16="http://schemas.microsoft.com/office/drawing/2014/main" id="{00000000-0008-0000-0600-00001D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2" name="正方形/長方形 541">
          <a:extLst>
            <a:ext uri="{FF2B5EF4-FFF2-40B4-BE49-F238E27FC236}">
              <a16:creationId xmlns:a16="http://schemas.microsoft.com/office/drawing/2014/main" id="{00000000-0008-0000-0600-00001E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3" name="正方形/長方形 542">
          <a:extLst>
            <a:ext uri="{FF2B5EF4-FFF2-40B4-BE49-F238E27FC236}">
              <a16:creationId xmlns:a16="http://schemas.microsoft.com/office/drawing/2014/main" id="{00000000-0008-0000-0600-00001F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4" name="正方形/長方形 543">
          <a:extLst>
            <a:ext uri="{FF2B5EF4-FFF2-40B4-BE49-F238E27FC236}">
              <a16:creationId xmlns:a16="http://schemas.microsoft.com/office/drawing/2014/main" id="{00000000-0008-0000-0600-000020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6" name="正方形/長方形 545">
          <a:extLst>
            <a:ext uri="{FF2B5EF4-FFF2-40B4-BE49-F238E27FC236}">
              <a16:creationId xmlns:a16="http://schemas.microsoft.com/office/drawing/2014/main" id="{00000000-0008-0000-0600-000022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8" name="テキスト ボックス 547">
          <a:extLst>
            <a:ext uri="{FF2B5EF4-FFF2-40B4-BE49-F238E27FC236}">
              <a16:creationId xmlns:a16="http://schemas.microsoft.com/office/drawing/2014/main" id="{00000000-0008-0000-0600-000024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49" name="直線コネクタ 548">
          <a:extLst>
            <a:ext uri="{FF2B5EF4-FFF2-40B4-BE49-F238E27FC236}">
              <a16:creationId xmlns:a16="http://schemas.microsoft.com/office/drawing/2014/main" id="{00000000-0008-0000-0600-000025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0" name="直線コネクタ 549">
          <a:extLst>
            <a:ext uri="{FF2B5EF4-FFF2-40B4-BE49-F238E27FC236}">
              <a16:creationId xmlns:a16="http://schemas.microsoft.com/office/drawing/2014/main" id="{00000000-0008-0000-0600-000026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2" name="直線コネクタ 551">
          <a:extLst>
            <a:ext uri="{FF2B5EF4-FFF2-40B4-BE49-F238E27FC236}">
              <a16:creationId xmlns:a16="http://schemas.microsoft.com/office/drawing/2014/main" id="{00000000-0008-0000-0600-000028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3" name="テキスト ボックス 552">
          <a:extLst>
            <a:ext uri="{FF2B5EF4-FFF2-40B4-BE49-F238E27FC236}">
              <a16:creationId xmlns:a16="http://schemas.microsoft.com/office/drawing/2014/main" id="{00000000-0008-0000-0600-000029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4" name="失業対策事業費グラフ枠">
          <a:extLst>
            <a:ext uri="{FF2B5EF4-FFF2-40B4-BE49-F238E27FC236}">
              <a16:creationId xmlns:a16="http://schemas.microsoft.com/office/drawing/2014/main" id="{00000000-0008-0000-0600-00002A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56" name="失業対策事業費最小値テキスト">
          <a:extLst>
            <a:ext uri="{FF2B5EF4-FFF2-40B4-BE49-F238E27FC236}">
              <a16:creationId xmlns:a16="http://schemas.microsoft.com/office/drawing/2014/main" id="{00000000-0008-0000-0600-00002C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58" name="失業対策事業費最大値テキスト">
          <a:extLst>
            <a:ext uri="{FF2B5EF4-FFF2-40B4-BE49-F238E27FC236}">
              <a16:creationId xmlns:a16="http://schemas.microsoft.com/office/drawing/2014/main" id="{00000000-0008-0000-0600-00002E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1" name="失業対策事業費平均値テキスト">
          <a:extLst>
            <a:ext uri="{FF2B5EF4-FFF2-40B4-BE49-F238E27FC236}">
              <a16:creationId xmlns:a16="http://schemas.microsoft.com/office/drawing/2014/main" id="{00000000-0008-0000-0600-000031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2" name="フローチャート: 判断 561">
          <a:extLst>
            <a:ext uri="{FF2B5EF4-FFF2-40B4-BE49-F238E27FC236}">
              <a16:creationId xmlns:a16="http://schemas.microsoft.com/office/drawing/2014/main" id="{00000000-0008-0000-0600-000032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4" name="フローチャート: 判断 563">
          <a:extLst>
            <a:ext uri="{FF2B5EF4-FFF2-40B4-BE49-F238E27FC236}">
              <a16:creationId xmlns:a16="http://schemas.microsoft.com/office/drawing/2014/main" id="{00000000-0008-0000-0600-000034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65" name="テキスト ボックス 564">
          <a:extLst>
            <a:ext uri="{FF2B5EF4-FFF2-40B4-BE49-F238E27FC236}">
              <a16:creationId xmlns:a16="http://schemas.microsoft.com/office/drawing/2014/main" id="{00000000-0008-0000-0600-000035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67" name="フローチャート: 判断 566">
          <a:extLst>
            <a:ext uri="{FF2B5EF4-FFF2-40B4-BE49-F238E27FC236}">
              <a16:creationId xmlns:a16="http://schemas.microsoft.com/office/drawing/2014/main" id="{00000000-0008-0000-0600-000037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68" name="テキスト ボックス 567">
          <a:extLst>
            <a:ext uri="{FF2B5EF4-FFF2-40B4-BE49-F238E27FC236}">
              <a16:creationId xmlns:a16="http://schemas.microsoft.com/office/drawing/2014/main" id="{00000000-0008-0000-0600-000038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0" name="フローチャート: 判断 569">
          <a:extLst>
            <a:ext uri="{FF2B5EF4-FFF2-40B4-BE49-F238E27FC236}">
              <a16:creationId xmlns:a16="http://schemas.microsoft.com/office/drawing/2014/main" id="{00000000-0008-0000-0600-00003A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1" name="テキスト ボックス 570">
          <a:extLst>
            <a:ext uri="{FF2B5EF4-FFF2-40B4-BE49-F238E27FC236}">
              <a16:creationId xmlns:a16="http://schemas.microsoft.com/office/drawing/2014/main" id="{00000000-0008-0000-0600-00003B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2" name="フローチャート: 判断 571">
          <a:extLst>
            <a:ext uri="{FF2B5EF4-FFF2-40B4-BE49-F238E27FC236}">
              <a16:creationId xmlns:a16="http://schemas.microsoft.com/office/drawing/2014/main" id="{00000000-0008-0000-0600-00003C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3" name="テキスト ボックス 572">
          <a:extLst>
            <a:ext uri="{FF2B5EF4-FFF2-40B4-BE49-F238E27FC236}">
              <a16:creationId xmlns:a16="http://schemas.microsoft.com/office/drawing/2014/main" id="{00000000-0008-0000-0600-00003D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4" name="テキスト ボックス 573">
          <a:extLst>
            <a:ext uri="{FF2B5EF4-FFF2-40B4-BE49-F238E27FC236}">
              <a16:creationId xmlns:a16="http://schemas.microsoft.com/office/drawing/2014/main" id="{00000000-0008-0000-0600-00003E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77" name="テキスト ボックス 576">
          <a:extLst>
            <a:ext uri="{FF2B5EF4-FFF2-40B4-BE49-F238E27FC236}">
              <a16:creationId xmlns:a16="http://schemas.microsoft.com/office/drawing/2014/main" id="{00000000-0008-0000-0600-000041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9" name="楕円 578">
          <a:extLst>
            <a:ext uri="{FF2B5EF4-FFF2-40B4-BE49-F238E27FC236}">
              <a16:creationId xmlns:a16="http://schemas.microsoft.com/office/drawing/2014/main" id="{00000000-0008-0000-0600-000043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0" name="失業対策事業費該当値テキスト">
          <a:extLst>
            <a:ext uri="{FF2B5EF4-FFF2-40B4-BE49-F238E27FC236}">
              <a16:creationId xmlns:a16="http://schemas.microsoft.com/office/drawing/2014/main" id="{00000000-0008-0000-0600-000044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1" name="楕円 580">
          <a:extLst>
            <a:ext uri="{FF2B5EF4-FFF2-40B4-BE49-F238E27FC236}">
              <a16:creationId xmlns:a16="http://schemas.microsoft.com/office/drawing/2014/main" id="{00000000-0008-0000-0600-000045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3" name="楕円 582">
          <a:extLst>
            <a:ext uri="{FF2B5EF4-FFF2-40B4-BE49-F238E27FC236}">
              <a16:creationId xmlns:a16="http://schemas.microsoft.com/office/drawing/2014/main" id="{00000000-0008-0000-0600-000047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85" name="楕円 584">
          <a:extLst>
            <a:ext uri="{FF2B5EF4-FFF2-40B4-BE49-F238E27FC236}">
              <a16:creationId xmlns:a16="http://schemas.microsoft.com/office/drawing/2014/main" id="{00000000-0008-0000-0600-000049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7" name="楕円 586">
          <a:extLst>
            <a:ext uri="{FF2B5EF4-FFF2-40B4-BE49-F238E27FC236}">
              <a16:creationId xmlns:a16="http://schemas.microsoft.com/office/drawing/2014/main" id="{00000000-0008-0000-0600-00004B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89" name="正方形/長方形 588">
          <a:extLst>
            <a:ext uri="{FF2B5EF4-FFF2-40B4-BE49-F238E27FC236}">
              <a16:creationId xmlns:a16="http://schemas.microsoft.com/office/drawing/2014/main" id="{00000000-0008-0000-0600-00004D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0" name="正方形/長方形 589">
          <a:extLst>
            <a:ext uri="{FF2B5EF4-FFF2-40B4-BE49-F238E27FC236}">
              <a16:creationId xmlns:a16="http://schemas.microsoft.com/office/drawing/2014/main" id="{00000000-0008-0000-0600-00004E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1" name="正方形/長方形 590">
          <a:extLst>
            <a:ext uri="{FF2B5EF4-FFF2-40B4-BE49-F238E27FC236}">
              <a16:creationId xmlns:a16="http://schemas.microsoft.com/office/drawing/2014/main" id="{00000000-0008-0000-0600-00004F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2" name="正方形/長方形 591">
          <a:extLst>
            <a:ext uri="{FF2B5EF4-FFF2-40B4-BE49-F238E27FC236}">
              <a16:creationId xmlns:a16="http://schemas.microsoft.com/office/drawing/2014/main" id="{00000000-0008-0000-0600-000050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3" name="正方形/長方形 592">
          <a:extLst>
            <a:ext uri="{FF2B5EF4-FFF2-40B4-BE49-F238E27FC236}">
              <a16:creationId xmlns:a16="http://schemas.microsoft.com/office/drawing/2014/main" id="{00000000-0008-0000-0600-000051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5" name="正方形/長方形 594">
          <a:extLst>
            <a:ext uri="{FF2B5EF4-FFF2-40B4-BE49-F238E27FC236}">
              <a16:creationId xmlns:a16="http://schemas.microsoft.com/office/drawing/2014/main" id="{00000000-0008-0000-0600-000053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597" name="テキスト ボックス 596">
          <a:extLst>
            <a:ext uri="{FF2B5EF4-FFF2-40B4-BE49-F238E27FC236}">
              <a16:creationId xmlns:a16="http://schemas.microsoft.com/office/drawing/2014/main" id="{00000000-0008-0000-0600-000055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598" name="直線コネクタ 597">
          <a:extLst>
            <a:ext uri="{FF2B5EF4-FFF2-40B4-BE49-F238E27FC236}">
              <a16:creationId xmlns:a16="http://schemas.microsoft.com/office/drawing/2014/main" id="{00000000-0008-0000-0600-000056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599" name="直線コネクタ 598">
          <a:extLst>
            <a:ext uri="{FF2B5EF4-FFF2-40B4-BE49-F238E27FC236}">
              <a16:creationId xmlns:a16="http://schemas.microsoft.com/office/drawing/2014/main" id="{00000000-0008-0000-0600-000057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01" name="直線コネクタ 600">
          <a:extLst>
            <a:ext uri="{FF2B5EF4-FFF2-40B4-BE49-F238E27FC236}">
              <a16:creationId xmlns:a16="http://schemas.microsoft.com/office/drawing/2014/main" id="{00000000-0008-0000-0600-000059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03" name="直線コネクタ 602">
          <a:extLst>
            <a:ext uri="{FF2B5EF4-FFF2-40B4-BE49-F238E27FC236}">
              <a16:creationId xmlns:a16="http://schemas.microsoft.com/office/drawing/2014/main" id="{00000000-0008-0000-0600-00005B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06" name="テキスト ボックス 605">
          <a:extLst>
            <a:ext uri="{FF2B5EF4-FFF2-40B4-BE49-F238E27FC236}">
              <a16:creationId xmlns:a16="http://schemas.microsoft.com/office/drawing/2014/main" id="{00000000-0008-0000-0600-00005E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07" name="直線コネクタ 606">
          <a:extLst>
            <a:ext uri="{FF2B5EF4-FFF2-40B4-BE49-F238E27FC236}">
              <a16:creationId xmlns:a16="http://schemas.microsoft.com/office/drawing/2014/main" id="{00000000-0008-0000-0600-00005F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92727</xdr:rowOff>
    </xdr:from>
    <xdr:ext cx="531299" cy="259045"/>
    <xdr:sp macro="" textlink="">
      <xdr:nvSpPr>
        <xdr:cNvPr id="608" name="テキスト ボックス 607">
          <a:extLst>
            <a:ext uri="{FF2B5EF4-FFF2-40B4-BE49-F238E27FC236}">
              <a16:creationId xmlns:a16="http://schemas.microsoft.com/office/drawing/2014/main" id="{00000000-0008-0000-0600-000060020000}"/>
            </a:ext>
          </a:extLst>
        </xdr:cNvPr>
        <xdr:cNvSpPr txBox="1"/>
      </xdr:nvSpPr>
      <xdr:spPr>
        <a:xfrm>
          <a:off x="11914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09" name="直線コネクタ 608">
          <a:extLst>
            <a:ext uri="{FF2B5EF4-FFF2-40B4-BE49-F238E27FC236}">
              <a16:creationId xmlns:a16="http://schemas.microsoft.com/office/drawing/2014/main" id="{00000000-0008-0000-0600-000061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0" name="テキスト ボックス 609">
          <a:extLst>
            <a:ext uri="{FF2B5EF4-FFF2-40B4-BE49-F238E27FC236}">
              <a16:creationId xmlns:a16="http://schemas.microsoft.com/office/drawing/2014/main" id="{00000000-0008-0000-0600-000062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1" name="公債費グラフ枠">
          <a:extLst>
            <a:ext uri="{FF2B5EF4-FFF2-40B4-BE49-F238E27FC236}">
              <a16:creationId xmlns:a16="http://schemas.microsoft.com/office/drawing/2014/main" id="{00000000-0008-0000-0600-000063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30582</xdr:rowOff>
    </xdr:from>
    <xdr:to>
      <xdr:col>85</xdr:col>
      <xdr:colOff>126364</xdr:colOff>
      <xdr:row>77</xdr:row>
      <xdr:rowOff>146120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flipV="1">
          <a:off x="16317595" y="12203532"/>
          <a:ext cx="1269" cy="11442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149947</xdr:rowOff>
    </xdr:from>
    <xdr:ext cx="534377" cy="259045"/>
    <xdr:sp macro="" textlink="">
      <xdr:nvSpPr>
        <xdr:cNvPr id="613" name="公債費最小値テキスト">
          <a:extLst>
            <a:ext uri="{FF2B5EF4-FFF2-40B4-BE49-F238E27FC236}">
              <a16:creationId xmlns:a16="http://schemas.microsoft.com/office/drawing/2014/main" id="{00000000-0008-0000-0600-000065020000}"/>
            </a:ext>
          </a:extLst>
        </xdr:cNvPr>
        <xdr:cNvSpPr txBox="1"/>
      </xdr:nvSpPr>
      <xdr:spPr>
        <a:xfrm>
          <a:off x="16370300" y="133515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146120</xdr:rowOff>
    </xdr:from>
    <xdr:to>
      <xdr:col>86</xdr:col>
      <xdr:colOff>25400</xdr:colOff>
      <xdr:row>77</xdr:row>
      <xdr:rowOff>146120</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6230600" y="13347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148709</xdr:rowOff>
    </xdr:from>
    <xdr:ext cx="534377" cy="259045"/>
    <xdr:sp macro="" textlink="">
      <xdr:nvSpPr>
        <xdr:cNvPr id="615" name="公債費最大値テキスト">
          <a:extLst>
            <a:ext uri="{FF2B5EF4-FFF2-40B4-BE49-F238E27FC236}">
              <a16:creationId xmlns:a16="http://schemas.microsoft.com/office/drawing/2014/main" id="{00000000-0008-0000-0600-000067020000}"/>
            </a:ext>
          </a:extLst>
        </xdr:cNvPr>
        <xdr:cNvSpPr txBox="1"/>
      </xdr:nvSpPr>
      <xdr:spPr>
        <a:xfrm>
          <a:off x="16370300" y="119787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72,728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30582</xdr:rowOff>
    </xdr:from>
    <xdr:to>
      <xdr:col>86</xdr:col>
      <xdr:colOff>25400</xdr:colOff>
      <xdr:row>71</xdr:row>
      <xdr:rowOff>30582</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6230600" y="122035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75</xdr:row>
      <xdr:rowOff>107410</xdr:rowOff>
    </xdr:from>
    <xdr:to>
      <xdr:col>85</xdr:col>
      <xdr:colOff>127000</xdr:colOff>
      <xdr:row>75</xdr:row>
      <xdr:rowOff>123279</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5481300" y="12966160"/>
          <a:ext cx="838200" cy="158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68762</xdr:rowOff>
    </xdr:from>
    <xdr:ext cx="534377" cy="259045"/>
    <xdr:sp macro="" textlink="">
      <xdr:nvSpPr>
        <xdr:cNvPr id="618" name="公債費平均値テキスト">
          <a:extLst>
            <a:ext uri="{FF2B5EF4-FFF2-40B4-BE49-F238E27FC236}">
              <a16:creationId xmlns:a16="http://schemas.microsoft.com/office/drawing/2014/main" id="{00000000-0008-0000-0600-00006A020000}"/>
            </a:ext>
          </a:extLst>
        </xdr:cNvPr>
        <xdr:cNvSpPr txBox="1"/>
      </xdr:nvSpPr>
      <xdr:spPr>
        <a:xfrm>
          <a:off x="16370300" y="1275606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33,258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45885</xdr:rowOff>
    </xdr:from>
    <xdr:to>
      <xdr:col>85</xdr:col>
      <xdr:colOff>177800</xdr:colOff>
      <xdr:row>75</xdr:row>
      <xdr:rowOff>147486</xdr:rowOff>
    </xdr:to>
    <xdr:sp macro="" textlink="">
      <xdr:nvSpPr>
        <xdr:cNvPr id="619" name="フローチャート: 判断 618">
          <a:extLst>
            <a:ext uri="{FF2B5EF4-FFF2-40B4-BE49-F238E27FC236}">
              <a16:creationId xmlns:a16="http://schemas.microsoft.com/office/drawing/2014/main" id="{00000000-0008-0000-0600-00006B020000}"/>
            </a:ext>
          </a:extLst>
        </xdr:cNvPr>
        <xdr:cNvSpPr/>
      </xdr:nvSpPr>
      <xdr:spPr>
        <a:xfrm>
          <a:off x="16268700" y="12904635"/>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75</xdr:row>
      <xdr:rowOff>98628</xdr:rowOff>
    </xdr:from>
    <xdr:to>
      <xdr:col>81</xdr:col>
      <xdr:colOff>50800</xdr:colOff>
      <xdr:row>75</xdr:row>
      <xdr:rowOff>107410</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4592300" y="12957378"/>
          <a:ext cx="889000" cy="8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30493</xdr:rowOff>
    </xdr:from>
    <xdr:to>
      <xdr:col>81</xdr:col>
      <xdr:colOff>101600</xdr:colOff>
      <xdr:row>75</xdr:row>
      <xdr:rowOff>132093</xdr:rowOff>
    </xdr:to>
    <xdr:sp macro="" textlink="">
      <xdr:nvSpPr>
        <xdr:cNvPr id="621" name="フローチャート: 判断 620">
          <a:extLst>
            <a:ext uri="{FF2B5EF4-FFF2-40B4-BE49-F238E27FC236}">
              <a16:creationId xmlns:a16="http://schemas.microsoft.com/office/drawing/2014/main" id="{00000000-0008-0000-0600-00006D020000}"/>
            </a:ext>
          </a:extLst>
        </xdr:cNvPr>
        <xdr:cNvSpPr/>
      </xdr:nvSpPr>
      <xdr:spPr>
        <a:xfrm>
          <a:off x="15430500" y="12889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73</xdr:row>
      <xdr:rowOff>148620</xdr:rowOff>
    </xdr:from>
    <xdr:ext cx="534377" cy="259045"/>
    <xdr:sp macro="" textlink="">
      <xdr:nvSpPr>
        <xdr:cNvPr id="622" name="テキスト ボックス 621">
          <a:extLst>
            <a:ext uri="{FF2B5EF4-FFF2-40B4-BE49-F238E27FC236}">
              <a16:creationId xmlns:a16="http://schemas.microsoft.com/office/drawing/2014/main" id="{00000000-0008-0000-0600-00006E020000}"/>
            </a:ext>
          </a:extLst>
        </xdr:cNvPr>
        <xdr:cNvSpPr txBox="1"/>
      </xdr:nvSpPr>
      <xdr:spPr>
        <a:xfrm>
          <a:off x="15214111" y="126644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75</xdr:row>
      <xdr:rowOff>80055</xdr:rowOff>
    </xdr:from>
    <xdr:to>
      <xdr:col>76</xdr:col>
      <xdr:colOff>114300</xdr:colOff>
      <xdr:row>75</xdr:row>
      <xdr:rowOff>98628</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a:off x="13703300" y="12938805"/>
          <a:ext cx="889000" cy="18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20453</xdr:rowOff>
    </xdr:from>
    <xdr:to>
      <xdr:col>76</xdr:col>
      <xdr:colOff>165100</xdr:colOff>
      <xdr:row>75</xdr:row>
      <xdr:rowOff>122053</xdr:rowOff>
    </xdr:to>
    <xdr:sp macro="" textlink="">
      <xdr:nvSpPr>
        <xdr:cNvPr id="624" name="フローチャート: 判断 623">
          <a:extLst>
            <a:ext uri="{FF2B5EF4-FFF2-40B4-BE49-F238E27FC236}">
              <a16:creationId xmlns:a16="http://schemas.microsoft.com/office/drawing/2014/main" id="{00000000-0008-0000-0600-000070020000}"/>
            </a:ext>
          </a:extLst>
        </xdr:cNvPr>
        <xdr:cNvSpPr/>
      </xdr:nvSpPr>
      <xdr:spPr>
        <a:xfrm>
          <a:off x="14541500" y="128792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73</xdr:row>
      <xdr:rowOff>138580</xdr:rowOff>
    </xdr:from>
    <xdr:ext cx="534377"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4325111" y="126544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75</xdr:row>
      <xdr:rowOff>70186</xdr:rowOff>
    </xdr:from>
    <xdr:to>
      <xdr:col>71</xdr:col>
      <xdr:colOff>177800</xdr:colOff>
      <xdr:row>75</xdr:row>
      <xdr:rowOff>80055</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a:off x="12814300" y="12928936"/>
          <a:ext cx="889000" cy="98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30797</xdr:rowOff>
    </xdr:from>
    <xdr:to>
      <xdr:col>72</xdr:col>
      <xdr:colOff>38100</xdr:colOff>
      <xdr:row>75</xdr:row>
      <xdr:rowOff>132397</xdr:rowOff>
    </xdr:to>
    <xdr:sp macro="" textlink="">
      <xdr:nvSpPr>
        <xdr:cNvPr id="627" name="フローチャート: 判断 626">
          <a:extLst>
            <a:ext uri="{FF2B5EF4-FFF2-40B4-BE49-F238E27FC236}">
              <a16:creationId xmlns:a16="http://schemas.microsoft.com/office/drawing/2014/main" id="{00000000-0008-0000-0600-000073020000}"/>
            </a:ext>
          </a:extLst>
        </xdr:cNvPr>
        <xdr:cNvSpPr/>
      </xdr:nvSpPr>
      <xdr:spPr>
        <a:xfrm>
          <a:off x="13652500" y="12889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123525</xdr:rowOff>
    </xdr:from>
    <xdr:ext cx="534377" cy="25904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3436111" y="129822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67240</xdr:rowOff>
    </xdr:from>
    <xdr:to>
      <xdr:col>67</xdr:col>
      <xdr:colOff>101600</xdr:colOff>
      <xdr:row>75</xdr:row>
      <xdr:rowOff>168839</xdr:rowOff>
    </xdr:to>
    <xdr:sp macro="" textlink="">
      <xdr:nvSpPr>
        <xdr:cNvPr id="629" name="フローチャート: 判断 628">
          <a:extLst>
            <a:ext uri="{FF2B5EF4-FFF2-40B4-BE49-F238E27FC236}">
              <a16:creationId xmlns:a16="http://schemas.microsoft.com/office/drawing/2014/main" id="{00000000-0008-0000-0600-000075020000}"/>
            </a:ext>
          </a:extLst>
        </xdr:cNvPr>
        <xdr:cNvSpPr/>
      </xdr:nvSpPr>
      <xdr:spPr>
        <a:xfrm>
          <a:off x="12763500" y="12925990"/>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159968</xdr:rowOff>
    </xdr:from>
    <xdr:ext cx="534377"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2547111" y="130187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2" name="テキスト ボックス 631">
          <a:extLst>
            <a:ext uri="{FF2B5EF4-FFF2-40B4-BE49-F238E27FC236}">
              <a16:creationId xmlns:a16="http://schemas.microsoft.com/office/drawing/2014/main" id="{00000000-0008-0000-0600-000078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72479</xdr:rowOff>
    </xdr:from>
    <xdr:to>
      <xdr:col>85</xdr:col>
      <xdr:colOff>177800</xdr:colOff>
      <xdr:row>76</xdr:row>
      <xdr:rowOff>2629</xdr:rowOff>
    </xdr:to>
    <xdr:sp macro="" textlink="">
      <xdr:nvSpPr>
        <xdr:cNvPr id="636" name="楕円 635">
          <a:extLst>
            <a:ext uri="{FF2B5EF4-FFF2-40B4-BE49-F238E27FC236}">
              <a16:creationId xmlns:a16="http://schemas.microsoft.com/office/drawing/2014/main" id="{00000000-0008-0000-0600-00007C020000}"/>
            </a:ext>
          </a:extLst>
        </xdr:cNvPr>
        <xdr:cNvSpPr/>
      </xdr:nvSpPr>
      <xdr:spPr>
        <a:xfrm>
          <a:off x="16268700" y="129312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75</xdr:row>
      <xdr:rowOff>50906</xdr:rowOff>
    </xdr:from>
    <xdr:ext cx="534377" cy="259045"/>
    <xdr:sp macro="" textlink="">
      <xdr:nvSpPr>
        <xdr:cNvPr id="637" name="公債費該当値テキスト">
          <a:extLst>
            <a:ext uri="{FF2B5EF4-FFF2-40B4-BE49-F238E27FC236}">
              <a16:creationId xmlns:a16="http://schemas.microsoft.com/office/drawing/2014/main" id="{00000000-0008-0000-0600-00007D020000}"/>
            </a:ext>
          </a:extLst>
        </xdr:cNvPr>
        <xdr:cNvSpPr txBox="1"/>
      </xdr:nvSpPr>
      <xdr:spPr>
        <a:xfrm>
          <a:off x="16370300" y="129096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31,862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75</xdr:row>
      <xdr:rowOff>56610</xdr:rowOff>
    </xdr:from>
    <xdr:to>
      <xdr:col>81</xdr:col>
      <xdr:colOff>101600</xdr:colOff>
      <xdr:row>75</xdr:row>
      <xdr:rowOff>158210</xdr:rowOff>
    </xdr:to>
    <xdr:sp macro="" textlink="">
      <xdr:nvSpPr>
        <xdr:cNvPr id="638" name="楕円 637">
          <a:extLst>
            <a:ext uri="{FF2B5EF4-FFF2-40B4-BE49-F238E27FC236}">
              <a16:creationId xmlns:a16="http://schemas.microsoft.com/office/drawing/2014/main" id="{00000000-0008-0000-0600-00007E020000}"/>
            </a:ext>
          </a:extLst>
        </xdr:cNvPr>
        <xdr:cNvSpPr/>
      </xdr:nvSpPr>
      <xdr:spPr>
        <a:xfrm>
          <a:off x="15430500" y="12915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149337</xdr:rowOff>
    </xdr:from>
    <xdr:ext cx="534377"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5214111" y="130080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75</xdr:row>
      <xdr:rowOff>47828</xdr:rowOff>
    </xdr:from>
    <xdr:to>
      <xdr:col>76</xdr:col>
      <xdr:colOff>165100</xdr:colOff>
      <xdr:row>75</xdr:row>
      <xdr:rowOff>149428</xdr:rowOff>
    </xdr:to>
    <xdr:sp macro="" textlink="">
      <xdr:nvSpPr>
        <xdr:cNvPr id="640" name="楕円 639">
          <a:extLst>
            <a:ext uri="{FF2B5EF4-FFF2-40B4-BE49-F238E27FC236}">
              <a16:creationId xmlns:a16="http://schemas.microsoft.com/office/drawing/2014/main" id="{00000000-0008-0000-0600-000080020000}"/>
            </a:ext>
          </a:extLst>
        </xdr:cNvPr>
        <xdr:cNvSpPr/>
      </xdr:nvSpPr>
      <xdr:spPr>
        <a:xfrm>
          <a:off x="14541500" y="12906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140555</xdr:rowOff>
    </xdr:from>
    <xdr:ext cx="534377"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4325111" y="129993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75</xdr:row>
      <xdr:rowOff>29255</xdr:rowOff>
    </xdr:from>
    <xdr:to>
      <xdr:col>72</xdr:col>
      <xdr:colOff>38100</xdr:colOff>
      <xdr:row>75</xdr:row>
      <xdr:rowOff>130855</xdr:rowOff>
    </xdr:to>
    <xdr:sp macro="" textlink="">
      <xdr:nvSpPr>
        <xdr:cNvPr id="642" name="楕円 641">
          <a:extLst>
            <a:ext uri="{FF2B5EF4-FFF2-40B4-BE49-F238E27FC236}">
              <a16:creationId xmlns:a16="http://schemas.microsoft.com/office/drawing/2014/main" id="{00000000-0008-0000-0600-000082020000}"/>
            </a:ext>
          </a:extLst>
        </xdr:cNvPr>
        <xdr:cNvSpPr/>
      </xdr:nvSpPr>
      <xdr:spPr>
        <a:xfrm>
          <a:off x="13652500" y="12888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73</xdr:row>
      <xdr:rowOff>147382</xdr:rowOff>
    </xdr:from>
    <xdr:ext cx="534377"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3436111" y="126632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19386</xdr:rowOff>
    </xdr:from>
    <xdr:to>
      <xdr:col>67</xdr:col>
      <xdr:colOff>101600</xdr:colOff>
      <xdr:row>75</xdr:row>
      <xdr:rowOff>120986</xdr:rowOff>
    </xdr:to>
    <xdr:sp macro="" textlink="">
      <xdr:nvSpPr>
        <xdr:cNvPr id="644" name="楕円 643">
          <a:extLst>
            <a:ext uri="{FF2B5EF4-FFF2-40B4-BE49-F238E27FC236}">
              <a16:creationId xmlns:a16="http://schemas.microsoft.com/office/drawing/2014/main" id="{00000000-0008-0000-0600-000084020000}"/>
            </a:ext>
          </a:extLst>
        </xdr:cNvPr>
        <xdr:cNvSpPr/>
      </xdr:nvSpPr>
      <xdr:spPr>
        <a:xfrm>
          <a:off x="12763500" y="12878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73</xdr:row>
      <xdr:rowOff>137513</xdr:rowOff>
    </xdr:from>
    <xdr:ext cx="534377"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2547111" y="126533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6" name="正方形/長方形 645">
          <a:extLst>
            <a:ext uri="{FF2B5EF4-FFF2-40B4-BE49-F238E27FC236}">
              <a16:creationId xmlns:a16="http://schemas.microsoft.com/office/drawing/2014/main" id="{00000000-0008-0000-0600-000086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47" name="正方形/長方形 646">
          <a:extLst>
            <a:ext uri="{FF2B5EF4-FFF2-40B4-BE49-F238E27FC236}">
              <a16:creationId xmlns:a16="http://schemas.microsoft.com/office/drawing/2014/main" id="{00000000-0008-0000-0600-000087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48" name="正方形/長方形 647">
          <a:extLst>
            <a:ext uri="{FF2B5EF4-FFF2-40B4-BE49-F238E27FC236}">
              <a16:creationId xmlns:a16="http://schemas.microsoft.com/office/drawing/2014/main" id="{00000000-0008-0000-0600-000088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49" name="正方形/長方形 648">
          <a:extLst>
            <a:ext uri="{FF2B5EF4-FFF2-40B4-BE49-F238E27FC236}">
              <a16:creationId xmlns:a16="http://schemas.microsoft.com/office/drawing/2014/main" id="{00000000-0008-0000-0600-000089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0" name="正方形/長方形 649">
          <a:extLst>
            <a:ext uri="{FF2B5EF4-FFF2-40B4-BE49-F238E27FC236}">
              <a16:creationId xmlns:a16="http://schemas.microsoft.com/office/drawing/2014/main" id="{00000000-0008-0000-0600-00008A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4" name="テキスト ボックス 653">
          <a:extLst>
            <a:ext uri="{FF2B5EF4-FFF2-40B4-BE49-F238E27FC236}">
              <a16:creationId xmlns:a16="http://schemas.microsoft.com/office/drawing/2014/main" id="{00000000-0008-0000-0600-00008E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5" name="直線コネクタ 654">
          <a:extLst>
            <a:ext uri="{FF2B5EF4-FFF2-40B4-BE49-F238E27FC236}">
              <a16:creationId xmlns:a16="http://schemas.microsoft.com/office/drawing/2014/main" id="{00000000-0008-0000-0600-00008F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56" name="直線コネクタ 655">
          <a:extLst>
            <a:ext uri="{FF2B5EF4-FFF2-40B4-BE49-F238E27FC236}">
              <a16:creationId xmlns:a16="http://schemas.microsoft.com/office/drawing/2014/main" id="{00000000-0008-0000-0600-000090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58" name="直線コネクタ 657">
          <a:extLst>
            <a:ext uri="{FF2B5EF4-FFF2-40B4-BE49-F238E27FC236}">
              <a16:creationId xmlns:a16="http://schemas.microsoft.com/office/drawing/2014/main" id="{00000000-0008-0000-0600-000092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62" name="直線コネクタ 661">
          <a:extLst>
            <a:ext uri="{FF2B5EF4-FFF2-40B4-BE49-F238E27FC236}">
              <a16:creationId xmlns:a16="http://schemas.microsoft.com/office/drawing/2014/main" id="{00000000-0008-0000-0600-000096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63" name="テキスト ボックス 662">
          <a:extLst>
            <a:ext uri="{FF2B5EF4-FFF2-40B4-BE49-F238E27FC236}">
              <a16:creationId xmlns:a16="http://schemas.microsoft.com/office/drawing/2014/main" id="{00000000-0008-0000-0600-000097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4" name="直線コネクタ 663">
          <a:extLst>
            <a:ext uri="{FF2B5EF4-FFF2-40B4-BE49-F238E27FC236}">
              <a16:creationId xmlns:a16="http://schemas.microsoft.com/office/drawing/2014/main" id="{00000000-0008-0000-0600-000098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65" name="テキスト ボックス 664">
          <a:extLst>
            <a:ext uri="{FF2B5EF4-FFF2-40B4-BE49-F238E27FC236}">
              <a16:creationId xmlns:a16="http://schemas.microsoft.com/office/drawing/2014/main" id="{00000000-0008-0000-0600-000099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66" name="積立金グラフ枠">
          <a:extLst>
            <a:ext uri="{FF2B5EF4-FFF2-40B4-BE49-F238E27FC236}">
              <a16:creationId xmlns:a16="http://schemas.microsoft.com/office/drawing/2014/main" id="{00000000-0008-0000-0600-00009A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106256</xdr:rowOff>
    </xdr:from>
    <xdr:to>
      <xdr:col>85</xdr:col>
      <xdr:colOff>126364</xdr:colOff>
      <xdr:row>98</xdr:row>
      <xdr:rowOff>129267</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flipV="1">
          <a:off x="16317595" y="15879656"/>
          <a:ext cx="1269" cy="10517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133094</xdr:rowOff>
    </xdr:from>
    <xdr:ext cx="469744" cy="259045"/>
    <xdr:sp macro="" textlink="">
      <xdr:nvSpPr>
        <xdr:cNvPr id="668" name="積立金最小値テキスト">
          <a:extLst>
            <a:ext uri="{FF2B5EF4-FFF2-40B4-BE49-F238E27FC236}">
              <a16:creationId xmlns:a16="http://schemas.microsoft.com/office/drawing/2014/main" id="{00000000-0008-0000-0600-00009C020000}"/>
            </a:ext>
          </a:extLst>
        </xdr:cNvPr>
        <xdr:cNvSpPr txBox="1"/>
      </xdr:nvSpPr>
      <xdr:spPr>
        <a:xfrm>
          <a:off x="16370300" y="169351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129267</xdr:rowOff>
    </xdr:from>
    <xdr:to>
      <xdr:col>86</xdr:col>
      <xdr:colOff>25400</xdr:colOff>
      <xdr:row>98</xdr:row>
      <xdr:rowOff>129267</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6230600" y="169313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91</xdr:row>
      <xdr:rowOff>52933</xdr:rowOff>
    </xdr:from>
    <xdr:ext cx="599010" cy="259045"/>
    <xdr:sp macro="" textlink="">
      <xdr:nvSpPr>
        <xdr:cNvPr id="670" name="積立金最大値テキスト">
          <a:extLst>
            <a:ext uri="{FF2B5EF4-FFF2-40B4-BE49-F238E27FC236}">
              <a16:creationId xmlns:a16="http://schemas.microsoft.com/office/drawing/2014/main" id="{00000000-0008-0000-0600-00009E020000}"/>
            </a:ext>
          </a:extLst>
        </xdr:cNvPr>
        <xdr:cNvSpPr txBox="1"/>
      </xdr:nvSpPr>
      <xdr:spPr>
        <a:xfrm>
          <a:off x="16370300" y="156548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232,315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92</xdr:row>
      <xdr:rowOff>106256</xdr:rowOff>
    </xdr:from>
    <xdr:to>
      <xdr:col>86</xdr:col>
      <xdr:colOff>25400</xdr:colOff>
      <xdr:row>92</xdr:row>
      <xdr:rowOff>106256</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6230600" y="158796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85865</xdr:rowOff>
    </xdr:from>
    <xdr:to>
      <xdr:col>85</xdr:col>
      <xdr:colOff>127000</xdr:colOff>
      <xdr:row>98</xdr:row>
      <xdr:rowOff>94438</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flipV="1">
          <a:off x="15481300" y="16887965"/>
          <a:ext cx="838200" cy="8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15701</xdr:rowOff>
    </xdr:from>
    <xdr:ext cx="534377" cy="259045"/>
    <xdr:sp macro="" textlink="">
      <xdr:nvSpPr>
        <xdr:cNvPr id="673" name="積立金平均値テキスト">
          <a:extLst>
            <a:ext uri="{FF2B5EF4-FFF2-40B4-BE49-F238E27FC236}">
              <a16:creationId xmlns:a16="http://schemas.microsoft.com/office/drawing/2014/main" id="{00000000-0008-0000-0600-0000A1020000}"/>
            </a:ext>
          </a:extLst>
        </xdr:cNvPr>
        <xdr:cNvSpPr txBox="1"/>
      </xdr:nvSpPr>
      <xdr:spPr>
        <a:xfrm>
          <a:off x="16370300" y="1664635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164274</xdr:rowOff>
    </xdr:from>
    <xdr:to>
      <xdr:col>85</xdr:col>
      <xdr:colOff>177800</xdr:colOff>
      <xdr:row>98</xdr:row>
      <xdr:rowOff>94424</xdr:rowOff>
    </xdr:to>
    <xdr:sp macro="" textlink="">
      <xdr:nvSpPr>
        <xdr:cNvPr id="674" name="フローチャート: 判断 673">
          <a:extLst>
            <a:ext uri="{FF2B5EF4-FFF2-40B4-BE49-F238E27FC236}">
              <a16:creationId xmlns:a16="http://schemas.microsoft.com/office/drawing/2014/main" id="{00000000-0008-0000-0600-0000A2020000}"/>
            </a:ext>
          </a:extLst>
        </xdr:cNvPr>
        <xdr:cNvSpPr/>
      </xdr:nvSpPr>
      <xdr:spPr>
        <a:xfrm>
          <a:off x="16268700" y="16794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88306</xdr:rowOff>
    </xdr:from>
    <xdr:to>
      <xdr:col>81</xdr:col>
      <xdr:colOff>50800</xdr:colOff>
      <xdr:row>98</xdr:row>
      <xdr:rowOff>94438</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4592300" y="16890406"/>
          <a:ext cx="889000" cy="61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159707</xdr:rowOff>
    </xdr:from>
    <xdr:to>
      <xdr:col>81</xdr:col>
      <xdr:colOff>101600</xdr:colOff>
      <xdr:row>98</xdr:row>
      <xdr:rowOff>89857</xdr:rowOff>
    </xdr:to>
    <xdr:sp macro="" textlink="">
      <xdr:nvSpPr>
        <xdr:cNvPr id="676" name="フローチャート: 判断 675">
          <a:extLst>
            <a:ext uri="{FF2B5EF4-FFF2-40B4-BE49-F238E27FC236}">
              <a16:creationId xmlns:a16="http://schemas.microsoft.com/office/drawing/2014/main" id="{00000000-0008-0000-0600-0000A4020000}"/>
            </a:ext>
          </a:extLst>
        </xdr:cNvPr>
        <xdr:cNvSpPr/>
      </xdr:nvSpPr>
      <xdr:spPr>
        <a:xfrm>
          <a:off x="15430500" y="16790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106384</xdr:rowOff>
    </xdr:from>
    <xdr:ext cx="534377"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5214111" y="165655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88306</xdr:rowOff>
    </xdr:from>
    <xdr:to>
      <xdr:col>76</xdr:col>
      <xdr:colOff>114300</xdr:colOff>
      <xdr:row>98</xdr:row>
      <xdr:rowOff>95247</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flipV="1">
          <a:off x="13703300" y="16890406"/>
          <a:ext cx="889000" cy="69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160575</xdr:rowOff>
    </xdr:from>
    <xdr:to>
      <xdr:col>76</xdr:col>
      <xdr:colOff>165100</xdr:colOff>
      <xdr:row>98</xdr:row>
      <xdr:rowOff>90725</xdr:rowOff>
    </xdr:to>
    <xdr:sp macro="" textlink="">
      <xdr:nvSpPr>
        <xdr:cNvPr id="679" name="フローチャート: 判断 678">
          <a:extLst>
            <a:ext uri="{FF2B5EF4-FFF2-40B4-BE49-F238E27FC236}">
              <a16:creationId xmlns:a16="http://schemas.microsoft.com/office/drawing/2014/main" id="{00000000-0008-0000-0600-0000A7020000}"/>
            </a:ext>
          </a:extLst>
        </xdr:cNvPr>
        <xdr:cNvSpPr/>
      </xdr:nvSpPr>
      <xdr:spPr>
        <a:xfrm>
          <a:off x="14541500" y="16791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107252</xdr:rowOff>
    </xdr:from>
    <xdr:ext cx="534377"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4325111" y="165664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21,823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95247</xdr:rowOff>
    </xdr:from>
    <xdr:to>
      <xdr:col>71</xdr:col>
      <xdr:colOff>177800</xdr:colOff>
      <xdr:row>98</xdr:row>
      <xdr:rowOff>99101</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flipV="1">
          <a:off x="12814300" y="16897347"/>
          <a:ext cx="889000" cy="38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161421</xdr:rowOff>
    </xdr:from>
    <xdr:to>
      <xdr:col>72</xdr:col>
      <xdr:colOff>38100</xdr:colOff>
      <xdr:row>98</xdr:row>
      <xdr:rowOff>91571</xdr:rowOff>
    </xdr:to>
    <xdr:sp macro="" textlink="">
      <xdr:nvSpPr>
        <xdr:cNvPr id="682" name="フローチャート: 判断 681">
          <a:extLst>
            <a:ext uri="{FF2B5EF4-FFF2-40B4-BE49-F238E27FC236}">
              <a16:creationId xmlns:a16="http://schemas.microsoft.com/office/drawing/2014/main" id="{00000000-0008-0000-0600-0000AA020000}"/>
            </a:ext>
          </a:extLst>
        </xdr:cNvPr>
        <xdr:cNvSpPr/>
      </xdr:nvSpPr>
      <xdr:spPr>
        <a:xfrm>
          <a:off x="13652500" y="167920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108098</xdr:rowOff>
    </xdr:from>
    <xdr:ext cx="534377"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3436111" y="165672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27443</xdr:rowOff>
    </xdr:from>
    <xdr:to>
      <xdr:col>67</xdr:col>
      <xdr:colOff>101600</xdr:colOff>
      <xdr:row>98</xdr:row>
      <xdr:rowOff>129043</xdr:rowOff>
    </xdr:to>
    <xdr:sp macro="" textlink="">
      <xdr:nvSpPr>
        <xdr:cNvPr id="684" name="フローチャート: 判断 683">
          <a:extLst>
            <a:ext uri="{FF2B5EF4-FFF2-40B4-BE49-F238E27FC236}">
              <a16:creationId xmlns:a16="http://schemas.microsoft.com/office/drawing/2014/main" id="{00000000-0008-0000-0600-0000AC020000}"/>
            </a:ext>
          </a:extLst>
        </xdr:cNvPr>
        <xdr:cNvSpPr/>
      </xdr:nvSpPr>
      <xdr:spPr>
        <a:xfrm>
          <a:off x="12763500" y="16829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145570</xdr:rowOff>
    </xdr:from>
    <xdr:ext cx="534377"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2547111" y="16604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89" name="テキスト ボックス 688">
          <a:extLst>
            <a:ext uri="{FF2B5EF4-FFF2-40B4-BE49-F238E27FC236}">
              <a16:creationId xmlns:a16="http://schemas.microsoft.com/office/drawing/2014/main" id="{00000000-0008-0000-0600-0000B1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35065</xdr:rowOff>
    </xdr:from>
    <xdr:to>
      <xdr:col>85</xdr:col>
      <xdr:colOff>177800</xdr:colOff>
      <xdr:row>98</xdr:row>
      <xdr:rowOff>136665</xdr:rowOff>
    </xdr:to>
    <xdr:sp macro="" textlink="">
      <xdr:nvSpPr>
        <xdr:cNvPr id="691" name="楕円 690">
          <a:extLst>
            <a:ext uri="{FF2B5EF4-FFF2-40B4-BE49-F238E27FC236}">
              <a16:creationId xmlns:a16="http://schemas.microsoft.com/office/drawing/2014/main" id="{00000000-0008-0000-0600-0000B3020000}"/>
            </a:ext>
          </a:extLst>
        </xdr:cNvPr>
        <xdr:cNvSpPr/>
      </xdr:nvSpPr>
      <xdr:spPr>
        <a:xfrm>
          <a:off x="16268700" y="16837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142701</xdr:rowOff>
    </xdr:from>
    <xdr:ext cx="534377" cy="259045"/>
    <xdr:sp macro="" textlink="">
      <xdr:nvSpPr>
        <xdr:cNvPr id="692" name="積立金該当値テキスト">
          <a:extLst>
            <a:ext uri="{FF2B5EF4-FFF2-40B4-BE49-F238E27FC236}">
              <a16:creationId xmlns:a16="http://schemas.microsoft.com/office/drawing/2014/main" id="{00000000-0008-0000-0600-0000B4020000}"/>
            </a:ext>
          </a:extLst>
        </xdr:cNvPr>
        <xdr:cNvSpPr txBox="1"/>
      </xdr:nvSpPr>
      <xdr:spPr>
        <a:xfrm>
          <a:off x="16370300" y="167733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43638</xdr:rowOff>
    </xdr:from>
    <xdr:to>
      <xdr:col>81</xdr:col>
      <xdr:colOff>101600</xdr:colOff>
      <xdr:row>98</xdr:row>
      <xdr:rowOff>145238</xdr:rowOff>
    </xdr:to>
    <xdr:sp macro="" textlink="">
      <xdr:nvSpPr>
        <xdr:cNvPr id="693" name="楕円 692">
          <a:extLst>
            <a:ext uri="{FF2B5EF4-FFF2-40B4-BE49-F238E27FC236}">
              <a16:creationId xmlns:a16="http://schemas.microsoft.com/office/drawing/2014/main" id="{00000000-0008-0000-0600-0000B5020000}"/>
            </a:ext>
          </a:extLst>
        </xdr:cNvPr>
        <xdr:cNvSpPr/>
      </xdr:nvSpPr>
      <xdr:spPr>
        <a:xfrm>
          <a:off x="15430500" y="16845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98</xdr:row>
      <xdr:rowOff>136365</xdr:rowOff>
    </xdr:from>
    <xdr:ext cx="469744"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5246428" y="169384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37506</xdr:rowOff>
    </xdr:from>
    <xdr:to>
      <xdr:col>76</xdr:col>
      <xdr:colOff>165100</xdr:colOff>
      <xdr:row>98</xdr:row>
      <xdr:rowOff>139106</xdr:rowOff>
    </xdr:to>
    <xdr:sp macro="" textlink="">
      <xdr:nvSpPr>
        <xdr:cNvPr id="695" name="楕円 694">
          <a:extLst>
            <a:ext uri="{FF2B5EF4-FFF2-40B4-BE49-F238E27FC236}">
              <a16:creationId xmlns:a16="http://schemas.microsoft.com/office/drawing/2014/main" id="{00000000-0008-0000-0600-0000B7020000}"/>
            </a:ext>
          </a:extLst>
        </xdr:cNvPr>
        <xdr:cNvSpPr/>
      </xdr:nvSpPr>
      <xdr:spPr>
        <a:xfrm>
          <a:off x="14541500" y="168396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130233</xdr:rowOff>
    </xdr:from>
    <xdr:ext cx="534377"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4325111" y="169323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44447</xdr:rowOff>
    </xdr:from>
    <xdr:to>
      <xdr:col>72</xdr:col>
      <xdr:colOff>38100</xdr:colOff>
      <xdr:row>98</xdr:row>
      <xdr:rowOff>146047</xdr:rowOff>
    </xdr:to>
    <xdr:sp macro="" textlink="">
      <xdr:nvSpPr>
        <xdr:cNvPr id="697" name="楕円 696">
          <a:extLst>
            <a:ext uri="{FF2B5EF4-FFF2-40B4-BE49-F238E27FC236}">
              <a16:creationId xmlns:a16="http://schemas.microsoft.com/office/drawing/2014/main" id="{00000000-0008-0000-0600-0000B9020000}"/>
            </a:ext>
          </a:extLst>
        </xdr:cNvPr>
        <xdr:cNvSpPr/>
      </xdr:nvSpPr>
      <xdr:spPr>
        <a:xfrm>
          <a:off x="13652500" y="168465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98</xdr:row>
      <xdr:rowOff>137174</xdr:rowOff>
    </xdr:from>
    <xdr:ext cx="469744"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3468428" y="169392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48301</xdr:rowOff>
    </xdr:from>
    <xdr:to>
      <xdr:col>67</xdr:col>
      <xdr:colOff>101600</xdr:colOff>
      <xdr:row>98</xdr:row>
      <xdr:rowOff>149901</xdr:rowOff>
    </xdr:to>
    <xdr:sp macro="" textlink="">
      <xdr:nvSpPr>
        <xdr:cNvPr id="699" name="楕円 698">
          <a:extLst>
            <a:ext uri="{FF2B5EF4-FFF2-40B4-BE49-F238E27FC236}">
              <a16:creationId xmlns:a16="http://schemas.microsoft.com/office/drawing/2014/main" id="{00000000-0008-0000-0600-0000BB020000}"/>
            </a:ext>
          </a:extLst>
        </xdr:cNvPr>
        <xdr:cNvSpPr/>
      </xdr:nvSpPr>
      <xdr:spPr>
        <a:xfrm>
          <a:off x="12763500" y="168504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98</xdr:row>
      <xdr:rowOff>141028</xdr:rowOff>
    </xdr:from>
    <xdr:ext cx="469744"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2579428" y="169431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1" name="正方形/長方形 700">
          <a:extLst>
            <a:ext uri="{FF2B5EF4-FFF2-40B4-BE49-F238E27FC236}">
              <a16:creationId xmlns:a16="http://schemas.microsoft.com/office/drawing/2014/main" id="{00000000-0008-0000-0600-0000BD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2" name="正方形/長方形 701">
          <a:extLst>
            <a:ext uri="{FF2B5EF4-FFF2-40B4-BE49-F238E27FC236}">
              <a16:creationId xmlns:a16="http://schemas.microsoft.com/office/drawing/2014/main" id="{00000000-0008-0000-0600-0000BE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3" name="正方形/長方形 702">
          <a:extLst>
            <a:ext uri="{FF2B5EF4-FFF2-40B4-BE49-F238E27FC236}">
              <a16:creationId xmlns:a16="http://schemas.microsoft.com/office/drawing/2014/main" id="{00000000-0008-0000-0600-0000BF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4" name="正方形/長方形 703">
          <a:extLst>
            <a:ext uri="{FF2B5EF4-FFF2-40B4-BE49-F238E27FC236}">
              <a16:creationId xmlns:a16="http://schemas.microsoft.com/office/drawing/2014/main" id="{00000000-0008-0000-0600-0000C0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5" name="正方形/長方形 704">
          <a:extLst>
            <a:ext uri="{FF2B5EF4-FFF2-40B4-BE49-F238E27FC236}">
              <a16:creationId xmlns:a16="http://schemas.microsoft.com/office/drawing/2014/main" id="{00000000-0008-0000-0600-0000C1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07" name="正方形/長方形 706">
          <a:extLst>
            <a:ext uri="{FF2B5EF4-FFF2-40B4-BE49-F238E27FC236}">
              <a16:creationId xmlns:a16="http://schemas.microsoft.com/office/drawing/2014/main" id="{00000000-0008-0000-0600-0000C3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0" name="直線コネクタ 709">
          <a:extLst>
            <a:ext uri="{FF2B5EF4-FFF2-40B4-BE49-F238E27FC236}">
              <a16:creationId xmlns:a16="http://schemas.microsoft.com/office/drawing/2014/main" id="{00000000-0008-0000-0600-0000C6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11" name="直線コネクタ 710">
          <a:extLst>
            <a:ext uri="{FF2B5EF4-FFF2-40B4-BE49-F238E27FC236}">
              <a16:creationId xmlns:a16="http://schemas.microsoft.com/office/drawing/2014/main" id="{00000000-0008-0000-0600-0000C7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13" name="直線コネクタ 712">
          <a:extLst>
            <a:ext uri="{FF2B5EF4-FFF2-40B4-BE49-F238E27FC236}">
              <a16:creationId xmlns:a16="http://schemas.microsoft.com/office/drawing/2014/main" id="{00000000-0008-0000-0600-0000C9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15" name="直線コネクタ 714">
          <a:extLst>
            <a:ext uri="{FF2B5EF4-FFF2-40B4-BE49-F238E27FC236}">
              <a16:creationId xmlns:a16="http://schemas.microsoft.com/office/drawing/2014/main" id="{00000000-0008-0000-0600-0000CB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17" name="直線コネクタ 716">
          <a:extLst>
            <a:ext uri="{FF2B5EF4-FFF2-40B4-BE49-F238E27FC236}">
              <a16:creationId xmlns:a16="http://schemas.microsoft.com/office/drawing/2014/main" id="{00000000-0008-0000-0600-0000CD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18" name="テキスト ボックス 717">
          <a:extLst>
            <a:ext uri="{FF2B5EF4-FFF2-40B4-BE49-F238E27FC236}">
              <a16:creationId xmlns:a16="http://schemas.microsoft.com/office/drawing/2014/main" id="{00000000-0008-0000-0600-0000CE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19" name="直線コネクタ 718">
          <a:extLst>
            <a:ext uri="{FF2B5EF4-FFF2-40B4-BE49-F238E27FC236}">
              <a16:creationId xmlns:a16="http://schemas.microsoft.com/office/drawing/2014/main" id="{00000000-0008-0000-0600-0000CF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92727</xdr:rowOff>
    </xdr:from>
    <xdr:ext cx="467179" cy="259045"/>
    <xdr:sp macro="" textlink="">
      <xdr:nvSpPr>
        <xdr:cNvPr id="720" name="テキスト ボックス 719">
          <a:extLst>
            <a:ext uri="{FF2B5EF4-FFF2-40B4-BE49-F238E27FC236}">
              <a16:creationId xmlns:a16="http://schemas.microsoft.com/office/drawing/2014/main" id="{00000000-0008-0000-0600-0000D0020000}"/>
            </a:ext>
          </a:extLst>
        </xdr:cNvPr>
        <xdr:cNvSpPr txBox="1"/>
      </xdr:nvSpPr>
      <xdr:spPr>
        <a:xfrm>
          <a:off x="17820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1" name="直線コネクタ 720">
          <a:extLst>
            <a:ext uri="{FF2B5EF4-FFF2-40B4-BE49-F238E27FC236}">
              <a16:creationId xmlns:a16="http://schemas.microsoft.com/office/drawing/2014/main" id="{00000000-0008-0000-0600-0000D1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2" name="テキスト ボックス 721">
          <a:extLst>
            <a:ext uri="{FF2B5EF4-FFF2-40B4-BE49-F238E27FC236}">
              <a16:creationId xmlns:a16="http://schemas.microsoft.com/office/drawing/2014/main" id="{00000000-0008-0000-0600-0000D2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3" name="投資及び出資金グラフ枠">
          <a:extLst>
            <a:ext uri="{FF2B5EF4-FFF2-40B4-BE49-F238E27FC236}">
              <a16:creationId xmlns:a16="http://schemas.microsoft.com/office/drawing/2014/main" id="{00000000-0008-0000-0600-0000D3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120650</xdr:rowOff>
    </xdr:from>
    <xdr:to>
      <xdr:col>116</xdr:col>
      <xdr:colOff>62864</xdr:colOff>
      <xdr:row>39</xdr:row>
      <xdr:rowOff>44450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flipV="1">
          <a:off x="22159595" y="5435600"/>
          <a:ext cx="1269" cy="1295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25" name="投資及び出資金最小値テキスト">
          <a:extLst>
            <a:ext uri="{FF2B5EF4-FFF2-40B4-BE49-F238E27FC236}">
              <a16:creationId xmlns:a16="http://schemas.microsoft.com/office/drawing/2014/main" id="{00000000-0008-0000-0600-0000D5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67327</xdr:rowOff>
    </xdr:from>
    <xdr:ext cx="469744" cy="259045"/>
    <xdr:sp macro="" textlink="">
      <xdr:nvSpPr>
        <xdr:cNvPr id="727" name="投資及び出資金最大値テキスト">
          <a:extLst>
            <a:ext uri="{FF2B5EF4-FFF2-40B4-BE49-F238E27FC236}">
              <a16:creationId xmlns:a16="http://schemas.microsoft.com/office/drawing/2014/main" id="{00000000-0008-0000-0600-0000D7020000}"/>
            </a:ext>
          </a:extLst>
        </xdr:cNvPr>
        <xdr:cNvSpPr txBox="1"/>
      </xdr:nvSpPr>
      <xdr:spPr>
        <a:xfrm>
          <a:off x="22212300" y="5210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120650</xdr:rowOff>
    </xdr:from>
    <xdr:to>
      <xdr:col>116</xdr:col>
      <xdr:colOff>152400</xdr:colOff>
      <xdr:row>31</xdr:row>
      <xdr:rowOff>120650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22072600" y="5435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50817</xdr:rowOff>
    </xdr:from>
    <xdr:ext cx="378565" cy="259045"/>
    <xdr:sp macro="" textlink="">
      <xdr:nvSpPr>
        <xdr:cNvPr id="730" name="投資及び出資金平均値テキスト">
          <a:extLst>
            <a:ext uri="{FF2B5EF4-FFF2-40B4-BE49-F238E27FC236}">
              <a16:creationId xmlns:a16="http://schemas.microsoft.com/office/drawing/2014/main" id="{00000000-0008-0000-0600-0000DA020000}"/>
            </a:ext>
          </a:extLst>
        </xdr:cNvPr>
        <xdr:cNvSpPr txBox="1"/>
      </xdr:nvSpPr>
      <xdr:spPr>
        <a:xfrm>
          <a:off x="22212300" y="6394467"/>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27940</xdr:rowOff>
    </xdr:from>
    <xdr:to>
      <xdr:col>116</xdr:col>
      <xdr:colOff>114300</xdr:colOff>
      <xdr:row>38</xdr:row>
      <xdr:rowOff>129540</xdr:rowOff>
    </xdr:to>
    <xdr:sp macro="" textlink="">
      <xdr:nvSpPr>
        <xdr:cNvPr id="731" name="フローチャート: 判断 730">
          <a:extLst>
            <a:ext uri="{FF2B5EF4-FFF2-40B4-BE49-F238E27FC236}">
              <a16:creationId xmlns:a16="http://schemas.microsoft.com/office/drawing/2014/main" id="{00000000-0008-0000-0600-0000DB020000}"/>
            </a:ext>
          </a:extLst>
        </xdr:cNvPr>
        <xdr:cNvSpPr/>
      </xdr:nvSpPr>
      <xdr:spPr>
        <a:xfrm>
          <a:off x="22110700" y="6543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147765</xdr:rowOff>
    </xdr:from>
    <xdr:to>
      <xdr:col>112</xdr:col>
      <xdr:colOff>38100</xdr:colOff>
      <xdr:row>38</xdr:row>
      <xdr:rowOff>77915</xdr:rowOff>
    </xdr:to>
    <xdr:sp macro="" textlink="">
      <xdr:nvSpPr>
        <xdr:cNvPr id="733" name="フローチャート: 判断 732">
          <a:extLst>
            <a:ext uri="{FF2B5EF4-FFF2-40B4-BE49-F238E27FC236}">
              <a16:creationId xmlns:a16="http://schemas.microsoft.com/office/drawing/2014/main" id="{00000000-0008-0000-0600-0000DD020000}"/>
            </a:ext>
          </a:extLst>
        </xdr:cNvPr>
        <xdr:cNvSpPr/>
      </xdr:nvSpPr>
      <xdr:spPr>
        <a:xfrm>
          <a:off x="21272500" y="6491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36</xdr:row>
      <xdr:rowOff>94442</xdr:rowOff>
    </xdr:from>
    <xdr:ext cx="378565" cy="259045"/>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21134017" y="626664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7176</xdr:rowOff>
    </xdr:from>
    <xdr:to>
      <xdr:col>107</xdr:col>
      <xdr:colOff>101600</xdr:colOff>
      <xdr:row>38</xdr:row>
      <xdr:rowOff>108776</xdr:rowOff>
    </xdr:to>
    <xdr:sp macro="" textlink="">
      <xdr:nvSpPr>
        <xdr:cNvPr id="736" name="フローチャート: 判断 735">
          <a:extLst>
            <a:ext uri="{FF2B5EF4-FFF2-40B4-BE49-F238E27FC236}">
              <a16:creationId xmlns:a16="http://schemas.microsoft.com/office/drawing/2014/main" id="{00000000-0008-0000-0600-0000E0020000}"/>
            </a:ext>
          </a:extLst>
        </xdr:cNvPr>
        <xdr:cNvSpPr/>
      </xdr:nvSpPr>
      <xdr:spPr>
        <a:xfrm>
          <a:off x="20383500" y="6522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36</xdr:row>
      <xdr:rowOff>125303</xdr:rowOff>
    </xdr:from>
    <xdr:ext cx="378565"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20245017" y="629750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154432</xdr:rowOff>
    </xdr:from>
    <xdr:to>
      <xdr:col>102</xdr:col>
      <xdr:colOff>165100</xdr:colOff>
      <xdr:row>38</xdr:row>
      <xdr:rowOff>84582</xdr:rowOff>
    </xdr:to>
    <xdr:sp macro="" textlink="">
      <xdr:nvSpPr>
        <xdr:cNvPr id="739" name="フローチャート: 判断 738">
          <a:extLst>
            <a:ext uri="{FF2B5EF4-FFF2-40B4-BE49-F238E27FC236}">
              <a16:creationId xmlns:a16="http://schemas.microsoft.com/office/drawing/2014/main" id="{00000000-0008-0000-0600-0000E3020000}"/>
            </a:ext>
          </a:extLst>
        </xdr:cNvPr>
        <xdr:cNvSpPr/>
      </xdr:nvSpPr>
      <xdr:spPr>
        <a:xfrm>
          <a:off x="19494500" y="6498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36</xdr:row>
      <xdr:rowOff>101109</xdr:rowOff>
    </xdr:from>
    <xdr:ext cx="378565"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19356017" y="627330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137287</xdr:rowOff>
    </xdr:from>
    <xdr:to>
      <xdr:col>98</xdr:col>
      <xdr:colOff>38100</xdr:colOff>
      <xdr:row>38</xdr:row>
      <xdr:rowOff>67437</xdr:rowOff>
    </xdr:to>
    <xdr:sp macro="" textlink="">
      <xdr:nvSpPr>
        <xdr:cNvPr id="741" name="フローチャート: 判断 740">
          <a:extLst>
            <a:ext uri="{FF2B5EF4-FFF2-40B4-BE49-F238E27FC236}">
              <a16:creationId xmlns:a16="http://schemas.microsoft.com/office/drawing/2014/main" id="{00000000-0008-0000-0600-0000E5020000}"/>
            </a:ext>
          </a:extLst>
        </xdr:cNvPr>
        <xdr:cNvSpPr/>
      </xdr:nvSpPr>
      <xdr:spPr>
        <a:xfrm>
          <a:off x="18605500" y="64809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83964</xdr:rowOff>
    </xdr:from>
    <xdr:ext cx="469744" cy="259045"/>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18421428" y="62561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4" name="テキスト ボックス 743">
          <a:extLst>
            <a:ext uri="{FF2B5EF4-FFF2-40B4-BE49-F238E27FC236}">
              <a16:creationId xmlns:a16="http://schemas.microsoft.com/office/drawing/2014/main" id="{00000000-0008-0000-0600-0000E8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48" name="楕円 747">
          <a:extLst>
            <a:ext uri="{FF2B5EF4-FFF2-40B4-BE49-F238E27FC236}">
              <a16:creationId xmlns:a16="http://schemas.microsoft.com/office/drawing/2014/main" id="{00000000-0008-0000-0600-0000EC02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80027</xdr:rowOff>
    </xdr:from>
    <xdr:ext cx="249299" cy="259045"/>
    <xdr:sp macro="" textlink="">
      <xdr:nvSpPr>
        <xdr:cNvPr id="749" name="投資及び出資金該当値テキスト">
          <a:extLst>
            <a:ext uri="{FF2B5EF4-FFF2-40B4-BE49-F238E27FC236}">
              <a16:creationId xmlns:a16="http://schemas.microsoft.com/office/drawing/2014/main" id="{00000000-0008-0000-0600-0000ED020000}"/>
            </a:ext>
          </a:extLst>
        </xdr:cNvPr>
        <xdr:cNvSpPr txBox="1"/>
      </xdr:nvSpPr>
      <xdr:spPr>
        <a:xfrm>
          <a:off x="22212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50" name="楕円 749">
          <a:extLst>
            <a:ext uri="{FF2B5EF4-FFF2-40B4-BE49-F238E27FC236}">
              <a16:creationId xmlns:a16="http://schemas.microsoft.com/office/drawing/2014/main" id="{00000000-0008-0000-0600-0000EE02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52" name="楕円 751">
          <a:extLst>
            <a:ext uri="{FF2B5EF4-FFF2-40B4-BE49-F238E27FC236}">
              <a16:creationId xmlns:a16="http://schemas.microsoft.com/office/drawing/2014/main" id="{00000000-0008-0000-0600-0000F002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54" name="楕円 753">
          <a:extLst>
            <a:ext uri="{FF2B5EF4-FFF2-40B4-BE49-F238E27FC236}">
              <a16:creationId xmlns:a16="http://schemas.microsoft.com/office/drawing/2014/main" id="{00000000-0008-0000-0600-0000F202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56" name="楕円 755">
          <a:extLst>
            <a:ext uri="{FF2B5EF4-FFF2-40B4-BE49-F238E27FC236}">
              <a16:creationId xmlns:a16="http://schemas.microsoft.com/office/drawing/2014/main" id="{00000000-0008-0000-0600-0000F402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58" name="正方形/長方形 757">
          <a:extLst>
            <a:ext uri="{FF2B5EF4-FFF2-40B4-BE49-F238E27FC236}">
              <a16:creationId xmlns:a16="http://schemas.microsoft.com/office/drawing/2014/main" id="{00000000-0008-0000-0600-0000F6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59" name="正方形/長方形 758">
          <a:extLst>
            <a:ext uri="{FF2B5EF4-FFF2-40B4-BE49-F238E27FC236}">
              <a16:creationId xmlns:a16="http://schemas.microsoft.com/office/drawing/2014/main" id="{00000000-0008-0000-0600-0000F7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0" name="正方形/長方形 759">
          <a:extLst>
            <a:ext uri="{FF2B5EF4-FFF2-40B4-BE49-F238E27FC236}">
              <a16:creationId xmlns:a16="http://schemas.microsoft.com/office/drawing/2014/main" id="{00000000-0008-0000-0600-0000F8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1" name="正方形/長方形 760">
          <a:extLst>
            <a:ext uri="{FF2B5EF4-FFF2-40B4-BE49-F238E27FC236}">
              <a16:creationId xmlns:a16="http://schemas.microsoft.com/office/drawing/2014/main" id="{00000000-0008-0000-0600-0000F9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2" name="正方形/長方形 761">
          <a:extLst>
            <a:ext uri="{FF2B5EF4-FFF2-40B4-BE49-F238E27FC236}">
              <a16:creationId xmlns:a16="http://schemas.microsoft.com/office/drawing/2014/main" id="{00000000-0008-0000-0600-0000FA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3" name="正方形/長方形 762">
          <a:extLst>
            <a:ext uri="{FF2B5EF4-FFF2-40B4-BE49-F238E27FC236}">
              <a16:creationId xmlns:a16="http://schemas.microsoft.com/office/drawing/2014/main" id="{00000000-0008-0000-0600-0000FB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4" name="正方形/長方形 763">
          <a:extLst>
            <a:ext uri="{FF2B5EF4-FFF2-40B4-BE49-F238E27FC236}">
              <a16:creationId xmlns:a16="http://schemas.microsoft.com/office/drawing/2014/main" id="{00000000-0008-0000-0600-0000FC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5" name="正方形/長方形 764">
          <a:extLst>
            <a:ext uri="{FF2B5EF4-FFF2-40B4-BE49-F238E27FC236}">
              <a16:creationId xmlns:a16="http://schemas.microsoft.com/office/drawing/2014/main" id="{00000000-0008-0000-0600-0000FD02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67" name="直線コネクタ 766">
          <a:extLst>
            <a:ext uri="{FF2B5EF4-FFF2-40B4-BE49-F238E27FC236}">
              <a16:creationId xmlns:a16="http://schemas.microsoft.com/office/drawing/2014/main" id="{00000000-0008-0000-0600-0000FF02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68" name="直線コネクタ 767">
          <a:extLst>
            <a:ext uri="{FF2B5EF4-FFF2-40B4-BE49-F238E27FC236}">
              <a16:creationId xmlns:a16="http://schemas.microsoft.com/office/drawing/2014/main" id="{00000000-0008-0000-0600-000000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70" name="直線コネクタ 769">
          <a:extLst>
            <a:ext uri="{FF2B5EF4-FFF2-40B4-BE49-F238E27FC236}">
              <a16:creationId xmlns:a16="http://schemas.microsoft.com/office/drawing/2014/main" id="{00000000-0008-0000-0600-000002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72" name="直線コネクタ 771">
          <a:extLst>
            <a:ext uri="{FF2B5EF4-FFF2-40B4-BE49-F238E27FC236}">
              <a16:creationId xmlns:a16="http://schemas.microsoft.com/office/drawing/2014/main" id="{00000000-0008-0000-0600-000004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74" name="直線コネクタ 773">
          <a:extLst>
            <a:ext uri="{FF2B5EF4-FFF2-40B4-BE49-F238E27FC236}">
              <a16:creationId xmlns:a16="http://schemas.microsoft.com/office/drawing/2014/main" id="{00000000-0008-0000-0600-000006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76" name="直線コネクタ 775">
          <a:extLst>
            <a:ext uri="{FF2B5EF4-FFF2-40B4-BE49-F238E27FC236}">
              <a16:creationId xmlns:a16="http://schemas.microsoft.com/office/drawing/2014/main" id="{00000000-0008-0000-0600-000008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77" name="テキスト ボックス 776">
          <a:extLst>
            <a:ext uri="{FF2B5EF4-FFF2-40B4-BE49-F238E27FC236}">
              <a16:creationId xmlns:a16="http://schemas.microsoft.com/office/drawing/2014/main" id="{00000000-0008-0000-0600-000009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8" name="直線コネクタ 777">
          <a:extLst>
            <a:ext uri="{FF2B5EF4-FFF2-40B4-BE49-F238E27FC236}">
              <a16:creationId xmlns:a16="http://schemas.microsoft.com/office/drawing/2014/main" id="{00000000-0008-0000-0600-00000A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79" name="テキスト ボックス 778">
          <a:extLst>
            <a:ext uri="{FF2B5EF4-FFF2-40B4-BE49-F238E27FC236}">
              <a16:creationId xmlns:a16="http://schemas.microsoft.com/office/drawing/2014/main" id="{00000000-0008-0000-0600-00000B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0" name="貸付金グラフ枠">
          <a:extLst>
            <a:ext uri="{FF2B5EF4-FFF2-40B4-BE49-F238E27FC236}">
              <a16:creationId xmlns:a16="http://schemas.microsoft.com/office/drawing/2014/main" id="{00000000-0008-0000-0600-00000C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73272</xdr:rowOff>
    </xdr:from>
    <xdr:to>
      <xdr:col>116</xdr:col>
      <xdr:colOff>62864</xdr:colOff>
      <xdr:row>59</xdr:row>
      <xdr:rowOff>44450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flipV="1">
          <a:off x="22159595" y="8817222"/>
          <a:ext cx="1269" cy="13427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82" name="貸付金最小値テキスト">
          <a:extLst>
            <a:ext uri="{FF2B5EF4-FFF2-40B4-BE49-F238E27FC236}">
              <a16:creationId xmlns:a16="http://schemas.microsoft.com/office/drawing/2014/main" id="{00000000-0008-0000-0600-00000E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19949</xdr:rowOff>
    </xdr:from>
    <xdr:ext cx="534377" cy="259045"/>
    <xdr:sp macro="" textlink="">
      <xdr:nvSpPr>
        <xdr:cNvPr id="784" name="貸付金最大値テキスト">
          <a:extLst>
            <a:ext uri="{FF2B5EF4-FFF2-40B4-BE49-F238E27FC236}">
              <a16:creationId xmlns:a16="http://schemas.microsoft.com/office/drawing/2014/main" id="{00000000-0008-0000-0600-000010030000}"/>
            </a:ext>
          </a:extLst>
        </xdr:cNvPr>
        <xdr:cNvSpPr txBox="1"/>
      </xdr:nvSpPr>
      <xdr:spPr>
        <a:xfrm>
          <a:off x="22212300" y="85924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70,487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73272</xdr:rowOff>
    </xdr:from>
    <xdr:to>
      <xdr:col>116</xdr:col>
      <xdr:colOff>152400</xdr:colOff>
      <xdr:row>51</xdr:row>
      <xdr:rowOff>73272</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22072600" y="88172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170809</xdr:rowOff>
    </xdr:from>
    <xdr:to>
      <xdr:col>116</xdr:col>
      <xdr:colOff>63500</xdr:colOff>
      <xdr:row>59</xdr:row>
      <xdr:rowOff>7912</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flipV="1">
          <a:off x="21323300" y="10114909"/>
          <a:ext cx="838200" cy="85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109986</xdr:rowOff>
    </xdr:from>
    <xdr:ext cx="469744" cy="259045"/>
    <xdr:sp macro="" textlink="">
      <xdr:nvSpPr>
        <xdr:cNvPr id="787" name="貸付金平均値テキスト">
          <a:extLst>
            <a:ext uri="{FF2B5EF4-FFF2-40B4-BE49-F238E27FC236}">
              <a16:creationId xmlns:a16="http://schemas.microsoft.com/office/drawing/2014/main" id="{00000000-0008-0000-0600-000013030000}"/>
            </a:ext>
          </a:extLst>
        </xdr:cNvPr>
        <xdr:cNvSpPr txBox="1"/>
      </xdr:nvSpPr>
      <xdr:spPr>
        <a:xfrm>
          <a:off x="22212300" y="988263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87109</xdr:rowOff>
    </xdr:from>
    <xdr:to>
      <xdr:col>116</xdr:col>
      <xdr:colOff>114300</xdr:colOff>
      <xdr:row>59</xdr:row>
      <xdr:rowOff>17259</xdr:rowOff>
    </xdr:to>
    <xdr:sp macro="" textlink="">
      <xdr:nvSpPr>
        <xdr:cNvPr id="788" name="フローチャート: 判断 787">
          <a:extLst>
            <a:ext uri="{FF2B5EF4-FFF2-40B4-BE49-F238E27FC236}">
              <a16:creationId xmlns:a16="http://schemas.microsoft.com/office/drawing/2014/main" id="{00000000-0008-0000-0600-000014030000}"/>
            </a:ext>
          </a:extLst>
        </xdr:cNvPr>
        <xdr:cNvSpPr/>
      </xdr:nvSpPr>
      <xdr:spPr>
        <a:xfrm>
          <a:off x="22110700" y="100312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7912</xdr:rowOff>
    </xdr:from>
    <xdr:to>
      <xdr:col>111</xdr:col>
      <xdr:colOff>177800</xdr:colOff>
      <xdr:row>59</xdr:row>
      <xdr:rowOff>8579</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flipV="1">
          <a:off x="20434300" y="10123462"/>
          <a:ext cx="889000" cy="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88653</xdr:rowOff>
    </xdr:from>
    <xdr:to>
      <xdr:col>112</xdr:col>
      <xdr:colOff>38100</xdr:colOff>
      <xdr:row>59</xdr:row>
      <xdr:rowOff>18803</xdr:rowOff>
    </xdr:to>
    <xdr:sp macro="" textlink="">
      <xdr:nvSpPr>
        <xdr:cNvPr id="790" name="フローチャート: 判断 789">
          <a:extLst>
            <a:ext uri="{FF2B5EF4-FFF2-40B4-BE49-F238E27FC236}">
              <a16:creationId xmlns:a16="http://schemas.microsoft.com/office/drawing/2014/main" id="{00000000-0008-0000-0600-000016030000}"/>
            </a:ext>
          </a:extLst>
        </xdr:cNvPr>
        <xdr:cNvSpPr/>
      </xdr:nvSpPr>
      <xdr:spPr>
        <a:xfrm>
          <a:off x="21272500" y="100327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35330</xdr:rowOff>
    </xdr:from>
    <xdr:ext cx="469744" cy="259045"/>
    <xdr:sp macro="" textlink="">
      <xdr:nvSpPr>
        <xdr:cNvPr id="791" name="テキスト ボックス 790">
          <a:extLst>
            <a:ext uri="{FF2B5EF4-FFF2-40B4-BE49-F238E27FC236}">
              <a16:creationId xmlns:a16="http://schemas.microsoft.com/office/drawing/2014/main" id="{00000000-0008-0000-0600-000017030000}"/>
            </a:ext>
          </a:extLst>
        </xdr:cNvPr>
        <xdr:cNvSpPr txBox="1"/>
      </xdr:nvSpPr>
      <xdr:spPr>
        <a:xfrm>
          <a:off x="21088428" y="98079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7131</xdr:rowOff>
    </xdr:from>
    <xdr:to>
      <xdr:col>107</xdr:col>
      <xdr:colOff>50800</xdr:colOff>
      <xdr:row>59</xdr:row>
      <xdr:rowOff>8579</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19545300" y="10122681"/>
          <a:ext cx="889000" cy="1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86805</xdr:rowOff>
    </xdr:from>
    <xdr:to>
      <xdr:col>107</xdr:col>
      <xdr:colOff>101600</xdr:colOff>
      <xdr:row>59</xdr:row>
      <xdr:rowOff>16955</xdr:rowOff>
    </xdr:to>
    <xdr:sp macro="" textlink="">
      <xdr:nvSpPr>
        <xdr:cNvPr id="793" name="フローチャート: 判断 792">
          <a:extLst>
            <a:ext uri="{FF2B5EF4-FFF2-40B4-BE49-F238E27FC236}">
              <a16:creationId xmlns:a16="http://schemas.microsoft.com/office/drawing/2014/main" id="{00000000-0008-0000-0600-000019030000}"/>
            </a:ext>
          </a:extLst>
        </xdr:cNvPr>
        <xdr:cNvSpPr/>
      </xdr:nvSpPr>
      <xdr:spPr>
        <a:xfrm>
          <a:off x="20383500" y="10030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33482</xdr:rowOff>
    </xdr:from>
    <xdr:ext cx="469744" cy="259045"/>
    <xdr:sp macro="" textlink="">
      <xdr:nvSpPr>
        <xdr:cNvPr id="794" name="テキスト ボックス 793">
          <a:extLst>
            <a:ext uri="{FF2B5EF4-FFF2-40B4-BE49-F238E27FC236}">
              <a16:creationId xmlns:a16="http://schemas.microsoft.com/office/drawing/2014/main" id="{00000000-0008-0000-0600-00001A030000}"/>
            </a:ext>
          </a:extLst>
        </xdr:cNvPr>
        <xdr:cNvSpPr txBox="1"/>
      </xdr:nvSpPr>
      <xdr:spPr>
        <a:xfrm>
          <a:off x="20199428" y="98061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6179</xdr:rowOff>
    </xdr:from>
    <xdr:to>
      <xdr:col>102</xdr:col>
      <xdr:colOff>114300</xdr:colOff>
      <xdr:row>59</xdr:row>
      <xdr:rowOff>7131</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a:off x="18656300" y="10121729"/>
          <a:ext cx="889000" cy="9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80804</xdr:rowOff>
    </xdr:from>
    <xdr:to>
      <xdr:col>102</xdr:col>
      <xdr:colOff>165100</xdr:colOff>
      <xdr:row>59</xdr:row>
      <xdr:rowOff>10954</xdr:rowOff>
    </xdr:to>
    <xdr:sp macro="" textlink="">
      <xdr:nvSpPr>
        <xdr:cNvPr id="796" name="フローチャート: 判断 795">
          <a:extLst>
            <a:ext uri="{FF2B5EF4-FFF2-40B4-BE49-F238E27FC236}">
              <a16:creationId xmlns:a16="http://schemas.microsoft.com/office/drawing/2014/main" id="{00000000-0008-0000-0600-00001C030000}"/>
            </a:ext>
          </a:extLst>
        </xdr:cNvPr>
        <xdr:cNvSpPr/>
      </xdr:nvSpPr>
      <xdr:spPr>
        <a:xfrm>
          <a:off x="19494500" y="10024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27481</xdr:rowOff>
    </xdr:from>
    <xdr:ext cx="469744"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19310428" y="9800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61525</xdr:rowOff>
    </xdr:from>
    <xdr:to>
      <xdr:col>98</xdr:col>
      <xdr:colOff>38100</xdr:colOff>
      <xdr:row>58</xdr:row>
      <xdr:rowOff>163125</xdr:rowOff>
    </xdr:to>
    <xdr:sp macro="" textlink="">
      <xdr:nvSpPr>
        <xdr:cNvPr id="798" name="フローチャート: 判断 797">
          <a:extLst>
            <a:ext uri="{FF2B5EF4-FFF2-40B4-BE49-F238E27FC236}">
              <a16:creationId xmlns:a16="http://schemas.microsoft.com/office/drawing/2014/main" id="{00000000-0008-0000-0600-00001E030000}"/>
            </a:ext>
          </a:extLst>
        </xdr:cNvPr>
        <xdr:cNvSpPr/>
      </xdr:nvSpPr>
      <xdr:spPr>
        <a:xfrm>
          <a:off x="18605500" y="10005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8202</xdr:rowOff>
    </xdr:from>
    <xdr:ext cx="469744" cy="259045"/>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18421428" y="97808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120009</xdr:rowOff>
    </xdr:from>
    <xdr:to>
      <xdr:col>116</xdr:col>
      <xdr:colOff>114300</xdr:colOff>
      <xdr:row>59</xdr:row>
      <xdr:rowOff>50159</xdr:rowOff>
    </xdr:to>
    <xdr:sp macro="" textlink="">
      <xdr:nvSpPr>
        <xdr:cNvPr id="805" name="楕円 804">
          <a:extLst>
            <a:ext uri="{FF2B5EF4-FFF2-40B4-BE49-F238E27FC236}">
              <a16:creationId xmlns:a16="http://schemas.microsoft.com/office/drawing/2014/main" id="{00000000-0008-0000-0600-000025030000}"/>
            </a:ext>
          </a:extLst>
        </xdr:cNvPr>
        <xdr:cNvSpPr/>
      </xdr:nvSpPr>
      <xdr:spPr>
        <a:xfrm>
          <a:off x="22110700" y="100641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65537</xdr:rowOff>
    </xdr:from>
    <xdr:ext cx="469744" cy="259045"/>
    <xdr:sp macro="" textlink="">
      <xdr:nvSpPr>
        <xdr:cNvPr id="806" name="貸付金該当値テキスト">
          <a:extLst>
            <a:ext uri="{FF2B5EF4-FFF2-40B4-BE49-F238E27FC236}">
              <a16:creationId xmlns:a16="http://schemas.microsoft.com/office/drawing/2014/main" id="{00000000-0008-0000-0600-000026030000}"/>
            </a:ext>
          </a:extLst>
        </xdr:cNvPr>
        <xdr:cNvSpPr txBox="1"/>
      </xdr:nvSpPr>
      <xdr:spPr>
        <a:xfrm>
          <a:off x="22212300" y="100096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128562</xdr:rowOff>
    </xdr:from>
    <xdr:to>
      <xdr:col>112</xdr:col>
      <xdr:colOff>38100</xdr:colOff>
      <xdr:row>59</xdr:row>
      <xdr:rowOff>58712</xdr:rowOff>
    </xdr:to>
    <xdr:sp macro="" textlink="">
      <xdr:nvSpPr>
        <xdr:cNvPr id="807" name="楕円 806">
          <a:extLst>
            <a:ext uri="{FF2B5EF4-FFF2-40B4-BE49-F238E27FC236}">
              <a16:creationId xmlns:a16="http://schemas.microsoft.com/office/drawing/2014/main" id="{00000000-0008-0000-0600-000027030000}"/>
            </a:ext>
          </a:extLst>
        </xdr:cNvPr>
        <xdr:cNvSpPr/>
      </xdr:nvSpPr>
      <xdr:spPr>
        <a:xfrm>
          <a:off x="21272500" y="100726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59</xdr:row>
      <xdr:rowOff>49839</xdr:rowOff>
    </xdr:from>
    <xdr:ext cx="469744"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21088428" y="101653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129229</xdr:rowOff>
    </xdr:from>
    <xdr:to>
      <xdr:col>107</xdr:col>
      <xdr:colOff>101600</xdr:colOff>
      <xdr:row>59</xdr:row>
      <xdr:rowOff>59379</xdr:rowOff>
    </xdr:to>
    <xdr:sp macro="" textlink="">
      <xdr:nvSpPr>
        <xdr:cNvPr id="809" name="楕円 808">
          <a:extLst>
            <a:ext uri="{FF2B5EF4-FFF2-40B4-BE49-F238E27FC236}">
              <a16:creationId xmlns:a16="http://schemas.microsoft.com/office/drawing/2014/main" id="{00000000-0008-0000-0600-000029030000}"/>
            </a:ext>
          </a:extLst>
        </xdr:cNvPr>
        <xdr:cNvSpPr/>
      </xdr:nvSpPr>
      <xdr:spPr>
        <a:xfrm>
          <a:off x="20383500" y="10073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59</xdr:row>
      <xdr:rowOff>50506</xdr:rowOff>
    </xdr:from>
    <xdr:ext cx="469744"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0199428" y="101660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127781</xdr:rowOff>
    </xdr:from>
    <xdr:to>
      <xdr:col>102</xdr:col>
      <xdr:colOff>165100</xdr:colOff>
      <xdr:row>59</xdr:row>
      <xdr:rowOff>57931</xdr:rowOff>
    </xdr:to>
    <xdr:sp macro="" textlink="">
      <xdr:nvSpPr>
        <xdr:cNvPr id="811" name="楕円 810">
          <a:extLst>
            <a:ext uri="{FF2B5EF4-FFF2-40B4-BE49-F238E27FC236}">
              <a16:creationId xmlns:a16="http://schemas.microsoft.com/office/drawing/2014/main" id="{00000000-0008-0000-0600-00002B030000}"/>
            </a:ext>
          </a:extLst>
        </xdr:cNvPr>
        <xdr:cNvSpPr/>
      </xdr:nvSpPr>
      <xdr:spPr>
        <a:xfrm>
          <a:off x="19494500" y="100718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59</xdr:row>
      <xdr:rowOff>49058</xdr:rowOff>
    </xdr:from>
    <xdr:ext cx="469744"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9310428" y="101646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126829</xdr:rowOff>
    </xdr:from>
    <xdr:to>
      <xdr:col>98</xdr:col>
      <xdr:colOff>38100</xdr:colOff>
      <xdr:row>59</xdr:row>
      <xdr:rowOff>56979</xdr:rowOff>
    </xdr:to>
    <xdr:sp macro="" textlink="">
      <xdr:nvSpPr>
        <xdr:cNvPr id="813" name="楕円 812">
          <a:extLst>
            <a:ext uri="{FF2B5EF4-FFF2-40B4-BE49-F238E27FC236}">
              <a16:creationId xmlns:a16="http://schemas.microsoft.com/office/drawing/2014/main" id="{00000000-0008-0000-0600-00002D030000}"/>
            </a:ext>
          </a:extLst>
        </xdr:cNvPr>
        <xdr:cNvSpPr/>
      </xdr:nvSpPr>
      <xdr:spPr>
        <a:xfrm>
          <a:off x="18605500" y="100709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59</xdr:row>
      <xdr:rowOff>48106</xdr:rowOff>
    </xdr:from>
    <xdr:ext cx="469744"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18421428" y="101636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5" name="正方形/長方形 814">
          <a:extLst>
            <a:ext uri="{FF2B5EF4-FFF2-40B4-BE49-F238E27FC236}">
              <a16:creationId xmlns:a16="http://schemas.microsoft.com/office/drawing/2014/main" id="{00000000-0008-0000-0600-00002F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6" name="正方形/長方形 815">
          <a:extLst>
            <a:ext uri="{FF2B5EF4-FFF2-40B4-BE49-F238E27FC236}">
              <a16:creationId xmlns:a16="http://schemas.microsoft.com/office/drawing/2014/main" id="{00000000-0008-0000-0600-000030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7" name="正方形/長方形 816">
          <a:extLst>
            <a:ext uri="{FF2B5EF4-FFF2-40B4-BE49-F238E27FC236}">
              <a16:creationId xmlns:a16="http://schemas.microsoft.com/office/drawing/2014/main" id="{00000000-0008-0000-0600-000031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19" name="正方形/長方形 818">
          <a:extLst>
            <a:ext uri="{FF2B5EF4-FFF2-40B4-BE49-F238E27FC236}">
              <a16:creationId xmlns:a16="http://schemas.microsoft.com/office/drawing/2014/main" id="{00000000-0008-0000-0600-000033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0" name="正方形/長方形 819">
          <a:extLst>
            <a:ext uri="{FF2B5EF4-FFF2-40B4-BE49-F238E27FC236}">
              <a16:creationId xmlns:a16="http://schemas.microsoft.com/office/drawing/2014/main" id="{00000000-0008-0000-0600-000034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1" name="正方形/長方形 820">
          <a:extLst>
            <a:ext uri="{FF2B5EF4-FFF2-40B4-BE49-F238E27FC236}">
              <a16:creationId xmlns:a16="http://schemas.microsoft.com/office/drawing/2014/main" id="{00000000-0008-0000-0600-000035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2" name="正方形/長方形 821">
          <a:extLst>
            <a:ext uri="{FF2B5EF4-FFF2-40B4-BE49-F238E27FC236}">
              <a16:creationId xmlns:a16="http://schemas.microsoft.com/office/drawing/2014/main" id="{00000000-0008-0000-0600-000036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4" name="直線コネクタ 823">
          <a:extLst>
            <a:ext uri="{FF2B5EF4-FFF2-40B4-BE49-F238E27FC236}">
              <a16:creationId xmlns:a16="http://schemas.microsoft.com/office/drawing/2014/main" id="{00000000-0008-0000-0600-000038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98879</xdr:rowOff>
    </xdr:from>
    <xdr:to>
      <xdr:col>120</xdr:col>
      <xdr:colOff>114300</xdr:colOff>
      <xdr:row>79</xdr:row>
      <xdr:rowOff>98879</xdr:rowOff>
    </xdr:to>
    <xdr:cxnSp macro="">
      <xdr:nvCxnSpPr>
        <xdr:cNvPr id="826" name="直線コネクタ 825">
          <a:extLst>
            <a:ext uri="{FF2B5EF4-FFF2-40B4-BE49-F238E27FC236}">
              <a16:creationId xmlns:a16="http://schemas.microsoft.com/office/drawing/2014/main" id="{00000000-0008-0000-0600-00003A030000}"/>
            </a:ext>
          </a:extLst>
        </xdr:cNvPr>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128106</xdr:rowOff>
    </xdr:from>
    <xdr:ext cx="531299"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17756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28" name="直線コネクタ 827">
          <a:extLst>
            <a:ext uri="{FF2B5EF4-FFF2-40B4-BE49-F238E27FC236}">
              <a16:creationId xmlns:a16="http://schemas.microsoft.com/office/drawing/2014/main" id="{00000000-0008-0000-0600-00003C030000}"/>
            </a:ext>
          </a:extLst>
        </xdr:cNvPr>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29" name="テキスト ボックス 828">
          <a:extLst>
            <a:ext uri="{FF2B5EF4-FFF2-40B4-BE49-F238E27FC236}">
              <a16:creationId xmlns:a16="http://schemas.microsoft.com/office/drawing/2014/main" id="{00000000-0008-0000-0600-00003D030000}"/>
            </a:ext>
          </a:extLst>
        </xdr:cNvPr>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30" name="直線コネクタ 829">
          <a:extLst>
            <a:ext uri="{FF2B5EF4-FFF2-40B4-BE49-F238E27FC236}">
              <a16:creationId xmlns:a16="http://schemas.microsoft.com/office/drawing/2014/main" id="{00000000-0008-0000-0600-00003E030000}"/>
            </a:ext>
          </a:extLst>
        </xdr:cNvPr>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31" name="テキスト ボックス 830">
          <a:extLst>
            <a:ext uri="{FF2B5EF4-FFF2-40B4-BE49-F238E27FC236}">
              <a16:creationId xmlns:a16="http://schemas.microsoft.com/office/drawing/2014/main" id="{00000000-0008-0000-0600-00003F030000}"/>
            </a:ext>
          </a:extLst>
        </xdr:cNvPr>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32" name="直線コネクタ 831">
          <a:extLst>
            <a:ext uri="{FF2B5EF4-FFF2-40B4-BE49-F238E27FC236}">
              <a16:creationId xmlns:a16="http://schemas.microsoft.com/office/drawing/2014/main" id="{00000000-0008-0000-0600-000040030000}"/>
            </a:ext>
          </a:extLst>
        </xdr:cNvPr>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5642</xdr:rowOff>
    </xdr:from>
    <xdr:ext cx="531299" cy="259045"/>
    <xdr:sp macro="" textlink="">
      <xdr:nvSpPr>
        <xdr:cNvPr id="833" name="テキスト ボックス 832">
          <a:extLst>
            <a:ext uri="{FF2B5EF4-FFF2-40B4-BE49-F238E27FC236}">
              <a16:creationId xmlns:a16="http://schemas.microsoft.com/office/drawing/2014/main" id="{00000000-0008-0000-0600-000041030000}"/>
            </a:ext>
          </a:extLst>
        </xdr:cNvPr>
        <xdr:cNvSpPr txBox="1"/>
      </xdr:nvSpPr>
      <xdr:spPr>
        <a:xfrm>
          <a:off x="17756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34" name="直線コネクタ 833">
          <a:extLst>
            <a:ext uri="{FF2B5EF4-FFF2-40B4-BE49-F238E27FC236}">
              <a16:creationId xmlns:a16="http://schemas.microsoft.com/office/drawing/2014/main" id="{00000000-0008-0000-0600-000042030000}"/>
            </a:ext>
          </a:extLst>
        </xdr:cNvPr>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21970</xdr:rowOff>
    </xdr:from>
    <xdr:ext cx="531299" cy="259045"/>
    <xdr:sp macro="" textlink="">
      <xdr:nvSpPr>
        <xdr:cNvPr id="835" name="テキスト ボックス 834">
          <a:extLst>
            <a:ext uri="{FF2B5EF4-FFF2-40B4-BE49-F238E27FC236}">
              <a16:creationId xmlns:a16="http://schemas.microsoft.com/office/drawing/2014/main" id="{00000000-0008-0000-0600-000043030000}"/>
            </a:ext>
          </a:extLst>
        </xdr:cNvPr>
        <xdr:cNvSpPr txBox="1"/>
      </xdr:nvSpPr>
      <xdr:spPr>
        <a:xfrm>
          <a:off x="17756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38299</xdr:rowOff>
    </xdr:from>
    <xdr:ext cx="531299" cy="259045"/>
    <xdr:sp macro="" textlink="">
      <xdr:nvSpPr>
        <xdr:cNvPr id="837" name="テキスト ボックス 836">
          <a:extLst>
            <a:ext uri="{FF2B5EF4-FFF2-40B4-BE49-F238E27FC236}">
              <a16:creationId xmlns:a16="http://schemas.microsoft.com/office/drawing/2014/main" id="{00000000-0008-0000-0600-000045030000}"/>
            </a:ext>
          </a:extLst>
        </xdr:cNvPr>
        <xdr:cNvSpPr txBox="1"/>
      </xdr:nvSpPr>
      <xdr:spPr>
        <a:xfrm>
          <a:off x="17756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39" name="テキスト ボックス 838">
          <a:extLst>
            <a:ext uri="{FF2B5EF4-FFF2-40B4-BE49-F238E27FC236}">
              <a16:creationId xmlns:a16="http://schemas.microsoft.com/office/drawing/2014/main" id="{00000000-0008-0000-0600-000047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0" name="繰出金グラフ枠">
          <a:extLst>
            <a:ext uri="{FF2B5EF4-FFF2-40B4-BE49-F238E27FC236}">
              <a16:creationId xmlns:a16="http://schemas.microsoft.com/office/drawing/2014/main" id="{00000000-0008-0000-0600-000048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55052</xdr:rowOff>
    </xdr:from>
    <xdr:to>
      <xdr:col>116</xdr:col>
      <xdr:colOff>62864</xdr:colOff>
      <xdr:row>79</xdr:row>
      <xdr:rowOff>98585</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flipV="1">
          <a:off x="22159595" y="12228002"/>
          <a:ext cx="1269" cy="14151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102412</xdr:rowOff>
    </xdr:from>
    <xdr:ext cx="534377" cy="259045"/>
    <xdr:sp macro="" textlink="">
      <xdr:nvSpPr>
        <xdr:cNvPr id="842" name="繰出金最小値テキスト">
          <a:extLst>
            <a:ext uri="{FF2B5EF4-FFF2-40B4-BE49-F238E27FC236}">
              <a16:creationId xmlns:a16="http://schemas.microsoft.com/office/drawing/2014/main" id="{00000000-0008-0000-0600-00004A030000}"/>
            </a:ext>
          </a:extLst>
        </xdr:cNvPr>
        <xdr:cNvSpPr txBox="1"/>
      </xdr:nvSpPr>
      <xdr:spPr>
        <a:xfrm>
          <a:off x="22212300" y="136469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98585</xdr:rowOff>
    </xdr:from>
    <xdr:to>
      <xdr:col>116</xdr:col>
      <xdr:colOff>152400</xdr:colOff>
      <xdr:row>79</xdr:row>
      <xdr:rowOff>98585</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22072600" y="136431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70</xdr:row>
      <xdr:rowOff>1729</xdr:rowOff>
    </xdr:from>
    <xdr:ext cx="534377" cy="259045"/>
    <xdr:sp macro="" textlink="">
      <xdr:nvSpPr>
        <xdr:cNvPr id="844" name="繰出金最大値テキスト">
          <a:extLst>
            <a:ext uri="{FF2B5EF4-FFF2-40B4-BE49-F238E27FC236}">
              <a16:creationId xmlns:a16="http://schemas.microsoft.com/office/drawing/2014/main" id="{00000000-0008-0000-0600-00004C030000}"/>
            </a:ext>
          </a:extLst>
        </xdr:cNvPr>
        <xdr:cNvSpPr txBox="1"/>
      </xdr:nvSpPr>
      <xdr:spPr>
        <a:xfrm>
          <a:off x="22212300" y="120032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63,342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55052</xdr:rowOff>
    </xdr:from>
    <xdr:to>
      <xdr:col>116</xdr:col>
      <xdr:colOff>152400</xdr:colOff>
      <xdr:row>71</xdr:row>
      <xdr:rowOff>55052</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22072600" y="122280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77</xdr:row>
      <xdr:rowOff>222</xdr:rowOff>
    </xdr:from>
    <xdr:to>
      <xdr:col>116</xdr:col>
      <xdr:colOff>63500</xdr:colOff>
      <xdr:row>77</xdr:row>
      <xdr:rowOff>68769</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flipV="1">
          <a:off x="21323300" y="13201872"/>
          <a:ext cx="838200" cy="685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97506</xdr:rowOff>
    </xdr:from>
    <xdr:ext cx="534377" cy="259045"/>
    <xdr:sp macro="" textlink="">
      <xdr:nvSpPr>
        <xdr:cNvPr id="847" name="繰出金平均値テキスト">
          <a:extLst>
            <a:ext uri="{FF2B5EF4-FFF2-40B4-BE49-F238E27FC236}">
              <a16:creationId xmlns:a16="http://schemas.microsoft.com/office/drawing/2014/main" id="{00000000-0008-0000-0600-00004F030000}"/>
            </a:ext>
          </a:extLst>
        </xdr:cNvPr>
        <xdr:cNvSpPr txBox="1"/>
      </xdr:nvSpPr>
      <xdr:spPr>
        <a:xfrm>
          <a:off x="22212300" y="1278480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74629</xdr:rowOff>
    </xdr:from>
    <xdr:to>
      <xdr:col>116</xdr:col>
      <xdr:colOff>114300</xdr:colOff>
      <xdr:row>76</xdr:row>
      <xdr:rowOff>4778</xdr:rowOff>
    </xdr:to>
    <xdr:sp macro="" textlink="">
      <xdr:nvSpPr>
        <xdr:cNvPr id="848" name="フローチャート: 判断 847">
          <a:extLst>
            <a:ext uri="{FF2B5EF4-FFF2-40B4-BE49-F238E27FC236}">
              <a16:creationId xmlns:a16="http://schemas.microsoft.com/office/drawing/2014/main" id="{00000000-0008-0000-0600-000050030000}"/>
            </a:ext>
          </a:extLst>
        </xdr:cNvPr>
        <xdr:cNvSpPr/>
      </xdr:nvSpPr>
      <xdr:spPr>
        <a:xfrm>
          <a:off x="22110700" y="1293337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77</xdr:row>
      <xdr:rowOff>68769</xdr:rowOff>
    </xdr:from>
    <xdr:to>
      <xdr:col>111</xdr:col>
      <xdr:colOff>177800</xdr:colOff>
      <xdr:row>77</xdr:row>
      <xdr:rowOff>128467</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flipV="1">
          <a:off x="20434300" y="13270419"/>
          <a:ext cx="889000" cy="596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106567</xdr:rowOff>
    </xdr:from>
    <xdr:to>
      <xdr:col>112</xdr:col>
      <xdr:colOff>38100</xdr:colOff>
      <xdr:row>76</xdr:row>
      <xdr:rowOff>36717</xdr:rowOff>
    </xdr:to>
    <xdr:sp macro="" textlink="">
      <xdr:nvSpPr>
        <xdr:cNvPr id="850" name="フローチャート: 判断 849">
          <a:extLst>
            <a:ext uri="{FF2B5EF4-FFF2-40B4-BE49-F238E27FC236}">
              <a16:creationId xmlns:a16="http://schemas.microsoft.com/office/drawing/2014/main" id="{00000000-0008-0000-0600-000052030000}"/>
            </a:ext>
          </a:extLst>
        </xdr:cNvPr>
        <xdr:cNvSpPr/>
      </xdr:nvSpPr>
      <xdr:spPr>
        <a:xfrm>
          <a:off x="21272500" y="129653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53244</xdr:rowOff>
    </xdr:from>
    <xdr:ext cx="534377" cy="259045"/>
    <xdr:sp macro="" textlink="">
      <xdr:nvSpPr>
        <xdr:cNvPr id="851" name="テキスト ボックス 850">
          <a:extLst>
            <a:ext uri="{FF2B5EF4-FFF2-40B4-BE49-F238E27FC236}">
              <a16:creationId xmlns:a16="http://schemas.microsoft.com/office/drawing/2014/main" id="{00000000-0008-0000-0600-000053030000}"/>
            </a:ext>
          </a:extLst>
        </xdr:cNvPr>
        <xdr:cNvSpPr txBox="1"/>
      </xdr:nvSpPr>
      <xdr:spPr>
        <a:xfrm>
          <a:off x="21056111" y="127405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77</xdr:row>
      <xdr:rowOff>128467</xdr:rowOff>
    </xdr:from>
    <xdr:to>
      <xdr:col>107</xdr:col>
      <xdr:colOff>50800</xdr:colOff>
      <xdr:row>77</xdr:row>
      <xdr:rowOff>136303</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flipV="1">
          <a:off x="19545300" y="13330117"/>
          <a:ext cx="889000" cy="78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169171</xdr:rowOff>
    </xdr:from>
    <xdr:to>
      <xdr:col>107</xdr:col>
      <xdr:colOff>101600</xdr:colOff>
      <xdr:row>76</xdr:row>
      <xdr:rowOff>99321</xdr:rowOff>
    </xdr:to>
    <xdr:sp macro="" textlink="">
      <xdr:nvSpPr>
        <xdr:cNvPr id="853" name="フローチャート: 判断 852">
          <a:extLst>
            <a:ext uri="{FF2B5EF4-FFF2-40B4-BE49-F238E27FC236}">
              <a16:creationId xmlns:a16="http://schemas.microsoft.com/office/drawing/2014/main" id="{00000000-0008-0000-0600-000055030000}"/>
            </a:ext>
          </a:extLst>
        </xdr:cNvPr>
        <xdr:cNvSpPr/>
      </xdr:nvSpPr>
      <xdr:spPr>
        <a:xfrm>
          <a:off x="20383500" y="130279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115848</xdr:rowOff>
    </xdr:from>
    <xdr:ext cx="534377" cy="259045"/>
    <xdr:sp macro="" textlink="">
      <xdr:nvSpPr>
        <xdr:cNvPr id="854" name="テキスト ボックス 853">
          <a:extLst>
            <a:ext uri="{FF2B5EF4-FFF2-40B4-BE49-F238E27FC236}">
              <a16:creationId xmlns:a16="http://schemas.microsoft.com/office/drawing/2014/main" id="{00000000-0008-0000-0600-000056030000}"/>
            </a:ext>
          </a:extLst>
        </xdr:cNvPr>
        <xdr:cNvSpPr txBox="1"/>
      </xdr:nvSpPr>
      <xdr:spPr>
        <a:xfrm>
          <a:off x="20167111" y="128031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77</xdr:row>
      <xdr:rowOff>136303</xdr:rowOff>
    </xdr:from>
    <xdr:to>
      <xdr:col>102</xdr:col>
      <xdr:colOff>114300</xdr:colOff>
      <xdr:row>78</xdr:row>
      <xdr:rowOff>3487</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flipV="1">
          <a:off x="18656300" y="13337953"/>
          <a:ext cx="889000" cy="38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37987</xdr:rowOff>
    </xdr:from>
    <xdr:to>
      <xdr:col>102</xdr:col>
      <xdr:colOff>165100</xdr:colOff>
      <xdr:row>76</xdr:row>
      <xdr:rowOff>139587</xdr:rowOff>
    </xdr:to>
    <xdr:sp macro="" textlink="">
      <xdr:nvSpPr>
        <xdr:cNvPr id="856" name="フローチャート: 判断 855">
          <a:extLst>
            <a:ext uri="{FF2B5EF4-FFF2-40B4-BE49-F238E27FC236}">
              <a16:creationId xmlns:a16="http://schemas.microsoft.com/office/drawing/2014/main" id="{00000000-0008-0000-0600-000058030000}"/>
            </a:ext>
          </a:extLst>
        </xdr:cNvPr>
        <xdr:cNvSpPr/>
      </xdr:nvSpPr>
      <xdr:spPr>
        <a:xfrm>
          <a:off x="19494500" y="13068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156115</xdr:rowOff>
    </xdr:from>
    <xdr:ext cx="534377" cy="25904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19278111" y="128434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39914</xdr:rowOff>
    </xdr:from>
    <xdr:to>
      <xdr:col>98</xdr:col>
      <xdr:colOff>38100</xdr:colOff>
      <xdr:row>76</xdr:row>
      <xdr:rowOff>141514</xdr:rowOff>
    </xdr:to>
    <xdr:sp macro="" textlink="">
      <xdr:nvSpPr>
        <xdr:cNvPr id="858" name="フローチャート: 判断 857">
          <a:extLst>
            <a:ext uri="{FF2B5EF4-FFF2-40B4-BE49-F238E27FC236}">
              <a16:creationId xmlns:a16="http://schemas.microsoft.com/office/drawing/2014/main" id="{00000000-0008-0000-0600-00005A030000}"/>
            </a:ext>
          </a:extLst>
        </xdr:cNvPr>
        <xdr:cNvSpPr/>
      </xdr:nvSpPr>
      <xdr:spPr>
        <a:xfrm>
          <a:off x="18605500" y="13070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158042</xdr:rowOff>
    </xdr:from>
    <xdr:ext cx="534377"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18389111" y="128453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36,000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120872</xdr:rowOff>
    </xdr:from>
    <xdr:to>
      <xdr:col>116</xdr:col>
      <xdr:colOff>114300</xdr:colOff>
      <xdr:row>77</xdr:row>
      <xdr:rowOff>51022</xdr:rowOff>
    </xdr:to>
    <xdr:sp macro="" textlink="">
      <xdr:nvSpPr>
        <xdr:cNvPr id="865" name="楕円 864">
          <a:extLst>
            <a:ext uri="{FF2B5EF4-FFF2-40B4-BE49-F238E27FC236}">
              <a16:creationId xmlns:a16="http://schemas.microsoft.com/office/drawing/2014/main" id="{00000000-0008-0000-0600-000061030000}"/>
            </a:ext>
          </a:extLst>
        </xdr:cNvPr>
        <xdr:cNvSpPr/>
      </xdr:nvSpPr>
      <xdr:spPr>
        <a:xfrm>
          <a:off x="22110700" y="13151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76</xdr:row>
      <xdr:rowOff>99299</xdr:rowOff>
    </xdr:from>
    <xdr:ext cx="534377" cy="259045"/>
    <xdr:sp macro="" textlink="">
      <xdr:nvSpPr>
        <xdr:cNvPr id="866" name="繰出金該当値テキスト">
          <a:extLst>
            <a:ext uri="{FF2B5EF4-FFF2-40B4-BE49-F238E27FC236}">
              <a16:creationId xmlns:a16="http://schemas.microsoft.com/office/drawing/2014/main" id="{00000000-0008-0000-0600-000062030000}"/>
            </a:ext>
          </a:extLst>
        </xdr:cNvPr>
        <xdr:cNvSpPr txBox="1"/>
      </xdr:nvSpPr>
      <xdr:spPr>
        <a:xfrm>
          <a:off x="22212300" y="131294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77</xdr:row>
      <xdr:rowOff>17969</xdr:rowOff>
    </xdr:from>
    <xdr:to>
      <xdr:col>112</xdr:col>
      <xdr:colOff>38100</xdr:colOff>
      <xdr:row>77</xdr:row>
      <xdr:rowOff>119569</xdr:rowOff>
    </xdr:to>
    <xdr:sp macro="" textlink="">
      <xdr:nvSpPr>
        <xdr:cNvPr id="867" name="楕円 866">
          <a:extLst>
            <a:ext uri="{FF2B5EF4-FFF2-40B4-BE49-F238E27FC236}">
              <a16:creationId xmlns:a16="http://schemas.microsoft.com/office/drawing/2014/main" id="{00000000-0008-0000-0600-000063030000}"/>
            </a:ext>
          </a:extLst>
        </xdr:cNvPr>
        <xdr:cNvSpPr/>
      </xdr:nvSpPr>
      <xdr:spPr>
        <a:xfrm>
          <a:off x="21272500" y="132196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77</xdr:row>
      <xdr:rowOff>110696</xdr:rowOff>
    </xdr:from>
    <xdr:ext cx="534377"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1056111" y="133123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31,422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77</xdr:row>
      <xdr:rowOff>77667</xdr:rowOff>
    </xdr:from>
    <xdr:to>
      <xdr:col>107</xdr:col>
      <xdr:colOff>101600</xdr:colOff>
      <xdr:row>78</xdr:row>
      <xdr:rowOff>7817</xdr:rowOff>
    </xdr:to>
    <xdr:sp macro="" textlink="">
      <xdr:nvSpPr>
        <xdr:cNvPr id="869" name="楕円 868">
          <a:extLst>
            <a:ext uri="{FF2B5EF4-FFF2-40B4-BE49-F238E27FC236}">
              <a16:creationId xmlns:a16="http://schemas.microsoft.com/office/drawing/2014/main" id="{00000000-0008-0000-0600-000065030000}"/>
            </a:ext>
          </a:extLst>
        </xdr:cNvPr>
        <xdr:cNvSpPr/>
      </xdr:nvSpPr>
      <xdr:spPr>
        <a:xfrm>
          <a:off x="20383500" y="132793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77</xdr:row>
      <xdr:rowOff>170394</xdr:rowOff>
    </xdr:from>
    <xdr:ext cx="534377"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0167111" y="133720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77</xdr:row>
      <xdr:rowOff>85503</xdr:rowOff>
    </xdr:from>
    <xdr:to>
      <xdr:col>102</xdr:col>
      <xdr:colOff>165100</xdr:colOff>
      <xdr:row>78</xdr:row>
      <xdr:rowOff>15653</xdr:rowOff>
    </xdr:to>
    <xdr:sp macro="" textlink="">
      <xdr:nvSpPr>
        <xdr:cNvPr id="871" name="楕円 870">
          <a:extLst>
            <a:ext uri="{FF2B5EF4-FFF2-40B4-BE49-F238E27FC236}">
              <a16:creationId xmlns:a16="http://schemas.microsoft.com/office/drawing/2014/main" id="{00000000-0008-0000-0600-000067030000}"/>
            </a:ext>
          </a:extLst>
        </xdr:cNvPr>
        <xdr:cNvSpPr/>
      </xdr:nvSpPr>
      <xdr:spPr>
        <a:xfrm>
          <a:off x="19494500" y="132871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78</xdr:row>
      <xdr:rowOff>6780</xdr:rowOff>
    </xdr:from>
    <xdr:ext cx="534377"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9278111" y="133798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77</xdr:row>
      <xdr:rowOff>124137</xdr:rowOff>
    </xdr:from>
    <xdr:to>
      <xdr:col>98</xdr:col>
      <xdr:colOff>38100</xdr:colOff>
      <xdr:row>78</xdr:row>
      <xdr:rowOff>54287</xdr:rowOff>
    </xdr:to>
    <xdr:sp macro="" textlink="">
      <xdr:nvSpPr>
        <xdr:cNvPr id="873" name="楕円 872">
          <a:extLst>
            <a:ext uri="{FF2B5EF4-FFF2-40B4-BE49-F238E27FC236}">
              <a16:creationId xmlns:a16="http://schemas.microsoft.com/office/drawing/2014/main" id="{00000000-0008-0000-0600-000069030000}"/>
            </a:ext>
          </a:extLst>
        </xdr:cNvPr>
        <xdr:cNvSpPr/>
      </xdr:nvSpPr>
      <xdr:spPr>
        <a:xfrm>
          <a:off x="18605500" y="133257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78</xdr:row>
      <xdr:rowOff>45414</xdr:rowOff>
    </xdr:from>
    <xdr:ext cx="534377"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18389111" y="134185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5" name="正方形/長方形 874">
          <a:extLst>
            <a:ext uri="{FF2B5EF4-FFF2-40B4-BE49-F238E27FC236}">
              <a16:creationId xmlns:a16="http://schemas.microsoft.com/office/drawing/2014/main" id="{00000000-0008-0000-0600-00006B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6" name="正方形/長方形 875">
          <a:extLst>
            <a:ext uri="{FF2B5EF4-FFF2-40B4-BE49-F238E27FC236}">
              <a16:creationId xmlns:a16="http://schemas.microsoft.com/office/drawing/2014/main" id="{00000000-0008-0000-0600-00006C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8" name="正方形/長方形 877">
          <a:extLst>
            <a:ext uri="{FF2B5EF4-FFF2-40B4-BE49-F238E27FC236}">
              <a16:creationId xmlns:a16="http://schemas.microsoft.com/office/drawing/2014/main" id="{00000000-0008-0000-0600-00006E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0" name="正方形/長方形 879">
          <a:extLst>
            <a:ext uri="{FF2B5EF4-FFF2-40B4-BE49-F238E27FC236}">
              <a16:creationId xmlns:a16="http://schemas.microsoft.com/office/drawing/2014/main" id="{00000000-0008-0000-0600-000070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1" name="正方形/長方形 880">
          <a:extLst>
            <a:ext uri="{FF2B5EF4-FFF2-40B4-BE49-F238E27FC236}">
              <a16:creationId xmlns:a16="http://schemas.microsoft.com/office/drawing/2014/main" id="{00000000-0008-0000-0600-000071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4" name="直線コネクタ 883">
          <a:extLst>
            <a:ext uri="{FF2B5EF4-FFF2-40B4-BE49-F238E27FC236}">
              <a16:creationId xmlns:a16="http://schemas.microsoft.com/office/drawing/2014/main" id="{00000000-0008-0000-0600-000074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5" name="直線コネクタ 884">
          <a:extLst>
            <a:ext uri="{FF2B5EF4-FFF2-40B4-BE49-F238E27FC236}">
              <a16:creationId xmlns:a16="http://schemas.microsoft.com/office/drawing/2014/main" id="{00000000-0008-0000-0600-000075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7" name="直線コネクタ 886">
          <a:extLst>
            <a:ext uri="{FF2B5EF4-FFF2-40B4-BE49-F238E27FC236}">
              <a16:creationId xmlns:a16="http://schemas.microsoft.com/office/drawing/2014/main" id="{00000000-0008-0000-0600-000077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8" name="テキスト ボックス 887">
          <a:extLst>
            <a:ext uri="{FF2B5EF4-FFF2-40B4-BE49-F238E27FC236}">
              <a16:creationId xmlns:a16="http://schemas.microsoft.com/office/drawing/2014/main" id="{00000000-0008-0000-0600-000078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89" name="前年度繰上充用金グラフ枠">
          <a:extLst>
            <a:ext uri="{FF2B5EF4-FFF2-40B4-BE49-F238E27FC236}">
              <a16:creationId xmlns:a16="http://schemas.microsoft.com/office/drawing/2014/main" id="{00000000-0008-0000-0600-000079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0" name="直線コネクタ 889">
          <a:extLst>
            <a:ext uri="{FF2B5EF4-FFF2-40B4-BE49-F238E27FC236}">
              <a16:creationId xmlns:a16="http://schemas.microsoft.com/office/drawing/2014/main" id="{00000000-0008-0000-0600-00007A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1" name="前年度繰上充用金最小値テキスト">
          <a:extLst>
            <a:ext uri="{FF2B5EF4-FFF2-40B4-BE49-F238E27FC236}">
              <a16:creationId xmlns:a16="http://schemas.microsoft.com/office/drawing/2014/main" id="{00000000-0008-0000-0600-00007B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3" name="前年度繰上充用金最大値テキスト">
          <a:extLst>
            <a:ext uri="{FF2B5EF4-FFF2-40B4-BE49-F238E27FC236}">
              <a16:creationId xmlns:a16="http://schemas.microsoft.com/office/drawing/2014/main" id="{00000000-0008-0000-0600-00007D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6" name="前年度繰上充用金平均値テキスト">
          <a:extLst>
            <a:ext uri="{FF2B5EF4-FFF2-40B4-BE49-F238E27FC236}">
              <a16:creationId xmlns:a16="http://schemas.microsoft.com/office/drawing/2014/main" id="{00000000-0008-0000-0600-000080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7" name="フローチャート: 判断 896">
          <a:extLst>
            <a:ext uri="{FF2B5EF4-FFF2-40B4-BE49-F238E27FC236}">
              <a16:creationId xmlns:a16="http://schemas.microsoft.com/office/drawing/2014/main" id="{00000000-0008-0000-0600-000081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99" name="フローチャート: 判断 898">
          <a:extLst>
            <a:ext uri="{FF2B5EF4-FFF2-40B4-BE49-F238E27FC236}">
              <a16:creationId xmlns:a16="http://schemas.microsoft.com/office/drawing/2014/main" id="{00000000-0008-0000-0600-000083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0" name="テキスト ボックス 899">
          <a:extLst>
            <a:ext uri="{FF2B5EF4-FFF2-40B4-BE49-F238E27FC236}">
              <a16:creationId xmlns:a16="http://schemas.microsoft.com/office/drawing/2014/main" id="{00000000-0008-0000-0600-000084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2" name="フローチャート: 判断 901">
          <a:extLst>
            <a:ext uri="{FF2B5EF4-FFF2-40B4-BE49-F238E27FC236}">
              <a16:creationId xmlns:a16="http://schemas.microsoft.com/office/drawing/2014/main" id="{00000000-0008-0000-0600-000086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5" name="フローチャート: 判断 904">
          <a:extLst>
            <a:ext uri="{FF2B5EF4-FFF2-40B4-BE49-F238E27FC236}">
              <a16:creationId xmlns:a16="http://schemas.microsoft.com/office/drawing/2014/main" id="{00000000-0008-0000-0600-000089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7" name="フローチャート: 判断 906">
          <a:extLst>
            <a:ext uri="{FF2B5EF4-FFF2-40B4-BE49-F238E27FC236}">
              <a16:creationId xmlns:a16="http://schemas.microsoft.com/office/drawing/2014/main" id="{00000000-0008-0000-0600-00008B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4" name="楕円 913">
          <a:extLst>
            <a:ext uri="{FF2B5EF4-FFF2-40B4-BE49-F238E27FC236}">
              <a16:creationId xmlns:a16="http://schemas.microsoft.com/office/drawing/2014/main" id="{00000000-0008-0000-0600-000092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5" name="前年度繰上充用金該当値テキスト">
          <a:extLst>
            <a:ext uri="{FF2B5EF4-FFF2-40B4-BE49-F238E27FC236}">
              <a16:creationId xmlns:a16="http://schemas.microsoft.com/office/drawing/2014/main" id="{00000000-0008-0000-0600-000093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6" name="楕円 915">
          <a:extLst>
            <a:ext uri="{FF2B5EF4-FFF2-40B4-BE49-F238E27FC236}">
              <a16:creationId xmlns:a16="http://schemas.microsoft.com/office/drawing/2014/main" id="{00000000-0008-0000-0600-000094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8" name="楕円 917">
          <a:extLst>
            <a:ext uri="{FF2B5EF4-FFF2-40B4-BE49-F238E27FC236}">
              <a16:creationId xmlns:a16="http://schemas.microsoft.com/office/drawing/2014/main" id="{00000000-0008-0000-0600-000096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0" name="楕円 919">
          <a:extLst>
            <a:ext uri="{FF2B5EF4-FFF2-40B4-BE49-F238E27FC236}">
              <a16:creationId xmlns:a16="http://schemas.microsoft.com/office/drawing/2014/main" id="{00000000-0008-0000-0600-000098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2" name="楕円 921">
          <a:extLst>
            <a:ext uri="{FF2B5EF4-FFF2-40B4-BE49-F238E27FC236}">
              <a16:creationId xmlns:a16="http://schemas.microsoft.com/office/drawing/2014/main" id="{00000000-0008-0000-0600-00009A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4" name="正方形/長方形 923">
          <a:extLst>
            <a:ext uri="{FF2B5EF4-FFF2-40B4-BE49-F238E27FC236}">
              <a16:creationId xmlns:a16="http://schemas.microsoft.com/office/drawing/2014/main" id="{00000000-0008-0000-0600-00009C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5" name="正方形/長方形 924">
          <a:extLst>
            <a:ext uri="{FF2B5EF4-FFF2-40B4-BE49-F238E27FC236}">
              <a16:creationId xmlns:a16="http://schemas.microsoft.com/office/drawing/2014/main" id="{00000000-0008-0000-0600-00009D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歳出決算総額は、住民一人当たり</a:t>
          </a:r>
          <a:r>
            <a:rPr kumimoji="1" lang="en-US" altLang="ja-JP" sz="1300">
              <a:latin typeface="ＭＳ Ｐゴシック" panose="020B0600070205080204" pitchFamily="50" charset="-128"/>
              <a:ea typeface="ＭＳ Ｐゴシック" panose="020B0600070205080204" pitchFamily="50" charset="-128"/>
            </a:rPr>
            <a:t>427,312</a:t>
          </a:r>
          <a:r>
            <a:rPr kumimoji="1" lang="ja-JP" altLang="en-US" sz="1300">
              <a:latin typeface="ＭＳ Ｐゴシック" panose="020B0600070205080204" pitchFamily="50" charset="-128"/>
              <a:ea typeface="ＭＳ Ｐゴシック" panose="020B0600070205080204" pitchFamily="50" charset="-128"/>
            </a:rPr>
            <a:t>円となっている。このうち、扶助費は類似団体平均と比べて低い水準にあるが、今後は後期高齢者の人口割合が増えていくことに伴い、増加傾向が見込まれる。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普通建設事業費は令和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年度から類似団体平均以上の水準となり、中でも更新整備に係る事業費の増加がみられた。今後も大規模投資事業に係る事業費増が見込まれている。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兵庫県三田市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106,482
104,993
210.32
46,617,343
45,501,026
780,979
24,314,831
30,016,102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25400</xdr:rowOff>
    </xdr:from>
    <xdr:to>
      <xdr:col>28</xdr:col>
      <xdr:colOff>114300</xdr:colOff>
      <xdr:row>38</xdr:row>
      <xdr:rowOff>25400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37</xdr:row>
      <xdr:rowOff>54627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398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82550</xdr:rowOff>
    </xdr:from>
    <xdr:to>
      <xdr:col>28</xdr:col>
      <xdr:colOff>114300</xdr:colOff>
      <xdr:row>31</xdr:row>
      <xdr:rowOff>82550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30</xdr:row>
      <xdr:rowOff>111777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255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1" name="議会費グラフ枠">
          <a:extLst>
            <a:ext uri="{FF2B5EF4-FFF2-40B4-BE49-F238E27FC236}">
              <a16:creationId xmlns:a16="http://schemas.microsoft.com/office/drawing/2014/main" id="{00000000-0008-0000-0700-000033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32</xdr:row>
      <xdr:rowOff>21399</xdr:rowOff>
    </xdr:from>
    <xdr:to>
      <xdr:col>24</xdr:col>
      <xdr:colOff>62865</xdr:colOff>
      <xdr:row>38</xdr:row>
      <xdr:rowOff>140271</xdr:rowOff>
    </xdr:to>
    <xdr:cxnSp macro="">
      <xdr:nvCxnSpPr>
        <xdr:cNvPr id="52" name="直線コネクタ 51">
          <a:extLst>
            <a:ext uri="{FF2B5EF4-FFF2-40B4-BE49-F238E27FC236}">
              <a16:creationId xmlns:a16="http://schemas.microsoft.com/office/drawing/2014/main" id="{00000000-0008-0000-0700-000034000000}"/>
            </a:ext>
          </a:extLst>
        </xdr:cNvPr>
        <xdr:cNvCxnSpPr/>
      </xdr:nvCxnSpPr>
      <xdr:spPr>
        <a:xfrm flipV="1">
          <a:off x="4633595" y="5507799"/>
          <a:ext cx="1270" cy="11475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144098</xdr:rowOff>
    </xdr:from>
    <xdr:ext cx="469744" cy="259045"/>
    <xdr:sp macro="" textlink="">
      <xdr:nvSpPr>
        <xdr:cNvPr id="53" name="議会費最小値テキスト">
          <a:extLst>
            <a:ext uri="{FF2B5EF4-FFF2-40B4-BE49-F238E27FC236}">
              <a16:creationId xmlns:a16="http://schemas.microsoft.com/office/drawing/2014/main" id="{00000000-0008-0000-0700-000035000000}"/>
            </a:ext>
          </a:extLst>
        </xdr:cNvPr>
        <xdr:cNvSpPr txBox="1"/>
      </xdr:nvSpPr>
      <xdr:spPr>
        <a:xfrm>
          <a:off x="4686300" y="66591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140271</xdr:rowOff>
    </xdr:from>
    <xdr:to>
      <xdr:col>24</xdr:col>
      <xdr:colOff>152400</xdr:colOff>
      <xdr:row>38</xdr:row>
      <xdr:rowOff>140271</xdr:rowOff>
    </xdr:to>
    <xdr:cxnSp macro="">
      <xdr:nvCxnSpPr>
        <xdr:cNvPr id="54" name="直線コネクタ 53">
          <a:extLst>
            <a:ext uri="{FF2B5EF4-FFF2-40B4-BE49-F238E27FC236}">
              <a16:creationId xmlns:a16="http://schemas.microsoft.com/office/drawing/2014/main" id="{00000000-0008-0000-0700-000036000000}"/>
            </a:ext>
          </a:extLst>
        </xdr:cNvPr>
        <xdr:cNvCxnSpPr/>
      </xdr:nvCxnSpPr>
      <xdr:spPr>
        <a:xfrm>
          <a:off x="4546600" y="66553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139526</xdr:rowOff>
    </xdr:from>
    <xdr:ext cx="469744" cy="259045"/>
    <xdr:sp macro="" textlink="">
      <xdr:nvSpPr>
        <xdr:cNvPr id="55" name="議会費最大値テキスト">
          <a:extLst>
            <a:ext uri="{FF2B5EF4-FFF2-40B4-BE49-F238E27FC236}">
              <a16:creationId xmlns:a16="http://schemas.microsoft.com/office/drawing/2014/main" id="{00000000-0008-0000-0700-000037000000}"/>
            </a:ext>
          </a:extLst>
        </xdr:cNvPr>
        <xdr:cNvSpPr txBox="1"/>
      </xdr:nvSpPr>
      <xdr:spPr>
        <a:xfrm>
          <a:off x="4686300" y="52830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3,807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32</xdr:row>
      <xdr:rowOff>21399</xdr:rowOff>
    </xdr:from>
    <xdr:to>
      <xdr:col>24</xdr:col>
      <xdr:colOff>152400</xdr:colOff>
      <xdr:row>32</xdr:row>
      <xdr:rowOff>21399</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a:off x="4546600" y="55077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117411</xdr:rowOff>
    </xdr:from>
    <xdr:to>
      <xdr:col>24</xdr:col>
      <xdr:colOff>63500</xdr:colOff>
      <xdr:row>34</xdr:row>
      <xdr:rowOff>147129</xdr:rowOff>
    </xdr:to>
    <xdr:cxnSp macro="">
      <xdr:nvCxnSpPr>
        <xdr:cNvPr id="57" name="直線コネクタ 56">
          <a:extLst>
            <a:ext uri="{FF2B5EF4-FFF2-40B4-BE49-F238E27FC236}">
              <a16:creationId xmlns:a16="http://schemas.microsoft.com/office/drawing/2014/main" id="{00000000-0008-0000-0700-000039000000}"/>
            </a:ext>
          </a:extLst>
        </xdr:cNvPr>
        <xdr:cNvCxnSpPr/>
      </xdr:nvCxnSpPr>
      <xdr:spPr>
        <a:xfrm flipV="1">
          <a:off x="3797300" y="5946711"/>
          <a:ext cx="838200" cy="29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91901</xdr:rowOff>
    </xdr:from>
    <xdr:ext cx="469744" cy="259045"/>
    <xdr:sp macro="" textlink="">
      <xdr:nvSpPr>
        <xdr:cNvPr id="58" name="議会費平均値テキスト">
          <a:extLst>
            <a:ext uri="{FF2B5EF4-FFF2-40B4-BE49-F238E27FC236}">
              <a16:creationId xmlns:a16="http://schemas.microsoft.com/office/drawing/2014/main" id="{00000000-0008-0000-0700-00003A000000}"/>
            </a:ext>
          </a:extLst>
        </xdr:cNvPr>
        <xdr:cNvSpPr txBox="1"/>
      </xdr:nvSpPr>
      <xdr:spPr>
        <a:xfrm>
          <a:off x="4686300" y="609265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113474</xdr:rowOff>
    </xdr:from>
    <xdr:to>
      <xdr:col>24</xdr:col>
      <xdr:colOff>114300</xdr:colOff>
      <xdr:row>36</xdr:row>
      <xdr:rowOff>43624</xdr:rowOff>
    </xdr:to>
    <xdr:sp macro="" textlink="">
      <xdr:nvSpPr>
        <xdr:cNvPr id="59" name="フローチャート: 判断 58">
          <a:extLst>
            <a:ext uri="{FF2B5EF4-FFF2-40B4-BE49-F238E27FC236}">
              <a16:creationId xmlns:a16="http://schemas.microsoft.com/office/drawing/2014/main" id="{00000000-0008-0000-0700-00003B000000}"/>
            </a:ext>
          </a:extLst>
        </xdr:cNvPr>
        <xdr:cNvSpPr/>
      </xdr:nvSpPr>
      <xdr:spPr>
        <a:xfrm>
          <a:off x="4584700" y="61142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147129</xdr:rowOff>
    </xdr:from>
    <xdr:to>
      <xdr:col>19</xdr:col>
      <xdr:colOff>177800</xdr:colOff>
      <xdr:row>35</xdr:row>
      <xdr:rowOff>3111</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flipV="1">
          <a:off x="2908300" y="5976429"/>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156909</xdr:rowOff>
    </xdr:from>
    <xdr:to>
      <xdr:col>20</xdr:col>
      <xdr:colOff>38100</xdr:colOff>
      <xdr:row>36</xdr:row>
      <xdr:rowOff>87059</xdr:rowOff>
    </xdr:to>
    <xdr:sp macro="" textlink="">
      <xdr:nvSpPr>
        <xdr:cNvPr id="61" name="フローチャート: 判断 60">
          <a:extLst>
            <a:ext uri="{FF2B5EF4-FFF2-40B4-BE49-F238E27FC236}">
              <a16:creationId xmlns:a16="http://schemas.microsoft.com/office/drawing/2014/main" id="{00000000-0008-0000-0700-00003D000000}"/>
            </a:ext>
          </a:extLst>
        </xdr:cNvPr>
        <xdr:cNvSpPr/>
      </xdr:nvSpPr>
      <xdr:spPr>
        <a:xfrm>
          <a:off x="3746500" y="6157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78186</xdr:rowOff>
    </xdr:from>
    <xdr:ext cx="469744" cy="259045"/>
    <xdr:sp macro="" textlink="">
      <xdr:nvSpPr>
        <xdr:cNvPr id="62" name="テキスト ボックス 61">
          <a:extLst>
            <a:ext uri="{FF2B5EF4-FFF2-40B4-BE49-F238E27FC236}">
              <a16:creationId xmlns:a16="http://schemas.microsoft.com/office/drawing/2014/main" id="{00000000-0008-0000-0700-00003E000000}"/>
            </a:ext>
          </a:extLst>
        </xdr:cNvPr>
        <xdr:cNvSpPr txBox="1"/>
      </xdr:nvSpPr>
      <xdr:spPr>
        <a:xfrm>
          <a:off x="3562428" y="62503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3111</xdr:rowOff>
    </xdr:from>
    <xdr:to>
      <xdr:col>15</xdr:col>
      <xdr:colOff>50800</xdr:colOff>
      <xdr:row>35</xdr:row>
      <xdr:rowOff>49403</xdr:rowOff>
    </xdr:to>
    <xdr:cxnSp macro="">
      <xdr:nvCxnSpPr>
        <xdr:cNvPr id="63" name="直線コネクタ 62">
          <a:extLst>
            <a:ext uri="{FF2B5EF4-FFF2-40B4-BE49-F238E27FC236}">
              <a16:creationId xmlns:a16="http://schemas.microsoft.com/office/drawing/2014/main" id="{00000000-0008-0000-0700-00003F000000}"/>
            </a:ext>
          </a:extLst>
        </xdr:cNvPr>
        <xdr:cNvCxnSpPr/>
      </xdr:nvCxnSpPr>
      <xdr:spPr>
        <a:xfrm flipV="1">
          <a:off x="2019300" y="6003861"/>
          <a:ext cx="889000" cy="46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3747</xdr:rowOff>
    </xdr:from>
    <xdr:to>
      <xdr:col>15</xdr:col>
      <xdr:colOff>101600</xdr:colOff>
      <xdr:row>36</xdr:row>
      <xdr:rowOff>105347</xdr:rowOff>
    </xdr:to>
    <xdr:sp macro="" textlink="">
      <xdr:nvSpPr>
        <xdr:cNvPr id="64" name="フローチャート: 判断 63">
          <a:extLst>
            <a:ext uri="{FF2B5EF4-FFF2-40B4-BE49-F238E27FC236}">
              <a16:creationId xmlns:a16="http://schemas.microsoft.com/office/drawing/2014/main" id="{00000000-0008-0000-0700-000040000000}"/>
            </a:ext>
          </a:extLst>
        </xdr:cNvPr>
        <xdr:cNvSpPr/>
      </xdr:nvSpPr>
      <xdr:spPr>
        <a:xfrm>
          <a:off x="2857500" y="6175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96474</xdr:rowOff>
    </xdr:from>
    <xdr:ext cx="469744" cy="259045"/>
    <xdr:sp macro="" textlink="">
      <xdr:nvSpPr>
        <xdr:cNvPr id="65" name="テキスト ボックス 64">
          <a:extLst>
            <a:ext uri="{FF2B5EF4-FFF2-40B4-BE49-F238E27FC236}">
              <a16:creationId xmlns:a16="http://schemas.microsoft.com/office/drawing/2014/main" id="{00000000-0008-0000-0700-000041000000}"/>
            </a:ext>
          </a:extLst>
        </xdr:cNvPr>
        <xdr:cNvSpPr txBox="1"/>
      </xdr:nvSpPr>
      <xdr:spPr>
        <a:xfrm>
          <a:off x="2673428" y="62686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49403</xdr:rowOff>
    </xdr:from>
    <xdr:to>
      <xdr:col>10</xdr:col>
      <xdr:colOff>114300</xdr:colOff>
      <xdr:row>35</xdr:row>
      <xdr:rowOff>63119</xdr:rowOff>
    </xdr:to>
    <xdr:cxnSp macro="">
      <xdr:nvCxnSpPr>
        <xdr:cNvPr id="66" name="直線コネクタ 65">
          <a:extLst>
            <a:ext uri="{FF2B5EF4-FFF2-40B4-BE49-F238E27FC236}">
              <a16:creationId xmlns:a16="http://schemas.microsoft.com/office/drawing/2014/main" id="{00000000-0008-0000-0700-000042000000}"/>
            </a:ext>
          </a:extLst>
        </xdr:cNvPr>
        <xdr:cNvCxnSpPr/>
      </xdr:nvCxnSpPr>
      <xdr:spPr>
        <a:xfrm flipV="1">
          <a:off x="1130300" y="6050153"/>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164909</xdr:rowOff>
    </xdr:from>
    <xdr:to>
      <xdr:col>10</xdr:col>
      <xdr:colOff>165100</xdr:colOff>
      <xdr:row>36</xdr:row>
      <xdr:rowOff>95059</xdr:rowOff>
    </xdr:to>
    <xdr:sp macro="" textlink="">
      <xdr:nvSpPr>
        <xdr:cNvPr id="67" name="フローチャート: 判断 66">
          <a:extLst>
            <a:ext uri="{FF2B5EF4-FFF2-40B4-BE49-F238E27FC236}">
              <a16:creationId xmlns:a16="http://schemas.microsoft.com/office/drawing/2014/main" id="{00000000-0008-0000-0700-000043000000}"/>
            </a:ext>
          </a:extLst>
        </xdr:cNvPr>
        <xdr:cNvSpPr/>
      </xdr:nvSpPr>
      <xdr:spPr>
        <a:xfrm>
          <a:off x="1968500" y="6165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86186</xdr:rowOff>
    </xdr:from>
    <xdr:ext cx="469744" cy="259045"/>
    <xdr:sp macro="" textlink="">
      <xdr:nvSpPr>
        <xdr:cNvPr id="68" name="テキスト ボックス 67">
          <a:extLst>
            <a:ext uri="{FF2B5EF4-FFF2-40B4-BE49-F238E27FC236}">
              <a16:creationId xmlns:a16="http://schemas.microsoft.com/office/drawing/2014/main" id="{00000000-0008-0000-0700-000044000000}"/>
            </a:ext>
          </a:extLst>
        </xdr:cNvPr>
        <xdr:cNvSpPr txBox="1"/>
      </xdr:nvSpPr>
      <xdr:spPr>
        <a:xfrm>
          <a:off x="1784428" y="62583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170053</xdr:rowOff>
    </xdr:from>
    <xdr:to>
      <xdr:col>6</xdr:col>
      <xdr:colOff>38100</xdr:colOff>
      <xdr:row>36</xdr:row>
      <xdr:rowOff>100203</xdr:rowOff>
    </xdr:to>
    <xdr:sp macro="" textlink="">
      <xdr:nvSpPr>
        <xdr:cNvPr id="69" name="フローチャート: 判断 68">
          <a:extLst>
            <a:ext uri="{FF2B5EF4-FFF2-40B4-BE49-F238E27FC236}">
              <a16:creationId xmlns:a16="http://schemas.microsoft.com/office/drawing/2014/main" id="{00000000-0008-0000-0700-000045000000}"/>
            </a:ext>
          </a:extLst>
        </xdr:cNvPr>
        <xdr:cNvSpPr/>
      </xdr:nvSpPr>
      <xdr:spPr>
        <a:xfrm>
          <a:off x="1079500" y="6170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91330</xdr:rowOff>
    </xdr:from>
    <xdr:ext cx="469744" cy="259045"/>
    <xdr:sp macro="" textlink="">
      <xdr:nvSpPr>
        <xdr:cNvPr id="70" name="テキスト ボックス 69">
          <a:extLst>
            <a:ext uri="{FF2B5EF4-FFF2-40B4-BE49-F238E27FC236}">
              <a16:creationId xmlns:a16="http://schemas.microsoft.com/office/drawing/2014/main" id="{00000000-0008-0000-0700-000046000000}"/>
            </a:ext>
          </a:extLst>
        </xdr:cNvPr>
        <xdr:cNvSpPr txBox="1"/>
      </xdr:nvSpPr>
      <xdr:spPr>
        <a:xfrm>
          <a:off x="895428" y="62635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66611</xdr:rowOff>
    </xdr:from>
    <xdr:to>
      <xdr:col>24</xdr:col>
      <xdr:colOff>114300</xdr:colOff>
      <xdr:row>34</xdr:row>
      <xdr:rowOff>168211</xdr:rowOff>
    </xdr:to>
    <xdr:sp macro="" textlink="">
      <xdr:nvSpPr>
        <xdr:cNvPr id="76" name="楕円 75">
          <a:extLst>
            <a:ext uri="{FF2B5EF4-FFF2-40B4-BE49-F238E27FC236}">
              <a16:creationId xmlns:a16="http://schemas.microsoft.com/office/drawing/2014/main" id="{00000000-0008-0000-0700-00004C000000}"/>
            </a:ext>
          </a:extLst>
        </xdr:cNvPr>
        <xdr:cNvSpPr/>
      </xdr:nvSpPr>
      <xdr:spPr>
        <a:xfrm>
          <a:off x="4584700" y="5895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89488</xdr:rowOff>
    </xdr:from>
    <xdr:ext cx="469744" cy="259045"/>
    <xdr:sp macro="" textlink="">
      <xdr:nvSpPr>
        <xdr:cNvPr id="77" name="議会費該当値テキスト">
          <a:extLst>
            <a:ext uri="{FF2B5EF4-FFF2-40B4-BE49-F238E27FC236}">
              <a16:creationId xmlns:a16="http://schemas.microsoft.com/office/drawing/2014/main" id="{00000000-0008-0000-0700-00004D000000}"/>
            </a:ext>
          </a:extLst>
        </xdr:cNvPr>
        <xdr:cNvSpPr txBox="1"/>
      </xdr:nvSpPr>
      <xdr:spPr>
        <a:xfrm>
          <a:off x="4686300" y="57473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96329</xdr:rowOff>
    </xdr:from>
    <xdr:to>
      <xdr:col>20</xdr:col>
      <xdr:colOff>38100</xdr:colOff>
      <xdr:row>35</xdr:row>
      <xdr:rowOff>26479</xdr:rowOff>
    </xdr:to>
    <xdr:sp macro="" textlink="">
      <xdr:nvSpPr>
        <xdr:cNvPr id="78" name="楕円 77">
          <a:extLst>
            <a:ext uri="{FF2B5EF4-FFF2-40B4-BE49-F238E27FC236}">
              <a16:creationId xmlns:a16="http://schemas.microsoft.com/office/drawing/2014/main" id="{00000000-0008-0000-0700-00004E000000}"/>
            </a:ext>
          </a:extLst>
        </xdr:cNvPr>
        <xdr:cNvSpPr/>
      </xdr:nvSpPr>
      <xdr:spPr>
        <a:xfrm>
          <a:off x="3746500" y="5925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43006</xdr:rowOff>
    </xdr:from>
    <xdr:ext cx="469744"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3562428" y="57008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123761</xdr:rowOff>
    </xdr:from>
    <xdr:to>
      <xdr:col>15</xdr:col>
      <xdr:colOff>101600</xdr:colOff>
      <xdr:row>35</xdr:row>
      <xdr:rowOff>53911</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2857500" y="5953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33</xdr:row>
      <xdr:rowOff>70438</xdr:rowOff>
    </xdr:from>
    <xdr:ext cx="469744"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2673428" y="5728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34</xdr:row>
      <xdr:rowOff>170053</xdr:rowOff>
    </xdr:from>
    <xdr:to>
      <xdr:col>10</xdr:col>
      <xdr:colOff>165100</xdr:colOff>
      <xdr:row>35</xdr:row>
      <xdr:rowOff>100203</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1968500" y="59993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33</xdr:row>
      <xdr:rowOff>116730</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1784428" y="57745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12319</xdr:rowOff>
    </xdr:from>
    <xdr:to>
      <xdr:col>6</xdr:col>
      <xdr:colOff>38100</xdr:colOff>
      <xdr:row>35</xdr:row>
      <xdr:rowOff>113919</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1079500" y="60130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33</xdr:row>
      <xdr:rowOff>130446</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895428" y="57882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6" name="正方形/長方形 85">
          <a:extLst>
            <a:ext uri="{FF2B5EF4-FFF2-40B4-BE49-F238E27FC236}">
              <a16:creationId xmlns:a16="http://schemas.microsoft.com/office/drawing/2014/main" id="{00000000-0008-0000-0700-000056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7" name="正方形/長方形 86">
          <a:extLst>
            <a:ext uri="{FF2B5EF4-FFF2-40B4-BE49-F238E27FC236}">
              <a16:creationId xmlns:a16="http://schemas.microsoft.com/office/drawing/2014/main" id="{00000000-0008-0000-0700-000057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88" name="正方形/長方形 87">
          <a:extLst>
            <a:ext uri="{FF2B5EF4-FFF2-40B4-BE49-F238E27FC236}">
              <a16:creationId xmlns:a16="http://schemas.microsoft.com/office/drawing/2014/main" id="{00000000-0008-0000-0700-000058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57,206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4" name="テキスト ボックス 93">
          <a:extLst>
            <a:ext uri="{FF2B5EF4-FFF2-40B4-BE49-F238E27FC236}">
              <a16:creationId xmlns:a16="http://schemas.microsoft.com/office/drawing/2014/main" id="{00000000-0008-0000-0700-00005E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5" name="直線コネクタ 94">
          <a:extLst>
            <a:ext uri="{FF2B5EF4-FFF2-40B4-BE49-F238E27FC236}">
              <a16:creationId xmlns:a16="http://schemas.microsoft.com/office/drawing/2014/main" id="{00000000-0008-0000-0700-00005F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96" name="直線コネクタ 95">
          <a:extLst>
            <a:ext uri="{FF2B5EF4-FFF2-40B4-BE49-F238E27FC236}">
              <a16:creationId xmlns:a16="http://schemas.microsoft.com/office/drawing/2014/main" id="{00000000-0008-0000-0700-000060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97" name="テキスト ボックス 96">
          <a:extLst>
            <a:ext uri="{FF2B5EF4-FFF2-40B4-BE49-F238E27FC236}">
              <a16:creationId xmlns:a16="http://schemas.microsoft.com/office/drawing/2014/main" id="{00000000-0008-0000-0700-000061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98" name="直線コネクタ 97">
          <a:extLst>
            <a:ext uri="{FF2B5EF4-FFF2-40B4-BE49-F238E27FC236}">
              <a16:creationId xmlns:a16="http://schemas.microsoft.com/office/drawing/2014/main" id="{00000000-0008-0000-0700-000062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99" name="テキスト ボックス 98">
          <a:extLst>
            <a:ext uri="{FF2B5EF4-FFF2-40B4-BE49-F238E27FC236}">
              <a16:creationId xmlns:a16="http://schemas.microsoft.com/office/drawing/2014/main" id="{00000000-0008-0000-0700-000063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08" name="総務費グラフ枠">
          <a:extLst>
            <a:ext uri="{FF2B5EF4-FFF2-40B4-BE49-F238E27FC236}">
              <a16:creationId xmlns:a16="http://schemas.microsoft.com/office/drawing/2014/main" id="{00000000-0008-0000-0700-00006C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18839</xdr:rowOff>
    </xdr:from>
    <xdr:to>
      <xdr:col>24</xdr:col>
      <xdr:colOff>62865</xdr:colOff>
      <xdr:row>58</xdr:row>
      <xdr:rowOff>72191</xdr:rowOff>
    </xdr:to>
    <xdr:cxnSp macro="">
      <xdr:nvCxnSpPr>
        <xdr:cNvPr id="109" name="直線コネクタ 108">
          <a:extLst>
            <a:ext uri="{FF2B5EF4-FFF2-40B4-BE49-F238E27FC236}">
              <a16:creationId xmlns:a16="http://schemas.microsoft.com/office/drawing/2014/main" id="{00000000-0008-0000-0700-00006D000000}"/>
            </a:ext>
          </a:extLst>
        </xdr:cNvPr>
        <xdr:cNvCxnSpPr/>
      </xdr:nvCxnSpPr>
      <xdr:spPr>
        <a:xfrm flipV="1">
          <a:off x="4633595" y="8762789"/>
          <a:ext cx="1270" cy="12535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76018</xdr:rowOff>
    </xdr:from>
    <xdr:ext cx="534377" cy="259045"/>
    <xdr:sp macro="" textlink="">
      <xdr:nvSpPr>
        <xdr:cNvPr id="110" name="総務費最小値テキスト">
          <a:extLst>
            <a:ext uri="{FF2B5EF4-FFF2-40B4-BE49-F238E27FC236}">
              <a16:creationId xmlns:a16="http://schemas.microsoft.com/office/drawing/2014/main" id="{00000000-0008-0000-0700-00006E000000}"/>
            </a:ext>
          </a:extLst>
        </xdr:cNvPr>
        <xdr:cNvSpPr txBox="1"/>
      </xdr:nvSpPr>
      <xdr:spPr>
        <a:xfrm>
          <a:off x="4686300" y="100201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37,719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72191</xdr:rowOff>
    </xdr:from>
    <xdr:to>
      <xdr:col>24</xdr:col>
      <xdr:colOff>152400</xdr:colOff>
      <xdr:row>58</xdr:row>
      <xdr:rowOff>72191</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a:off x="4546600" y="100162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136966</xdr:rowOff>
    </xdr:from>
    <xdr:ext cx="599010" cy="259045"/>
    <xdr:sp macro="" textlink="">
      <xdr:nvSpPr>
        <xdr:cNvPr id="112" name="総務費最大値テキスト">
          <a:extLst>
            <a:ext uri="{FF2B5EF4-FFF2-40B4-BE49-F238E27FC236}">
              <a16:creationId xmlns:a16="http://schemas.microsoft.com/office/drawing/2014/main" id="{00000000-0008-0000-0700-000070000000}"/>
            </a:ext>
          </a:extLst>
        </xdr:cNvPr>
        <xdr:cNvSpPr txBox="1"/>
      </xdr:nvSpPr>
      <xdr:spPr>
        <a:xfrm>
          <a:off x="4686300" y="85380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366,722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18839</xdr:rowOff>
    </xdr:from>
    <xdr:to>
      <xdr:col>24</xdr:col>
      <xdr:colOff>152400</xdr:colOff>
      <xdr:row>51</xdr:row>
      <xdr:rowOff>18839</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4546600" y="87627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140267</xdr:rowOff>
    </xdr:from>
    <xdr:to>
      <xdr:col>24</xdr:col>
      <xdr:colOff>63500</xdr:colOff>
      <xdr:row>58</xdr:row>
      <xdr:rowOff>14675</xdr:rowOff>
    </xdr:to>
    <xdr:cxnSp macro="">
      <xdr:nvCxnSpPr>
        <xdr:cNvPr id="114" name="直線コネクタ 113">
          <a:extLst>
            <a:ext uri="{FF2B5EF4-FFF2-40B4-BE49-F238E27FC236}">
              <a16:creationId xmlns:a16="http://schemas.microsoft.com/office/drawing/2014/main" id="{00000000-0008-0000-0700-000072000000}"/>
            </a:ext>
          </a:extLst>
        </xdr:cNvPr>
        <xdr:cNvCxnSpPr/>
      </xdr:nvCxnSpPr>
      <xdr:spPr>
        <a:xfrm flipV="1">
          <a:off x="3797300" y="9912917"/>
          <a:ext cx="838200" cy="45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68028</xdr:rowOff>
    </xdr:from>
    <xdr:ext cx="534377" cy="259045"/>
    <xdr:sp macro="" textlink="">
      <xdr:nvSpPr>
        <xdr:cNvPr id="115" name="総務費平均値テキスト">
          <a:extLst>
            <a:ext uri="{FF2B5EF4-FFF2-40B4-BE49-F238E27FC236}">
              <a16:creationId xmlns:a16="http://schemas.microsoft.com/office/drawing/2014/main" id="{00000000-0008-0000-0700-000073000000}"/>
            </a:ext>
          </a:extLst>
        </xdr:cNvPr>
        <xdr:cNvSpPr txBox="1"/>
      </xdr:nvSpPr>
      <xdr:spPr>
        <a:xfrm>
          <a:off x="4686300" y="984067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64,816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89601</xdr:rowOff>
    </xdr:from>
    <xdr:to>
      <xdr:col>24</xdr:col>
      <xdr:colOff>114300</xdr:colOff>
      <xdr:row>58</xdr:row>
      <xdr:rowOff>19751</xdr:rowOff>
    </xdr:to>
    <xdr:sp macro="" textlink="">
      <xdr:nvSpPr>
        <xdr:cNvPr id="116" name="フローチャート: 判断 115">
          <a:extLst>
            <a:ext uri="{FF2B5EF4-FFF2-40B4-BE49-F238E27FC236}">
              <a16:creationId xmlns:a16="http://schemas.microsoft.com/office/drawing/2014/main" id="{00000000-0008-0000-0700-000074000000}"/>
            </a:ext>
          </a:extLst>
        </xdr:cNvPr>
        <xdr:cNvSpPr/>
      </xdr:nvSpPr>
      <xdr:spPr>
        <a:xfrm>
          <a:off x="4584700" y="98622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14675</xdr:rowOff>
    </xdr:from>
    <xdr:to>
      <xdr:col>19</xdr:col>
      <xdr:colOff>177800</xdr:colOff>
      <xdr:row>58</xdr:row>
      <xdr:rowOff>20790</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flipV="1">
          <a:off x="2908300" y="9958775"/>
          <a:ext cx="889000" cy="6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100112</xdr:rowOff>
    </xdr:from>
    <xdr:to>
      <xdr:col>20</xdr:col>
      <xdr:colOff>38100</xdr:colOff>
      <xdr:row>58</xdr:row>
      <xdr:rowOff>30262</xdr:rowOff>
    </xdr:to>
    <xdr:sp macro="" textlink="">
      <xdr:nvSpPr>
        <xdr:cNvPr id="118" name="フローチャート: 判断 117">
          <a:extLst>
            <a:ext uri="{FF2B5EF4-FFF2-40B4-BE49-F238E27FC236}">
              <a16:creationId xmlns:a16="http://schemas.microsoft.com/office/drawing/2014/main" id="{00000000-0008-0000-0700-000076000000}"/>
            </a:ext>
          </a:extLst>
        </xdr:cNvPr>
        <xdr:cNvSpPr/>
      </xdr:nvSpPr>
      <xdr:spPr>
        <a:xfrm>
          <a:off x="3746500" y="9872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46789</xdr:rowOff>
    </xdr:from>
    <xdr:ext cx="534377" cy="259045"/>
    <xdr:sp macro="" textlink="">
      <xdr:nvSpPr>
        <xdr:cNvPr id="119" name="テキスト ボックス 118">
          <a:extLst>
            <a:ext uri="{FF2B5EF4-FFF2-40B4-BE49-F238E27FC236}">
              <a16:creationId xmlns:a16="http://schemas.microsoft.com/office/drawing/2014/main" id="{00000000-0008-0000-0700-000077000000}"/>
            </a:ext>
          </a:extLst>
        </xdr:cNvPr>
        <xdr:cNvSpPr txBox="1"/>
      </xdr:nvSpPr>
      <xdr:spPr>
        <a:xfrm>
          <a:off x="3530111" y="9647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20790</xdr:rowOff>
    </xdr:from>
    <xdr:to>
      <xdr:col>15</xdr:col>
      <xdr:colOff>50800</xdr:colOff>
      <xdr:row>58</xdr:row>
      <xdr:rowOff>39329</xdr:rowOff>
    </xdr:to>
    <xdr:cxnSp macro="">
      <xdr:nvCxnSpPr>
        <xdr:cNvPr id="120" name="直線コネクタ 119">
          <a:extLst>
            <a:ext uri="{FF2B5EF4-FFF2-40B4-BE49-F238E27FC236}">
              <a16:creationId xmlns:a16="http://schemas.microsoft.com/office/drawing/2014/main" id="{00000000-0008-0000-0700-000078000000}"/>
            </a:ext>
          </a:extLst>
        </xdr:cNvPr>
        <xdr:cNvCxnSpPr/>
      </xdr:nvCxnSpPr>
      <xdr:spPr>
        <a:xfrm flipV="1">
          <a:off x="2019300" y="9964890"/>
          <a:ext cx="889000" cy="185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102475</xdr:rowOff>
    </xdr:from>
    <xdr:to>
      <xdr:col>15</xdr:col>
      <xdr:colOff>101600</xdr:colOff>
      <xdr:row>58</xdr:row>
      <xdr:rowOff>32625</xdr:rowOff>
    </xdr:to>
    <xdr:sp macro="" textlink="">
      <xdr:nvSpPr>
        <xdr:cNvPr id="121" name="フローチャート: 判断 120">
          <a:extLst>
            <a:ext uri="{FF2B5EF4-FFF2-40B4-BE49-F238E27FC236}">
              <a16:creationId xmlns:a16="http://schemas.microsoft.com/office/drawing/2014/main" id="{00000000-0008-0000-0700-000079000000}"/>
            </a:ext>
          </a:extLst>
        </xdr:cNvPr>
        <xdr:cNvSpPr/>
      </xdr:nvSpPr>
      <xdr:spPr>
        <a:xfrm>
          <a:off x="2857500" y="9875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49152</xdr:rowOff>
    </xdr:from>
    <xdr:ext cx="534377" cy="259045"/>
    <xdr:sp macro="" textlink="">
      <xdr:nvSpPr>
        <xdr:cNvPr id="122" name="テキスト ボックス 121">
          <a:extLst>
            <a:ext uri="{FF2B5EF4-FFF2-40B4-BE49-F238E27FC236}">
              <a16:creationId xmlns:a16="http://schemas.microsoft.com/office/drawing/2014/main" id="{00000000-0008-0000-0700-00007A000000}"/>
            </a:ext>
          </a:extLst>
        </xdr:cNvPr>
        <xdr:cNvSpPr txBox="1"/>
      </xdr:nvSpPr>
      <xdr:spPr>
        <a:xfrm>
          <a:off x="2641111" y="96503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5104</xdr:rowOff>
    </xdr:from>
    <xdr:to>
      <xdr:col>10</xdr:col>
      <xdr:colOff>114300</xdr:colOff>
      <xdr:row>58</xdr:row>
      <xdr:rowOff>39329</xdr:rowOff>
    </xdr:to>
    <xdr:cxnSp macro="">
      <xdr:nvCxnSpPr>
        <xdr:cNvPr id="123" name="直線コネクタ 122">
          <a:extLst>
            <a:ext uri="{FF2B5EF4-FFF2-40B4-BE49-F238E27FC236}">
              <a16:creationId xmlns:a16="http://schemas.microsoft.com/office/drawing/2014/main" id="{00000000-0008-0000-0700-00007B000000}"/>
            </a:ext>
          </a:extLst>
        </xdr:cNvPr>
        <xdr:cNvCxnSpPr/>
      </xdr:nvCxnSpPr>
      <xdr:spPr>
        <a:xfrm>
          <a:off x="1130300" y="9606304"/>
          <a:ext cx="889000" cy="377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108396</xdr:rowOff>
    </xdr:from>
    <xdr:to>
      <xdr:col>10</xdr:col>
      <xdr:colOff>165100</xdr:colOff>
      <xdr:row>58</xdr:row>
      <xdr:rowOff>38546</xdr:rowOff>
    </xdr:to>
    <xdr:sp macro="" textlink="">
      <xdr:nvSpPr>
        <xdr:cNvPr id="124" name="フローチャート: 判断 123">
          <a:extLst>
            <a:ext uri="{FF2B5EF4-FFF2-40B4-BE49-F238E27FC236}">
              <a16:creationId xmlns:a16="http://schemas.microsoft.com/office/drawing/2014/main" id="{00000000-0008-0000-0700-00007C000000}"/>
            </a:ext>
          </a:extLst>
        </xdr:cNvPr>
        <xdr:cNvSpPr/>
      </xdr:nvSpPr>
      <xdr:spPr>
        <a:xfrm>
          <a:off x="1968500" y="9881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55073</xdr:rowOff>
    </xdr:from>
    <xdr:ext cx="534377" cy="259045"/>
    <xdr:sp macro="" textlink="">
      <xdr:nvSpPr>
        <xdr:cNvPr id="125" name="テキスト ボックス 124">
          <a:extLst>
            <a:ext uri="{FF2B5EF4-FFF2-40B4-BE49-F238E27FC236}">
              <a16:creationId xmlns:a16="http://schemas.microsoft.com/office/drawing/2014/main" id="{00000000-0008-0000-0700-00007D000000}"/>
            </a:ext>
          </a:extLst>
        </xdr:cNvPr>
        <xdr:cNvSpPr txBox="1"/>
      </xdr:nvSpPr>
      <xdr:spPr>
        <a:xfrm>
          <a:off x="1752111" y="96562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108746</xdr:rowOff>
    </xdr:from>
    <xdr:to>
      <xdr:col>6</xdr:col>
      <xdr:colOff>38100</xdr:colOff>
      <xdr:row>56</xdr:row>
      <xdr:rowOff>38896</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1079500" y="9538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54</xdr:row>
      <xdr:rowOff>55423</xdr:rowOff>
    </xdr:from>
    <xdr:ext cx="599010"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830795" y="93137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149,791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28" name="テキスト ボックス 127">
          <a:extLst>
            <a:ext uri="{FF2B5EF4-FFF2-40B4-BE49-F238E27FC236}">
              <a16:creationId xmlns:a16="http://schemas.microsoft.com/office/drawing/2014/main" id="{00000000-0008-0000-0700-000080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89467</xdr:rowOff>
    </xdr:from>
    <xdr:to>
      <xdr:col>24</xdr:col>
      <xdr:colOff>114300</xdr:colOff>
      <xdr:row>58</xdr:row>
      <xdr:rowOff>19617</xdr:rowOff>
    </xdr:to>
    <xdr:sp macro="" textlink="">
      <xdr:nvSpPr>
        <xdr:cNvPr id="133" name="楕円 132">
          <a:extLst>
            <a:ext uri="{FF2B5EF4-FFF2-40B4-BE49-F238E27FC236}">
              <a16:creationId xmlns:a16="http://schemas.microsoft.com/office/drawing/2014/main" id="{00000000-0008-0000-0700-000085000000}"/>
            </a:ext>
          </a:extLst>
        </xdr:cNvPr>
        <xdr:cNvSpPr/>
      </xdr:nvSpPr>
      <xdr:spPr>
        <a:xfrm>
          <a:off x="4584700" y="9862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48844</xdr:rowOff>
    </xdr:from>
    <xdr:ext cx="534377" cy="259045"/>
    <xdr:sp macro="" textlink="">
      <xdr:nvSpPr>
        <xdr:cNvPr id="134" name="総務費該当値テキスト">
          <a:extLst>
            <a:ext uri="{FF2B5EF4-FFF2-40B4-BE49-F238E27FC236}">
              <a16:creationId xmlns:a16="http://schemas.microsoft.com/office/drawing/2014/main" id="{00000000-0008-0000-0700-000086000000}"/>
            </a:ext>
          </a:extLst>
        </xdr:cNvPr>
        <xdr:cNvSpPr txBox="1"/>
      </xdr:nvSpPr>
      <xdr:spPr>
        <a:xfrm>
          <a:off x="4686300" y="96500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135325</xdr:rowOff>
    </xdr:from>
    <xdr:to>
      <xdr:col>20</xdr:col>
      <xdr:colOff>38100</xdr:colOff>
      <xdr:row>58</xdr:row>
      <xdr:rowOff>65475</xdr:rowOff>
    </xdr:to>
    <xdr:sp macro="" textlink="">
      <xdr:nvSpPr>
        <xdr:cNvPr id="135" name="楕円 134">
          <a:extLst>
            <a:ext uri="{FF2B5EF4-FFF2-40B4-BE49-F238E27FC236}">
              <a16:creationId xmlns:a16="http://schemas.microsoft.com/office/drawing/2014/main" id="{00000000-0008-0000-0700-000087000000}"/>
            </a:ext>
          </a:extLst>
        </xdr:cNvPr>
        <xdr:cNvSpPr/>
      </xdr:nvSpPr>
      <xdr:spPr>
        <a:xfrm>
          <a:off x="3746500" y="9907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56602</xdr:rowOff>
    </xdr:from>
    <xdr:ext cx="534377"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3530111" y="100007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141440</xdr:rowOff>
    </xdr:from>
    <xdr:to>
      <xdr:col>15</xdr:col>
      <xdr:colOff>101600</xdr:colOff>
      <xdr:row>58</xdr:row>
      <xdr:rowOff>71590</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2857500" y="9914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62717</xdr:rowOff>
    </xdr:from>
    <xdr:ext cx="534377"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2641111" y="100068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159979</xdr:rowOff>
    </xdr:from>
    <xdr:to>
      <xdr:col>10</xdr:col>
      <xdr:colOff>165100</xdr:colOff>
      <xdr:row>58</xdr:row>
      <xdr:rowOff>90129</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1968500" y="993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81256</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1752111" y="100253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125754</xdr:rowOff>
    </xdr:from>
    <xdr:to>
      <xdr:col>6</xdr:col>
      <xdr:colOff>38100</xdr:colOff>
      <xdr:row>56</xdr:row>
      <xdr:rowOff>55904</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1079500" y="9555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47031</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830795" y="96482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145,327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3" name="正方形/長方形 142">
          <a:extLst>
            <a:ext uri="{FF2B5EF4-FFF2-40B4-BE49-F238E27FC236}">
              <a16:creationId xmlns:a16="http://schemas.microsoft.com/office/drawing/2014/main" id="{00000000-0008-0000-0700-00008F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4" name="正方形/長方形 143">
          <a:extLst>
            <a:ext uri="{FF2B5EF4-FFF2-40B4-BE49-F238E27FC236}">
              <a16:creationId xmlns:a16="http://schemas.microsoft.com/office/drawing/2014/main" id="{00000000-0008-0000-0700-000090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220,300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1" name="テキスト ボックス 150">
          <a:extLst>
            <a:ext uri="{FF2B5EF4-FFF2-40B4-BE49-F238E27FC236}">
              <a16:creationId xmlns:a16="http://schemas.microsoft.com/office/drawing/2014/main" id="{00000000-0008-0000-0700-000097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2" name="直線コネクタ 151">
          <a:extLst>
            <a:ext uri="{FF2B5EF4-FFF2-40B4-BE49-F238E27FC236}">
              <a16:creationId xmlns:a16="http://schemas.microsoft.com/office/drawing/2014/main" id="{00000000-0008-0000-0700-000098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3" name="テキスト ボックス 152">
          <a:extLst>
            <a:ext uri="{FF2B5EF4-FFF2-40B4-BE49-F238E27FC236}">
              <a16:creationId xmlns:a16="http://schemas.microsoft.com/office/drawing/2014/main" id="{00000000-0008-0000-0700-000099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139700</xdr:rowOff>
    </xdr:from>
    <xdr:to>
      <xdr:col>28</xdr:col>
      <xdr:colOff>114300</xdr:colOff>
      <xdr:row>78</xdr:row>
      <xdr:rowOff>139700</xdr:rowOff>
    </xdr:to>
    <xdr:cxnSp macro="">
      <xdr:nvCxnSpPr>
        <xdr:cNvPr id="154" name="直線コネクタ 153">
          <a:extLst>
            <a:ext uri="{FF2B5EF4-FFF2-40B4-BE49-F238E27FC236}">
              <a16:creationId xmlns:a16="http://schemas.microsoft.com/office/drawing/2014/main" id="{00000000-0008-0000-0700-00009A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168927</xdr:rowOff>
    </xdr:from>
    <xdr:ext cx="595419" cy="259045"/>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166581" y="13370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4" name="民生費グラフ枠">
          <a:extLst>
            <a:ext uri="{FF2B5EF4-FFF2-40B4-BE49-F238E27FC236}">
              <a16:creationId xmlns:a16="http://schemas.microsoft.com/office/drawing/2014/main" id="{00000000-0008-0000-0700-0000A4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72</xdr:row>
      <xdr:rowOff>60129</xdr:rowOff>
    </xdr:from>
    <xdr:to>
      <xdr:col>24</xdr:col>
      <xdr:colOff>62865</xdr:colOff>
      <xdr:row>77</xdr:row>
      <xdr:rowOff>88740</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flipV="1">
          <a:off x="4633595" y="12404529"/>
          <a:ext cx="1270" cy="8858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92567</xdr:rowOff>
    </xdr:from>
    <xdr:ext cx="599010" cy="259045"/>
    <xdr:sp macro="" textlink="">
      <xdr:nvSpPr>
        <xdr:cNvPr id="166" name="民生費最小値テキスト">
          <a:extLst>
            <a:ext uri="{FF2B5EF4-FFF2-40B4-BE49-F238E27FC236}">
              <a16:creationId xmlns:a16="http://schemas.microsoft.com/office/drawing/2014/main" id="{00000000-0008-0000-0700-0000A6000000}"/>
            </a:ext>
          </a:extLst>
        </xdr:cNvPr>
        <xdr:cNvSpPr txBox="1"/>
      </xdr:nvSpPr>
      <xdr:spPr>
        <a:xfrm>
          <a:off x="4686300" y="132942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148,646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88740</xdr:rowOff>
    </xdr:from>
    <xdr:to>
      <xdr:col>24</xdr:col>
      <xdr:colOff>152400</xdr:colOff>
      <xdr:row>77</xdr:row>
      <xdr:rowOff>88740</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a:off x="4546600" y="132903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6806</xdr:rowOff>
    </xdr:from>
    <xdr:ext cx="599010" cy="259045"/>
    <xdr:sp macro="" textlink="">
      <xdr:nvSpPr>
        <xdr:cNvPr id="168" name="民生費最大値テキスト">
          <a:extLst>
            <a:ext uri="{FF2B5EF4-FFF2-40B4-BE49-F238E27FC236}">
              <a16:creationId xmlns:a16="http://schemas.microsoft.com/office/drawing/2014/main" id="{00000000-0008-0000-0700-0000A8000000}"/>
            </a:ext>
          </a:extLst>
        </xdr:cNvPr>
        <xdr:cNvSpPr txBox="1"/>
      </xdr:nvSpPr>
      <xdr:spPr>
        <a:xfrm>
          <a:off x="4686300" y="121797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342,404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72</xdr:row>
      <xdr:rowOff>60129</xdr:rowOff>
    </xdr:from>
    <xdr:to>
      <xdr:col>24</xdr:col>
      <xdr:colOff>152400</xdr:colOff>
      <xdr:row>72</xdr:row>
      <xdr:rowOff>60129</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a:off x="4546600" y="124045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88740</xdr:rowOff>
    </xdr:from>
    <xdr:to>
      <xdr:col>24</xdr:col>
      <xdr:colOff>63500</xdr:colOff>
      <xdr:row>77</xdr:row>
      <xdr:rowOff>124772</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flipV="1">
          <a:off x="3797300" y="13290390"/>
          <a:ext cx="838200" cy="36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98720</xdr:rowOff>
    </xdr:from>
    <xdr:ext cx="599010" cy="259045"/>
    <xdr:sp macro="" textlink="">
      <xdr:nvSpPr>
        <xdr:cNvPr id="171" name="民生費平均値テキスト">
          <a:extLst>
            <a:ext uri="{FF2B5EF4-FFF2-40B4-BE49-F238E27FC236}">
              <a16:creationId xmlns:a16="http://schemas.microsoft.com/office/drawing/2014/main" id="{00000000-0008-0000-0700-0000AB000000}"/>
            </a:ext>
          </a:extLst>
        </xdr:cNvPr>
        <xdr:cNvSpPr txBox="1"/>
      </xdr:nvSpPr>
      <xdr:spPr>
        <a:xfrm>
          <a:off x="4686300" y="1278602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215,356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75843</xdr:rowOff>
    </xdr:from>
    <xdr:to>
      <xdr:col>24</xdr:col>
      <xdr:colOff>114300</xdr:colOff>
      <xdr:row>76</xdr:row>
      <xdr:rowOff>5993</xdr:rowOff>
    </xdr:to>
    <xdr:sp macro="" textlink="">
      <xdr:nvSpPr>
        <xdr:cNvPr id="172" name="フローチャート: 判断 171">
          <a:extLst>
            <a:ext uri="{FF2B5EF4-FFF2-40B4-BE49-F238E27FC236}">
              <a16:creationId xmlns:a16="http://schemas.microsoft.com/office/drawing/2014/main" id="{00000000-0008-0000-0700-0000AC000000}"/>
            </a:ext>
          </a:extLst>
        </xdr:cNvPr>
        <xdr:cNvSpPr/>
      </xdr:nvSpPr>
      <xdr:spPr>
        <a:xfrm>
          <a:off x="4584700" y="129345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124772</xdr:rowOff>
    </xdr:from>
    <xdr:to>
      <xdr:col>19</xdr:col>
      <xdr:colOff>177800</xdr:colOff>
      <xdr:row>77</xdr:row>
      <xdr:rowOff>161454</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flipV="1">
          <a:off x="2908300" y="13326422"/>
          <a:ext cx="889000" cy="366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120479</xdr:rowOff>
    </xdr:from>
    <xdr:to>
      <xdr:col>20</xdr:col>
      <xdr:colOff>38100</xdr:colOff>
      <xdr:row>76</xdr:row>
      <xdr:rowOff>50629</xdr:rowOff>
    </xdr:to>
    <xdr:sp macro="" textlink="">
      <xdr:nvSpPr>
        <xdr:cNvPr id="174" name="フローチャート: 判断 173">
          <a:extLst>
            <a:ext uri="{FF2B5EF4-FFF2-40B4-BE49-F238E27FC236}">
              <a16:creationId xmlns:a16="http://schemas.microsoft.com/office/drawing/2014/main" id="{00000000-0008-0000-0700-0000AE000000}"/>
            </a:ext>
          </a:extLst>
        </xdr:cNvPr>
        <xdr:cNvSpPr/>
      </xdr:nvSpPr>
      <xdr:spPr>
        <a:xfrm>
          <a:off x="3746500" y="12979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67156</xdr:rowOff>
    </xdr:from>
    <xdr:ext cx="599010" cy="259045"/>
    <xdr:sp macro="" textlink="">
      <xdr:nvSpPr>
        <xdr:cNvPr id="175" name="テキスト ボックス 174">
          <a:extLst>
            <a:ext uri="{FF2B5EF4-FFF2-40B4-BE49-F238E27FC236}">
              <a16:creationId xmlns:a16="http://schemas.microsoft.com/office/drawing/2014/main" id="{00000000-0008-0000-0700-0000AF000000}"/>
            </a:ext>
          </a:extLst>
        </xdr:cNvPr>
        <xdr:cNvSpPr txBox="1"/>
      </xdr:nvSpPr>
      <xdr:spPr>
        <a:xfrm>
          <a:off x="3497795" y="127544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205,593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129280</xdr:rowOff>
    </xdr:from>
    <xdr:to>
      <xdr:col>15</xdr:col>
      <xdr:colOff>50800</xdr:colOff>
      <xdr:row>77</xdr:row>
      <xdr:rowOff>161454</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a:off x="2019300" y="13330930"/>
          <a:ext cx="889000" cy="32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881</xdr:rowOff>
    </xdr:from>
    <xdr:to>
      <xdr:col>15</xdr:col>
      <xdr:colOff>101600</xdr:colOff>
      <xdr:row>76</xdr:row>
      <xdr:rowOff>102481</xdr:rowOff>
    </xdr:to>
    <xdr:sp macro="" textlink="">
      <xdr:nvSpPr>
        <xdr:cNvPr id="177" name="フローチャート: 判断 176">
          <a:extLst>
            <a:ext uri="{FF2B5EF4-FFF2-40B4-BE49-F238E27FC236}">
              <a16:creationId xmlns:a16="http://schemas.microsoft.com/office/drawing/2014/main" id="{00000000-0008-0000-0700-0000B1000000}"/>
            </a:ext>
          </a:extLst>
        </xdr:cNvPr>
        <xdr:cNvSpPr/>
      </xdr:nvSpPr>
      <xdr:spPr>
        <a:xfrm>
          <a:off x="2857500" y="13031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119007</xdr:rowOff>
    </xdr:from>
    <xdr:ext cx="599010" cy="259045"/>
    <xdr:sp macro="" textlink="">
      <xdr:nvSpPr>
        <xdr:cNvPr id="178" name="テキスト ボックス 177">
          <a:extLst>
            <a:ext uri="{FF2B5EF4-FFF2-40B4-BE49-F238E27FC236}">
              <a16:creationId xmlns:a16="http://schemas.microsoft.com/office/drawing/2014/main" id="{00000000-0008-0000-0700-0000B2000000}"/>
            </a:ext>
          </a:extLst>
        </xdr:cNvPr>
        <xdr:cNvSpPr txBox="1"/>
      </xdr:nvSpPr>
      <xdr:spPr>
        <a:xfrm>
          <a:off x="2608795" y="128063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129280</xdr:rowOff>
    </xdr:from>
    <xdr:to>
      <xdr:col>10</xdr:col>
      <xdr:colOff>114300</xdr:colOff>
      <xdr:row>78</xdr:row>
      <xdr:rowOff>67856</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1130300" y="13330930"/>
          <a:ext cx="889000" cy="1100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143188</xdr:rowOff>
    </xdr:from>
    <xdr:to>
      <xdr:col>10</xdr:col>
      <xdr:colOff>165100</xdr:colOff>
      <xdr:row>76</xdr:row>
      <xdr:rowOff>73338</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1968500" y="13001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89865</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1719795" y="127771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119971</xdr:rowOff>
    </xdr:from>
    <xdr:to>
      <xdr:col>6</xdr:col>
      <xdr:colOff>38100</xdr:colOff>
      <xdr:row>77</xdr:row>
      <xdr:rowOff>50121</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1079500" y="13150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66648</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830795" y="129253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37940</xdr:rowOff>
    </xdr:from>
    <xdr:to>
      <xdr:col>24</xdr:col>
      <xdr:colOff>114300</xdr:colOff>
      <xdr:row>77</xdr:row>
      <xdr:rowOff>139540</xdr:rowOff>
    </xdr:to>
    <xdr:sp macro="" textlink="">
      <xdr:nvSpPr>
        <xdr:cNvPr id="189" name="楕円 188">
          <a:extLst>
            <a:ext uri="{FF2B5EF4-FFF2-40B4-BE49-F238E27FC236}">
              <a16:creationId xmlns:a16="http://schemas.microsoft.com/office/drawing/2014/main" id="{00000000-0008-0000-0700-0000BD000000}"/>
            </a:ext>
          </a:extLst>
        </xdr:cNvPr>
        <xdr:cNvSpPr/>
      </xdr:nvSpPr>
      <xdr:spPr>
        <a:xfrm>
          <a:off x="4584700" y="13239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124317</xdr:rowOff>
    </xdr:from>
    <xdr:ext cx="599010" cy="259045"/>
    <xdr:sp macro="" textlink="">
      <xdr:nvSpPr>
        <xdr:cNvPr id="190" name="民生費該当値テキスト">
          <a:extLst>
            <a:ext uri="{FF2B5EF4-FFF2-40B4-BE49-F238E27FC236}">
              <a16:creationId xmlns:a16="http://schemas.microsoft.com/office/drawing/2014/main" id="{00000000-0008-0000-0700-0000BE000000}"/>
            </a:ext>
          </a:extLst>
        </xdr:cNvPr>
        <xdr:cNvSpPr txBox="1"/>
      </xdr:nvSpPr>
      <xdr:spPr>
        <a:xfrm>
          <a:off x="4686300" y="131545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148,646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73972</xdr:rowOff>
    </xdr:from>
    <xdr:to>
      <xdr:col>20</xdr:col>
      <xdr:colOff>38100</xdr:colOff>
      <xdr:row>78</xdr:row>
      <xdr:rowOff>4122</xdr:rowOff>
    </xdr:to>
    <xdr:sp macro="" textlink="">
      <xdr:nvSpPr>
        <xdr:cNvPr id="191" name="楕円 190">
          <a:extLst>
            <a:ext uri="{FF2B5EF4-FFF2-40B4-BE49-F238E27FC236}">
              <a16:creationId xmlns:a16="http://schemas.microsoft.com/office/drawing/2014/main" id="{00000000-0008-0000-0700-0000BF000000}"/>
            </a:ext>
          </a:extLst>
        </xdr:cNvPr>
        <xdr:cNvSpPr/>
      </xdr:nvSpPr>
      <xdr:spPr>
        <a:xfrm>
          <a:off x="3746500" y="132756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166699</xdr:rowOff>
    </xdr:from>
    <xdr:ext cx="59901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3497795" y="133683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110654</xdr:rowOff>
    </xdr:from>
    <xdr:to>
      <xdr:col>15</xdr:col>
      <xdr:colOff>101600</xdr:colOff>
      <xdr:row>78</xdr:row>
      <xdr:rowOff>40804</xdr:rowOff>
    </xdr:to>
    <xdr:sp macro="" textlink="">
      <xdr:nvSpPr>
        <xdr:cNvPr id="193" name="楕円 192">
          <a:extLst>
            <a:ext uri="{FF2B5EF4-FFF2-40B4-BE49-F238E27FC236}">
              <a16:creationId xmlns:a16="http://schemas.microsoft.com/office/drawing/2014/main" id="{00000000-0008-0000-0700-0000C1000000}"/>
            </a:ext>
          </a:extLst>
        </xdr:cNvPr>
        <xdr:cNvSpPr/>
      </xdr:nvSpPr>
      <xdr:spPr>
        <a:xfrm>
          <a:off x="2857500" y="13312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31931</xdr:rowOff>
    </xdr:from>
    <xdr:ext cx="59901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2608795" y="134050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78480</xdr:rowOff>
    </xdr:from>
    <xdr:to>
      <xdr:col>10</xdr:col>
      <xdr:colOff>165100</xdr:colOff>
      <xdr:row>78</xdr:row>
      <xdr:rowOff>8630</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1968500" y="13280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171207</xdr:rowOff>
    </xdr:from>
    <xdr:ext cx="59901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1719795" y="133728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17056</xdr:rowOff>
    </xdr:from>
    <xdr:to>
      <xdr:col>6</xdr:col>
      <xdr:colOff>38100</xdr:colOff>
      <xdr:row>78</xdr:row>
      <xdr:rowOff>118656</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1079500" y="13390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109783</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830795" y="134828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199" name="正方形/長方形 198">
          <a:extLst>
            <a:ext uri="{FF2B5EF4-FFF2-40B4-BE49-F238E27FC236}">
              <a16:creationId xmlns:a16="http://schemas.microsoft.com/office/drawing/2014/main" id="{00000000-0008-0000-0700-0000C7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0" name="正方形/長方形 199">
          <a:extLst>
            <a:ext uri="{FF2B5EF4-FFF2-40B4-BE49-F238E27FC236}">
              <a16:creationId xmlns:a16="http://schemas.microsoft.com/office/drawing/2014/main" id="{00000000-0008-0000-0700-0000C8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1" name="正方形/長方形 200">
          <a:extLst>
            <a:ext uri="{FF2B5EF4-FFF2-40B4-BE49-F238E27FC236}">
              <a16:creationId xmlns:a16="http://schemas.microsoft.com/office/drawing/2014/main" id="{00000000-0008-0000-0700-0000C9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2" name="正方形/長方形 201">
          <a:extLst>
            <a:ext uri="{FF2B5EF4-FFF2-40B4-BE49-F238E27FC236}">
              <a16:creationId xmlns:a16="http://schemas.microsoft.com/office/drawing/2014/main" id="{00000000-0008-0000-0700-0000CA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7" name="テキスト ボックス 206">
          <a:extLst>
            <a:ext uri="{FF2B5EF4-FFF2-40B4-BE49-F238E27FC236}">
              <a16:creationId xmlns:a16="http://schemas.microsoft.com/office/drawing/2014/main" id="{00000000-0008-0000-0700-0000CF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08" name="直線コネクタ 207">
          <a:extLst>
            <a:ext uri="{FF2B5EF4-FFF2-40B4-BE49-F238E27FC236}">
              <a16:creationId xmlns:a16="http://schemas.microsoft.com/office/drawing/2014/main" id="{00000000-0008-0000-0700-0000D0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09" name="テキスト ボックス 208">
          <a:extLst>
            <a:ext uri="{FF2B5EF4-FFF2-40B4-BE49-F238E27FC236}">
              <a16:creationId xmlns:a16="http://schemas.microsoft.com/office/drawing/2014/main" id="{00000000-0008-0000-0700-0000D1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0" name="直線コネクタ 209">
          <a:extLst>
            <a:ext uri="{FF2B5EF4-FFF2-40B4-BE49-F238E27FC236}">
              <a16:creationId xmlns:a16="http://schemas.microsoft.com/office/drawing/2014/main" id="{00000000-0008-0000-0700-0000D2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1" name="テキスト ボックス 210">
          <a:extLst>
            <a:ext uri="{FF2B5EF4-FFF2-40B4-BE49-F238E27FC236}">
              <a16:creationId xmlns:a16="http://schemas.microsoft.com/office/drawing/2014/main" id="{00000000-0008-0000-0700-0000D3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2" name="直線コネクタ 211">
          <a:extLst>
            <a:ext uri="{FF2B5EF4-FFF2-40B4-BE49-F238E27FC236}">
              <a16:creationId xmlns:a16="http://schemas.microsoft.com/office/drawing/2014/main" id="{00000000-0008-0000-0700-0000D4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91</xdr:row>
      <xdr:rowOff>130827</xdr:rowOff>
    </xdr:from>
    <xdr:ext cx="53129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230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2" name="衛生費グラフ枠">
          <a:extLst>
            <a:ext uri="{FF2B5EF4-FFF2-40B4-BE49-F238E27FC236}">
              <a16:creationId xmlns:a16="http://schemas.microsoft.com/office/drawing/2014/main" id="{00000000-0008-0000-0700-0000DE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24619</xdr:rowOff>
    </xdr:from>
    <xdr:to>
      <xdr:col>24</xdr:col>
      <xdr:colOff>62865</xdr:colOff>
      <xdr:row>98</xdr:row>
      <xdr:rowOff>163455</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flipV="1">
          <a:off x="4633595" y="15626569"/>
          <a:ext cx="1270" cy="13389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167282</xdr:rowOff>
    </xdr:from>
    <xdr:ext cx="534377" cy="259045"/>
    <xdr:sp macro="" textlink="">
      <xdr:nvSpPr>
        <xdr:cNvPr id="224" name="衛生費最小値テキスト">
          <a:extLst>
            <a:ext uri="{FF2B5EF4-FFF2-40B4-BE49-F238E27FC236}">
              <a16:creationId xmlns:a16="http://schemas.microsoft.com/office/drawing/2014/main" id="{00000000-0008-0000-0700-0000E0000000}"/>
            </a:ext>
          </a:extLst>
        </xdr:cNvPr>
        <xdr:cNvSpPr txBox="1"/>
      </xdr:nvSpPr>
      <xdr:spPr>
        <a:xfrm>
          <a:off x="4686300" y="169693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22,753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163455</xdr:rowOff>
    </xdr:from>
    <xdr:to>
      <xdr:col>24</xdr:col>
      <xdr:colOff>152400</xdr:colOff>
      <xdr:row>98</xdr:row>
      <xdr:rowOff>163455</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4546600" y="169655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142746</xdr:rowOff>
    </xdr:from>
    <xdr:ext cx="534377" cy="259045"/>
    <xdr:sp macro="" textlink="">
      <xdr:nvSpPr>
        <xdr:cNvPr id="226" name="衛生費最大値テキスト">
          <a:extLst>
            <a:ext uri="{FF2B5EF4-FFF2-40B4-BE49-F238E27FC236}">
              <a16:creationId xmlns:a16="http://schemas.microsoft.com/office/drawing/2014/main" id="{00000000-0008-0000-0700-0000E2000000}"/>
            </a:ext>
          </a:extLst>
        </xdr:cNvPr>
        <xdr:cNvSpPr txBox="1"/>
      </xdr:nvSpPr>
      <xdr:spPr>
        <a:xfrm>
          <a:off x="4686300" y="154017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93,041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24619</xdr:rowOff>
    </xdr:from>
    <xdr:to>
      <xdr:col>24</xdr:col>
      <xdr:colOff>152400</xdr:colOff>
      <xdr:row>91</xdr:row>
      <xdr:rowOff>24619</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4546600" y="156265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105144</xdr:rowOff>
    </xdr:from>
    <xdr:to>
      <xdr:col>24</xdr:col>
      <xdr:colOff>63500</xdr:colOff>
      <xdr:row>96</xdr:row>
      <xdr:rowOff>109238</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flipV="1">
          <a:off x="3797300" y="16564344"/>
          <a:ext cx="838200" cy="40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100170</xdr:rowOff>
    </xdr:from>
    <xdr:ext cx="534377" cy="259045"/>
    <xdr:sp macro="" textlink="">
      <xdr:nvSpPr>
        <xdr:cNvPr id="229" name="衛生費平均値テキスト">
          <a:extLst>
            <a:ext uri="{FF2B5EF4-FFF2-40B4-BE49-F238E27FC236}">
              <a16:creationId xmlns:a16="http://schemas.microsoft.com/office/drawing/2014/main" id="{00000000-0008-0000-0700-0000E5000000}"/>
            </a:ext>
          </a:extLst>
        </xdr:cNvPr>
        <xdr:cNvSpPr txBox="1"/>
      </xdr:nvSpPr>
      <xdr:spPr>
        <a:xfrm>
          <a:off x="4686300" y="1655937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121743</xdr:rowOff>
    </xdr:from>
    <xdr:to>
      <xdr:col>24</xdr:col>
      <xdr:colOff>114300</xdr:colOff>
      <xdr:row>97</xdr:row>
      <xdr:rowOff>51893</xdr:rowOff>
    </xdr:to>
    <xdr:sp macro="" textlink="">
      <xdr:nvSpPr>
        <xdr:cNvPr id="230" name="フローチャート: 判断 229">
          <a:extLst>
            <a:ext uri="{FF2B5EF4-FFF2-40B4-BE49-F238E27FC236}">
              <a16:creationId xmlns:a16="http://schemas.microsoft.com/office/drawing/2014/main" id="{00000000-0008-0000-0700-0000E6000000}"/>
            </a:ext>
          </a:extLst>
        </xdr:cNvPr>
        <xdr:cNvSpPr/>
      </xdr:nvSpPr>
      <xdr:spPr>
        <a:xfrm>
          <a:off x="4584700" y="165809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103600</xdr:rowOff>
    </xdr:from>
    <xdr:to>
      <xdr:col>19</xdr:col>
      <xdr:colOff>177800</xdr:colOff>
      <xdr:row>96</xdr:row>
      <xdr:rowOff>109238</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2908300" y="16391350"/>
          <a:ext cx="889000" cy="177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157118</xdr:rowOff>
    </xdr:from>
    <xdr:to>
      <xdr:col>20</xdr:col>
      <xdr:colOff>38100</xdr:colOff>
      <xdr:row>97</xdr:row>
      <xdr:rowOff>87268</xdr:rowOff>
    </xdr:to>
    <xdr:sp macro="" textlink="">
      <xdr:nvSpPr>
        <xdr:cNvPr id="232" name="フローチャート: 判断 231">
          <a:extLst>
            <a:ext uri="{FF2B5EF4-FFF2-40B4-BE49-F238E27FC236}">
              <a16:creationId xmlns:a16="http://schemas.microsoft.com/office/drawing/2014/main" id="{00000000-0008-0000-0700-0000E8000000}"/>
            </a:ext>
          </a:extLst>
        </xdr:cNvPr>
        <xdr:cNvSpPr/>
      </xdr:nvSpPr>
      <xdr:spPr>
        <a:xfrm>
          <a:off x="3746500" y="166163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78395</xdr:rowOff>
    </xdr:from>
    <xdr:ext cx="534377" cy="259045"/>
    <xdr:sp macro="" textlink="">
      <xdr:nvSpPr>
        <xdr:cNvPr id="233" name="テキスト ボックス 232">
          <a:extLst>
            <a:ext uri="{FF2B5EF4-FFF2-40B4-BE49-F238E27FC236}">
              <a16:creationId xmlns:a16="http://schemas.microsoft.com/office/drawing/2014/main" id="{00000000-0008-0000-0700-0000E9000000}"/>
            </a:ext>
          </a:extLst>
        </xdr:cNvPr>
        <xdr:cNvSpPr txBox="1"/>
      </xdr:nvSpPr>
      <xdr:spPr>
        <a:xfrm>
          <a:off x="3530111" y="167090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38,419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103600</xdr:rowOff>
    </xdr:from>
    <xdr:to>
      <xdr:col>15</xdr:col>
      <xdr:colOff>50800</xdr:colOff>
      <xdr:row>95</xdr:row>
      <xdr:rowOff>164885</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flipV="1">
          <a:off x="2019300" y="16391350"/>
          <a:ext cx="889000" cy="61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82841</xdr:rowOff>
    </xdr:from>
    <xdr:to>
      <xdr:col>15</xdr:col>
      <xdr:colOff>101600</xdr:colOff>
      <xdr:row>97</xdr:row>
      <xdr:rowOff>12991</xdr:rowOff>
    </xdr:to>
    <xdr:sp macro="" textlink="">
      <xdr:nvSpPr>
        <xdr:cNvPr id="235" name="フローチャート: 判断 234">
          <a:extLst>
            <a:ext uri="{FF2B5EF4-FFF2-40B4-BE49-F238E27FC236}">
              <a16:creationId xmlns:a16="http://schemas.microsoft.com/office/drawing/2014/main" id="{00000000-0008-0000-0700-0000EB000000}"/>
            </a:ext>
          </a:extLst>
        </xdr:cNvPr>
        <xdr:cNvSpPr/>
      </xdr:nvSpPr>
      <xdr:spPr>
        <a:xfrm>
          <a:off x="2857500" y="165420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4118</xdr:rowOff>
    </xdr:from>
    <xdr:ext cx="534377" cy="259045"/>
    <xdr:sp macro="" textlink="">
      <xdr:nvSpPr>
        <xdr:cNvPr id="236" name="テキスト ボックス 235">
          <a:extLst>
            <a:ext uri="{FF2B5EF4-FFF2-40B4-BE49-F238E27FC236}">
              <a16:creationId xmlns:a16="http://schemas.microsoft.com/office/drawing/2014/main" id="{00000000-0008-0000-0700-0000EC000000}"/>
            </a:ext>
          </a:extLst>
        </xdr:cNvPr>
        <xdr:cNvSpPr txBox="1"/>
      </xdr:nvSpPr>
      <xdr:spPr>
        <a:xfrm>
          <a:off x="2641111" y="16634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42,318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164885</xdr:rowOff>
    </xdr:from>
    <xdr:to>
      <xdr:col>10</xdr:col>
      <xdr:colOff>114300</xdr:colOff>
      <xdr:row>96</xdr:row>
      <xdr:rowOff>118441</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flipV="1">
          <a:off x="1130300" y="16452635"/>
          <a:ext cx="889000" cy="125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105169</xdr:rowOff>
    </xdr:from>
    <xdr:to>
      <xdr:col>10</xdr:col>
      <xdr:colOff>165100</xdr:colOff>
      <xdr:row>97</xdr:row>
      <xdr:rowOff>35319</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1968500" y="165643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26446</xdr:rowOff>
    </xdr:from>
    <xdr:ext cx="534377" cy="259045"/>
    <xdr:sp macro="" textlink="">
      <xdr:nvSpPr>
        <xdr:cNvPr id="239" name="テキスト ボックス 238">
          <a:extLst>
            <a:ext uri="{FF2B5EF4-FFF2-40B4-BE49-F238E27FC236}">
              <a16:creationId xmlns:a16="http://schemas.microsoft.com/office/drawing/2014/main" id="{00000000-0008-0000-0700-0000EF000000}"/>
            </a:ext>
          </a:extLst>
        </xdr:cNvPr>
        <xdr:cNvSpPr txBox="1"/>
      </xdr:nvSpPr>
      <xdr:spPr>
        <a:xfrm>
          <a:off x="1752111" y="166570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77088</xdr:rowOff>
    </xdr:from>
    <xdr:to>
      <xdr:col>6</xdr:col>
      <xdr:colOff>38100</xdr:colOff>
      <xdr:row>98</xdr:row>
      <xdr:rowOff>7238</xdr:rowOff>
    </xdr:to>
    <xdr:sp macro="" textlink="">
      <xdr:nvSpPr>
        <xdr:cNvPr id="240" name="フローチャート: 判断 239">
          <a:extLst>
            <a:ext uri="{FF2B5EF4-FFF2-40B4-BE49-F238E27FC236}">
              <a16:creationId xmlns:a16="http://schemas.microsoft.com/office/drawing/2014/main" id="{00000000-0008-0000-0700-0000F0000000}"/>
            </a:ext>
          </a:extLst>
        </xdr:cNvPr>
        <xdr:cNvSpPr/>
      </xdr:nvSpPr>
      <xdr:spPr>
        <a:xfrm>
          <a:off x="1079500" y="16707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169815</xdr:rowOff>
    </xdr:from>
    <xdr:ext cx="534377" cy="259045"/>
    <xdr:sp macro="" textlink="">
      <xdr:nvSpPr>
        <xdr:cNvPr id="241" name="テキスト ボックス 240">
          <a:extLst>
            <a:ext uri="{FF2B5EF4-FFF2-40B4-BE49-F238E27FC236}">
              <a16:creationId xmlns:a16="http://schemas.microsoft.com/office/drawing/2014/main" id="{00000000-0008-0000-0700-0000F1000000}"/>
            </a:ext>
          </a:extLst>
        </xdr:cNvPr>
        <xdr:cNvSpPr txBox="1"/>
      </xdr:nvSpPr>
      <xdr:spPr>
        <a:xfrm>
          <a:off x="863111" y="168004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54344</xdr:rowOff>
    </xdr:from>
    <xdr:to>
      <xdr:col>24</xdr:col>
      <xdr:colOff>114300</xdr:colOff>
      <xdr:row>96</xdr:row>
      <xdr:rowOff>155944</xdr:rowOff>
    </xdr:to>
    <xdr:sp macro="" textlink="">
      <xdr:nvSpPr>
        <xdr:cNvPr id="247" name="楕円 246">
          <a:extLst>
            <a:ext uri="{FF2B5EF4-FFF2-40B4-BE49-F238E27FC236}">
              <a16:creationId xmlns:a16="http://schemas.microsoft.com/office/drawing/2014/main" id="{00000000-0008-0000-0700-0000F7000000}"/>
            </a:ext>
          </a:extLst>
        </xdr:cNvPr>
        <xdr:cNvSpPr/>
      </xdr:nvSpPr>
      <xdr:spPr>
        <a:xfrm>
          <a:off x="4584700" y="16513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77221</xdr:rowOff>
    </xdr:from>
    <xdr:ext cx="534377" cy="259045"/>
    <xdr:sp macro="" textlink="">
      <xdr:nvSpPr>
        <xdr:cNvPr id="248" name="衛生費該当値テキスト">
          <a:extLst>
            <a:ext uri="{FF2B5EF4-FFF2-40B4-BE49-F238E27FC236}">
              <a16:creationId xmlns:a16="http://schemas.microsoft.com/office/drawing/2014/main" id="{00000000-0008-0000-0700-0000F8000000}"/>
            </a:ext>
          </a:extLst>
        </xdr:cNvPr>
        <xdr:cNvSpPr txBox="1"/>
      </xdr:nvSpPr>
      <xdr:spPr>
        <a:xfrm>
          <a:off x="4686300" y="163649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58438</xdr:rowOff>
    </xdr:from>
    <xdr:to>
      <xdr:col>20</xdr:col>
      <xdr:colOff>38100</xdr:colOff>
      <xdr:row>96</xdr:row>
      <xdr:rowOff>160038</xdr:rowOff>
    </xdr:to>
    <xdr:sp macro="" textlink="">
      <xdr:nvSpPr>
        <xdr:cNvPr id="249" name="楕円 248">
          <a:extLst>
            <a:ext uri="{FF2B5EF4-FFF2-40B4-BE49-F238E27FC236}">
              <a16:creationId xmlns:a16="http://schemas.microsoft.com/office/drawing/2014/main" id="{00000000-0008-0000-0700-0000F9000000}"/>
            </a:ext>
          </a:extLst>
        </xdr:cNvPr>
        <xdr:cNvSpPr/>
      </xdr:nvSpPr>
      <xdr:spPr>
        <a:xfrm>
          <a:off x="3746500" y="165176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5115</xdr:rowOff>
    </xdr:from>
    <xdr:ext cx="534377"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3530111" y="162928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52800</xdr:rowOff>
    </xdr:from>
    <xdr:to>
      <xdr:col>15</xdr:col>
      <xdr:colOff>101600</xdr:colOff>
      <xdr:row>95</xdr:row>
      <xdr:rowOff>154400</xdr:rowOff>
    </xdr:to>
    <xdr:sp macro="" textlink="">
      <xdr:nvSpPr>
        <xdr:cNvPr id="251" name="楕円 250">
          <a:extLst>
            <a:ext uri="{FF2B5EF4-FFF2-40B4-BE49-F238E27FC236}">
              <a16:creationId xmlns:a16="http://schemas.microsoft.com/office/drawing/2014/main" id="{00000000-0008-0000-0700-0000FB000000}"/>
            </a:ext>
          </a:extLst>
        </xdr:cNvPr>
        <xdr:cNvSpPr/>
      </xdr:nvSpPr>
      <xdr:spPr>
        <a:xfrm>
          <a:off x="2857500" y="16340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93</xdr:row>
      <xdr:rowOff>170927</xdr:rowOff>
    </xdr:from>
    <xdr:ext cx="534377"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2641111" y="161157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114085</xdr:rowOff>
    </xdr:from>
    <xdr:to>
      <xdr:col>10</xdr:col>
      <xdr:colOff>165100</xdr:colOff>
      <xdr:row>96</xdr:row>
      <xdr:rowOff>44235</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1968500" y="16401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60762</xdr:rowOff>
    </xdr:from>
    <xdr:ext cx="534377"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1752111" y="161770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67641</xdr:rowOff>
    </xdr:from>
    <xdr:to>
      <xdr:col>6</xdr:col>
      <xdr:colOff>38100</xdr:colOff>
      <xdr:row>96</xdr:row>
      <xdr:rowOff>169241</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1079500" y="165268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14318</xdr:rowOff>
    </xdr:from>
    <xdr:ext cx="534377"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863111" y="163020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7" name="正方形/長方形 256">
          <a:extLst>
            <a:ext uri="{FF2B5EF4-FFF2-40B4-BE49-F238E27FC236}">
              <a16:creationId xmlns:a16="http://schemas.microsoft.com/office/drawing/2014/main" id="{00000000-0008-0000-0700-000001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58" name="正方形/長方形 257">
          <a:extLst>
            <a:ext uri="{FF2B5EF4-FFF2-40B4-BE49-F238E27FC236}">
              <a16:creationId xmlns:a16="http://schemas.microsoft.com/office/drawing/2014/main" id="{00000000-0008-0000-0700-000002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59" name="正方形/長方形 258">
          <a:extLst>
            <a:ext uri="{FF2B5EF4-FFF2-40B4-BE49-F238E27FC236}">
              <a16:creationId xmlns:a16="http://schemas.microsoft.com/office/drawing/2014/main" id="{00000000-0008-0000-0700-000003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5" name="テキスト ボックス 264">
          <a:extLst>
            <a:ext uri="{FF2B5EF4-FFF2-40B4-BE49-F238E27FC236}">
              <a16:creationId xmlns:a16="http://schemas.microsoft.com/office/drawing/2014/main" id="{00000000-0008-0000-0700-000009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6" name="直線コネクタ 265">
          <a:extLst>
            <a:ext uri="{FF2B5EF4-FFF2-40B4-BE49-F238E27FC236}">
              <a16:creationId xmlns:a16="http://schemas.microsoft.com/office/drawing/2014/main" id="{00000000-0008-0000-0700-00000A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67" name="直線コネクタ 266">
          <a:extLst>
            <a:ext uri="{FF2B5EF4-FFF2-40B4-BE49-F238E27FC236}">
              <a16:creationId xmlns:a16="http://schemas.microsoft.com/office/drawing/2014/main" id="{00000000-0008-0000-0700-00000B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68" name="テキスト ボックス 267">
          <a:extLst>
            <a:ext uri="{FF2B5EF4-FFF2-40B4-BE49-F238E27FC236}">
              <a16:creationId xmlns:a16="http://schemas.microsoft.com/office/drawing/2014/main" id="{00000000-0008-0000-0700-00000C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69" name="直線コネクタ 268">
          <a:extLst>
            <a:ext uri="{FF2B5EF4-FFF2-40B4-BE49-F238E27FC236}">
              <a16:creationId xmlns:a16="http://schemas.microsoft.com/office/drawing/2014/main" id="{00000000-0008-0000-0700-00000D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0" name="テキスト ボックス 269">
          <a:extLst>
            <a:ext uri="{FF2B5EF4-FFF2-40B4-BE49-F238E27FC236}">
              <a16:creationId xmlns:a16="http://schemas.microsoft.com/office/drawing/2014/main" id="{00000000-0008-0000-0700-00000E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92727</xdr:rowOff>
    </xdr:from>
    <xdr:ext cx="46717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79" name="労働費グラフ枠">
          <a:extLst>
            <a:ext uri="{FF2B5EF4-FFF2-40B4-BE49-F238E27FC236}">
              <a16:creationId xmlns:a16="http://schemas.microsoft.com/office/drawing/2014/main" id="{00000000-0008-0000-0700-000017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17399</xdr:rowOff>
    </xdr:from>
    <xdr:to>
      <xdr:col>54</xdr:col>
      <xdr:colOff>189865</xdr:colOff>
      <xdr:row>39</xdr:row>
      <xdr:rowOff>44450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flipV="1">
          <a:off x="10475595" y="5160899"/>
          <a:ext cx="1270" cy="15701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1" name="労働費最小値テキスト">
          <a:extLst>
            <a:ext uri="{FF2B5EF4-FFF2-40B4-BE49-F238E27FC236}">
              <a16:creationId xmlns:a16="http://schemas.microsoft.com/office/drawing/2014/main" id="{00000000-0008-0000-0700-000019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135526</xdr:rowOff>
    </xdr:from>
    <xdr:ext cx="469744" cy="259045"/>
    <xdr:sp macro="" textlink="">
      <xdr:nvSpPr>
        <xdr:cNvPr id="283" name="労働費最大値テキスト">
          <a:extLst>
            <a:ext uri="{FF2B5EF4-FFF2-40B4-BE49-F238E27FC236}">
              <a16:creationId xmlns:a16="http://schemas.microsoft.com/office/drawing/2014/main" id="{00000000-0008-0000-0700-00001B010000}"/>
            </a:ext>
          </a:extLst>
        </xdr:cNvPr>
        <xdr:cNvSpPr txBox="1"/>
      </xdr:nvSpPr>
      <xdr:spPr>
        <a:xfrm>
          <a:off x="10528300" y="49361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4,121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17399</xdr:rowOff>
    </xdr:from>
    <xdr:to>
      <xdr:col>55</xdr:col>
      <xdr:colOff>88900</xdr:colOff>
      <xdr:row>30</xdr:row>
      <xdr:rowOff>17399</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a:off x="10388600" y="51608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142367</xdr:rowOff>
    </xdr:from>
    <xdr:to>
      <xdr:col>55</xdr:col>
      <xdr:colOff>0</xdr:colOff>
      <xdr:row>38</xdr:row>
      <xdr:rowOff>143129</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9639300" y="6657467"/>
          <a:ext cx="838200" cy="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93489</xdr:rowOff>
    </xdr:from>
    <xdr:ext cx="378565" cy="259045"/>
    <xdr:sp macro="" textlink="">
      <xdr:nvSpPr>
        <xdr:cNvPr id="286" name="労働費平均値テキスト">
          <a:extLst>
            <a:ext uri="{FF2B5EF4-FFF2-40B4-BE49-F238E27FC236}">
              <a16:creationId xmlns:a16="http://schemas.microsoft.com/office/drawing/2014/main" id="{00000000-0008-0000-0700-00001E010000}"/>
            </a:ext>
          </a:extLst>
        </xdr:cNvPr>
        <xdr:cNvSpPr txBox="1"/>
      </xdr:nvSpPr>
      <xdr:spPr>
        <a:xfrm>
          <a:off x="10528300" y="626568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70612</xdr:rowOff>
    </xdr:from>
    <xdr:to>
      <xdr:col>55</xdr:col>
      <xdr:colOff>50800</xdr:colOff>
      <xdr:row>38</xdr:row>
      <xdr:rowOff>762</xdr:rowOff>
    </xdr:to>
    <xdr:sp macro="" textlink="">
      <xdr:nvSpPr>
        <xdr:cNvPr id="287" name="フローチャート: 判断 286">
          <a:extLst>
            <a:ext uri="{FF2B5EF4-FFF2-40B4-BE49-F238E27FC236}">
              <a16:creationId xmlns:a16="http://schemas.microsoft.com/office/drawing/2014/main" id="{00000000-0008-0000-0700-00001F010000}"/>
            </a:ext>
          </a:extLst>
        </xdr:cNvPr>
        <xdr:cNvSpPr/>
      </xdr:nvSpPr>
      <xdr:spPr>
        <a:xfrm>
          <a:off x="10426700" y="6414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142367</xdr:rowOff>
    </xdr:from>
    <xdr:to>
      <xdr:col>50</xdr:col>
      <xdr:colOff>114300</xdr:colOff>
      <xdr:row>39</xdr:row>
      <xdr:rowOff>3302</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flipV="1">
          <a:off x="8750300" y="6657467"/>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59944</xdr:rowOff>
    </xdr:from>
    <xdr:to>
      <xdr:col>50</xdr:col>
      <xdr:colOff>165100</xdr:colOff>
      <xdr:row>37</xdr:row>
      <xdr:rowOff>161544</xdr:rowOff>
    </xdr:to>
    <xdr:sp macro="" textlink="">
      <xdr:nvSpPr>
        <xdr:cNvPr id="289" name="フローチャート: 判断 288">
          <a:extLst>
            <a:ext uri="{FF2B5EF4-FFF2-40B4-BE49-F238E27FC236}">
              <a16:creationId xmlns:a16="http://schemas.microsoft.com/office/drawing/2014/main" id="{00000000-0008-0000-0700-000021010000}"/>
            </a:ext>
          </a:extLst>
        </xdr:cNvPr>
        <xdr:cNvSpPr/>
      </xdr:nvSpPr>
      <xdr:spPr>
        <a:xfrm>
          <a:off x="9588500" y="6403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6621</xdr:rowOff>
    </xdr:from>
    <xdr:ext cx="378565" cy="259045"/>
    <xdr:sp macro="" textlink="">
      <xdr:nvSpPr>
        <xdr:cNvPr id="290" name="テキスト ボックス 289">
          <a:extLst>
            <a:ext uri="{FF2B5EF4-FFF2-40B4-BE49-F238E27FC236}">
              <a16:creationId xmlns:a16="http://schemas.microsoft.com/office/drawing/2014/main" id="{00000000-0008-0000-0700-000022010000}"/>
            </a:ext>
          </a:extLst>
        </xdr:cNvPr>
        <xdr:cNvSpPr txBox="1"/>
      </xdr:nvSpPr>
      <xdr:spPr>
        <a:xfrm>
          <a:off x="9450017" y="617882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125984</xdr:rowOff>
    </xdr:from>
    <xdr:to>
      <xdr:col>45</xdr:col>
      <xdr:colOff>177800</xdr:colOff>
      <xdr:row>39</xdr:row>
      <xdr:rowOff>3302</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a:off x="7861300" y="6641084"/>
          <a:ext cx="889000" cy="487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43561</xdr:rowOff>
    </xdr:from>
    <xdr:to>
      <xdr:col>46</xdr:col>
      <xdr:colOff>38100</xdr:colOff>
      <xdr:row>37</xdr:row>
      <xdr:rowOff>145161</xdr:rowOff>
    </xdr:to>
    <xdr:sp macro="" textlink="">
      <xdr:nvSpPr>
        <xdr:cNvPr id="292" name="フローチャート: 判断 291">
          <a:extLst>
            <a:ext uri="{FF2B5EF4-FFF2-40B4-BE49-F238E27FC236}">
              <a16:creationId xmlns:a16="http://schemas.microsoft.com/office/drawing/2014/main" id="{00000000-0008-0000-0700-000024010000}"/>
            </a:ext>
          </a:extLst>
        </xdr:cNvPr>
        <xdr:cNvSpPr/>
      </xdr:nvSpPr>
      <xdr:spPr>
        <a:xfrm>
          <a:off x="8699500" y="6387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35</xdr:row>
      <xdr:rowOff>161688</xdr:rowOff>
    </xdr:from>
    <xdr:ext cx="378565" cy="259045"/>
    <xdr:sp macro="" textlink="">
      <xdr:nvSpPr>
        <xdr:cNvPr id="293" name="テキスト ボックス 292">
          <a:extLst>
            <a:ext uri="{FF2B5EF4-FFF2-40B4-BE49-F238E27FC236}">
              <a16:creationId xmlns:a16="http://schemas.microsoft.com/office/drawing/2014/main" id="{00000000-0008-0000-0700-000025010000}"/>
            </a:ext>
          </a:extLst>
        </xdr:cNvPr>
        <xdr:cNvSpPr txBox="1"/>
      </xdr:nvSpPr>
      <xdr:spPr>
        <a:xfrm>
          <a:off x="8561017" y="616243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125984</xdr:rowOff>
    </xdr:from>
    <xdr:to>
      <xdr:col>41</xdr:col>
      <xdr:colOff>50800</xdr:colOff>
      <xdr:row>39</xdr:row>
      <xdr:rowOff>3302</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flipV="1">
          <a:off x="6972300" y="6641084"/>
          <a:ext cx="889000" cy="487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44704</xdr:rowOff>
    </xdr:from>
    <xdr:to>
      <xdr:col>41</xdr:col>
      <xdr:colOff>101600</xdr:colOff>
      <xdr:row>37</xdr:row>
      <xdr:rowOff>146304</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7810500" y="6388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35</xdr:row>
      <xdr:rowOff>162831</xdr:rowOff>
    </xdr:from>
    <xdr:ext cx="378565" cy="259045"/>
    <xdr:sp macro="" textlink="">
      <xdr:nvSpPr>
        <xdr:cNvPr id="296" name="テキスト ボックス 295">
          <a:extLst>
            <a:ext uri="{FF2B5EF4-FFF2-40B4-BE49-F238E27FC236}">
              <a16:creationId xmlns:a16="http://schemas.microsoft.com/office/drawing/2014/main" id="{00000000-0008-0000-0700-000028010000}"/>
            </a:ext>
          </a:extLst>
        </xdr:cNvPr>
        <xdr:cNvSpPr txBox="1"/>
      </xdr:nvSpPr>
      <xdr:spPr>
        <a:xfrm>
          <a:off x="7672017" y="616358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43942</xdr:rowOff>
    </xdr:from>
    <xdr:to>
      <xdr:col>36</xdr:col>
      <xdr:colOff>165100</xdr:colOff>
      <xdr:row>37</xdr:row>
      <xdr:rowOff>145542</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6921500" y="6387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35</xdr:row>
      <xdr:rowOff>162069</xdr:rowOff>
    </xdr:from>
    <xdr:ext cx="378565"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6783017" y="616281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92329</xdr:rowOff>
    </xdr:from>
    <xdr:to>
      <xdr:col>55</xdr:col>
      <xdr:colOff>50800</xdr:colOff>
      <xdr:row>39</xdr:row>
      <xdr:rowOff>22479</xdr:rowOff>
    </xdr:to>
    <xdr:sp macro="" textlink="">
      <xdr:nvSpPr>
        <xdr:cNvPr id="304" name="楕円 303">
          <a:extLst>
            <a:ext uri="{FF2B5EF4-FFF2-40B4-BE49-F238E27FC236}">
              <a16:creationId xmlns:a16="http://schemas.microsoft.com/office/drawing/2014/main" id="{00000000-0008-0000-0700-000030010000}"/>
            </a:ext>
          </a:extLst>
        </xdr:cNvPr>
        <xdr:cNvSpPr/>
      </xdr:nvSpPr>
      <xdr:spPr>
        <a:xfrm>
          <a:off x="10426700" y="66074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7256</xdr:rowOff>
    </xdr:from>
    <xdr:ext cx="378565" cy="259045"/>
    <xdr:sp macro="" textlink="">
      <xdr:nvSpPr>
        <xdr:cNvPr id="305" name="労働費該当値テキスト">
          <a:extLst>
            <a:ext uri="{FF2B5EF4-FFF2-40B4-BE49-F238E27FC236}">
              <a16:creationId xmlns:a16="http://schemas.microsoft.com/office/drawing/2014/main" id="{00000000-0008-0000-0700-000031010000}"/>
            </a:ext>
          </a:extLst>
        </xdr:cNvPr>
        <xdr:cNvSpPr txBox="1"/>
      </xdr:nvSpPr>
      <xdr:spPr>
        <a:xfrm>
          <a:off x="10528300" y="652235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91567</xdr:rowOff>
    </xdr:from>
    <xdr:to>
      <xdr:col>50</xdr:col>
      <xdr:colOff>165100</xdr:colOff>
      <xdr:row>39</xdr:row>
      <xdr:rowOff>21717</xdr:rowOff>
    </xdr:to>
    <xdr:sp macro="" textlink="">
      <xdr:nvSpPr>
        <xdr:cNvPr id="306" name="楕円 305">
          <a:extLst>
            <a:ext uri="{FF2B5EF4-FFF2-40B4-BE49-F238E27FC236}">
              <a16:creationId xmlns:a16="http://schemas.microsoft.com/office/drawing/2014/main" id="{00000000-0008-0000-0700-000032010000}"/>
            </a:ext>
          </a:extLst>
        </xdr:cNvPr>
        <xdr:cNvSpPr/>
      </xdr:nvSpPr>
      <xdr:spPr>
        <a:xfrm>
          <a:off x="9588500" y="6606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39</xdr:row>
      <xdr:rowOff>12844</xdr:rowOff>
    </xdr:from>
    <xdr:ext cx="378565"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9450017" y="669939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123952</xdr:rowOff>
    </xdr:from>
    <xdr:to>
      <xdr:col>46</xdr:col>
      <xdr:colOff>38100</xdr:colOff>
      <xdr:row>39</xdr:row>
      <xdr:rowOff>54102</xdr:rowOff>
    </xdr:to>
    <xdr:sp macro="" textlink="">
      <xdr:nvSpPr>
        <xdr:cNvPr id="308" name="楕円 307">
          <a:extLst>
            <a:ext uri="{FF2B5EF4-FFF2-40B4-BE49-F238E27FC236}">
              <a16:creationId xmlns:a16="http://schemas.microsoft.com/office/drawing/2014/main" id="{00000000-0008-0000-0700-000034010000}"/>
            </a:ext>
          </a:extLst>
        </xdr:cNvPr>
        <xdr:cNvSpPr/>
      </xdr:nvSpPr>
      <xdr:spPr>
        <a:xfrm>
          <a:off x="8699500" y="6639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39</xdr:row>
      <xdr:rowOff>45229</xdr:rowOff>
    </xdr:from>
    <xdr:ext cx="378565"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8561017" y="673177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75184</xdr:rowOff>
    </xdr:from>
    <xdr:to>
      <xdr:col>41</xdr:col>
      <xdr:colOff>101600</xdr:colOff>
      <xdr:row>39</xdr:row>
      <xdr:rowOff>5334</xdr:rowOff>
    </xdr:to>
    <xdr:sp macro="" textlink="">
      <xdr:nvSpPr>
        <xdr:cNvPr id="310" name="楕円 309">
          <a:extLst>
            <a:ext uri="{FF2B5EF4-FFF2-40B4-BE49-F238E27FC236}">
              <a16:creationId xmlns:a16="http://schemas.microsoft.com/office/drawing/2014/main" id="{00000000-0008-0000-0700-000036010000}"/>
            </a:ext>
          </a:extLst>
        </xdr:cNvPr>
        <xdr:cNvSpPr/>
      </xdr:nvSpPr>
      <xdr:spPr>
        <a:xfrm>
          <a:off x="7810500" y="6590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167911</xdr:rowOff>
    </xdr:from>
    <xdr:ext cx="378565"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7672017" y="668301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123952</xdr:rowOff>
    </xdr:from>
    <xdr:to>
      <xdr:col>36</xdr:col>
      <xdr:colOff>165100</xdr:colOff>
      <xdr:row>39</xdr:row>
      <xdr:rowOff>54102</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6921500" y="6639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39</xdr:row>
      <xdr:rowOff>45229</xdr:rowOff>
    </xdr:from>
    <xdr:ext cx="378565"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6783017" y="673177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4" name="正方形/長方形 313">
          <a:extLst>
            <a:ext uri="{FF2B5EF4-FFF2-40B4-BE49-F238E27FC236}">
              <a16:creationId xmlns:a16="http://schemas.microsoft.com/office/drawing/2014/main" id="{00000000-0008-0000-0700-00003A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5" name="正方形/長方形 314">
          <a:extLst>
            <a:ext uri="{FF2B5EF4-FFF2-40B4-BE49-F238E27FC236}">
              <a16:creationId xmlns:a16="http://schemas.microsoft.com/office/drawing/2014/main" id="{00000000-0008-0000-0700-00003B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6" name="正方形/長方形 315">
          <a:extLst>
            <a:ext uri="{FF2B5EF4-FFF2-40B4-BE49-F238E27FC236}">
              <a16:creationId xmlns:a16="http://schemas.microsoft.com/office/drawing/2014/main" id="{00000000-0008-0000-0700-00003C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2" name="テキスト ボックス 321">
          <a:extLst>
            <a:ext uri="{FF2B5EF4-FFF2-40B4-BE49-F238E27FC236}">
              <a16:creationId xmlns:a16="http://schemas.microsoft.com/office/drawing/2014/main" id="{00000000-0008-0000-0700-000042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3" name="直線コネクタ 322">
          <a:extLst>
            <a:ext uri="{FF2B5EF4-FFF2-40B4-BE49-F238E27FC236}">
              <a16:creationId xmlns:a16="http://schemas.microsoft.com/office/drawing/2014/main" id="{00000000-0008-0000-0700-000043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24" name="直線コネクタ 323">
          <a:extLst>
            <a:ext uri="{FF2B5EF4-FFF2-40B4-BE49-F238E27FC236}">
              <a16:creationId xmlns:a16="http://schemas.microsoft.com/office/drawing/2014/main" id="{00000000-0008-0000-0700-000044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25" name="テキスト ボックス 324">
          <a:extLst>
            <a:ext uri="{FF2B5EF4-FFF2-40B4-BE49-F238E27FC236}">
              <a16:creationId xmlns:a16="http://schemas.microsoft.com/office/drawing/2014/main" id="{00000000-0008-0000-0700-000045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26" name="直線コネクタ 325">
          <a:extLst>
            <a:ext uri="{FF2B5EF4-FFF2-40B4-BE49-F238E27FC236}">
              <a16:creationId xmlns:a16="http://schemas.microsoft.com/office/drawing/2014/main" id="{00000000-0008-0000-0700-000046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55</xdr:row>
      <xdr:rowOff>54627</xdr:rowOff>
    </xdr:from>
    <xdr:ext cx="531299" cy="259045"/>
    <xdr:sp macro="" textlink="">
      <xdr:nvSpPr>
        <xdr:cNvPr id="327" name="テキスト ボックス 326">
          <a:extLst>
            <a:ext uri="{FF2B5EF4-FFF2-40B4-BE49-F238E27FC236}">
              <a16:creationId xmlns:a16="http://schemas.microsoft.com/office/drawing/2014/main" id="{00000000-0008-0000-0700-000047010000}"/>
            </a:ext>
          </a:extLst>
        </xdr:cNvPr>
        <xdr:cNvSpPr txBox="1"/>
      </xdr:nvSpPr>
      <xdr:spPr>
        <a:xfrm>
          <a:off x="6072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52</xdr:row>
      <xdr:rowOff>111777</xdr:rowOff>
    </xdr:from>
    <xdr:ext cx="531299" cy="259045"/>
    <xdr:sp macro="" textlink="">
      <xdr:nvSpPr>
        <xdr:cNvPr id="329" name="テキスト ボックス 328">
          <a:extLst>
            <a:ext uri="{FF2B5EF4-FFF2-40B4-BE49-F238E27FC236}">
              <a16:creationId xmlns:a16="http://schemas.microsoft.com/office/drawing/2014/main" id="{00000000-0008-0000-0700-000049010000}"/>
            </a:ext>
          </a:extLst>
        </xdr:cNvPr>
        <xdr:cNvSpPr txBox="1"/>
      </xdr:nvSpPr>
      <xdr:spPr>
        <a:xfrm>
          <a:off x="6072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168927</xdr:rowOff>
    </xdr:from>
    <xdr:ext cx="531299" cy="259045"/>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6072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47</xdr:row>
      <xdr:rowOff>54627</xdr:rowOff>
    </xdr:from>
    <xdr:ext cx="531299"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072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4" name="農林水産業費グラフ枠">
          <a:extLst>
            <a:ext uri="{FF2B5EF4-FFF2-40B4-BE49-F238E27FC236}">
              <a16:creationId xmlns:a16="http://schemas.microsoft.com/office/drawing/2014/main" id="{00000000-0008-0000-0700-00004E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40716</xdr:rowOff>
    </xdr:from>
    <xdr:to>
      <xdr:col>54</xdr:col>
      <xdr:colOff>189865</xdr:colOff>
      <xdr:row>58</xdr:row>
      <xdr:rowOff>137734</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flipV="1">
          <a:off x="10475595" y="8613216"/>
          <a:ext cx="1270" cy="14686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141561</xdr:rowOff>
    </xdr:from>
    <xdr:ext cx="313932" cy="259045"/>
    <xdr:sp macro="" textlink="">
      <xdr:nvSpPr>
        <xdr:cNvPr id="336" name="農林水産業費最小値テキスト">
          <a:extLst>
            <a:ext uri="{FF2B5EF4-FFF2-40B4-BE49-F238E27FC236}">
              <a16:creationId xmlns:a16="http://schemas.microsoft.com/office/drawing/2014/main" id="{00000000-0008-0000-0700-000050010000}"/>
            </a:ext>
          </a:extLst>
        </xdr:cNvPr>
        <xdr:cNvSpPr txBox="1"/>
      </xdr:nvSpPr>
      <xdr:spPr>
        <a:xfrm>
          <a:off x="10528300" y="1008566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137734</xdr:rowOff>
    </xdr:from>
    <xdr:to>
      <xdr:col>55</xdr:col>
      <xdr:colOff>88900</xdr:colOff>
      <xdr:row>58</xdr:row>
      <xdr:rowOff>137734</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10388600" y="100818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158843</xdr:rowOff>
    </xdr:from>
    <xdr:ext cx="534377" cy="259045"/>
    <xdr:sp macro="" textlink="">
      <xdr:nvSpPr>
        <xdr:cNvPr id="338" name="農林水産業費最大値テキスト">
          <a:extLst>
            <a:ext uri="{FF2B5EF4-FFF2-40B4-BE49-F238E27FC236}">
              <a16:creationId xmlns:a16="http://schemas.microsoft.com/office/drawing/2014/main" id="{00000000-0008-0000-0700-000052010000}"/>
            </a:ext>
          </a:extLst>
        </xdr:cNvPr>
        <xdr:cNvSpPr txBox="1"/>
      </xdr:nvSpPr>
      <xdr:spPr>
        <a:xfrm>
          <a:off x="10528300" y="83884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32,165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40716</xdr:rowOff>
    </xdr:from>
    <xdr:to>
      <xdr:col>55</xdr:col>
      <xdr:colOff>88900</xdr:colOff>
      <xdr:row>50</xdr:row>
      <xdr:rowOff>40716</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10388600" y="86132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101570</xdr:rowOff>
    </xdr:from>
    <xdr:to>
      <xdr:col>55</xdr:col>
      <xdr:colOff>0</xdr:colOff>
      <xdr:row>56</xdr:row>
      <xdr:rowOff>163657</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9639300" y="9702770"/>
          <a:ext cx="838200" cy="62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20373</xdr:rowOff>
    </xdr:from>
    <xdr:ext cx="469744" cy="259045"/>
    <xdr:sp macro="" textlink="">
      <xdr:nvSpPr>
        <xdr:cNvPr id="341" name="農林水産業費平均値テキスト">
          <a:extLst>
            <a:ext uri="{FF2B5EF4-FFF2-40B4-BE49-F238E27FC236}">
              <a16:creationId xmlns:a16="http://schemas.microsoft.com/office/drawing/2014/main" id="{00000000-0008-0000-0700-000055010000}"/>
            </a:ext>
          </a:extLst>
        </xdr:cNvPr>
        <xdr:cNvSpPr txBox="1"/>
      </xdr:nvSpPr>
      <xdr:spPr>
        <a:xfrm>
          <a:off x="10528300" y="979302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41946</xdr:rowOff>
    </xdr:from>
    <xdr:to>
      <xdr:col>55</xdr:col>
      <xdr:colOff>50800</xdr:colOff>
      <xdr:row>57</xdr:row>
      <xdr:rowOff>143546</xdr:rowOff>
    </xdr:to>
    <xdr:sp macro="" textlink="">
      <xdr:nvSpPr>
        <xdr:cNvPr id="342" name="フローチャート: 判断 341">
          <a:extLst>
            <a:ext uri="{FF2B5EF4-FFF2-40B4-BE49-F238E27FC236}">
              <a16:creationId xmlns:a16="http://schemas.microsoft.com/office/drawing/2014/main" id="{00000000-0008-0000-0700-000056010000}"/>
            </a:ext>
          </a:extLst>
        </xdr:cNvPr>
        <xdr:cNvSpPr/>
      </xdr:nvSpPr>
      <xdr:spPr>
        <a:xfrm>
          <a:off x="10426700" y="9814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101570</xdr:rowOff>
    </xdr:from>
    <xdr:to>
      <xdr:col>50</xdr:col>
      <xdr:colOff>114300</xdr:colOff>
      <xdr:row>57</xdr:row>
      <xdr:rowOff>42956</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flipV="1">
          <a:off x="8750300" y="9702770"/>
          <a:ext cx="889000" cy="1128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50450</xdr:rowOff>
    </xdr:from>
    <xdr:to>
      <xdr:col>50</xdr:col>
      <xdr:colOff>165100</xdr:colOff>
      <xdr:row>57</xdr:row>
      <xdr:rowOff>152050</xdr:rowOff>
    </xdr:to>
    <xdr:sp macro="" textlink="">
      <xdr:nvSpPr>
        <xdr:cNvPr id="344" name="フローチャート: 判断 343">
          <a:extLst>
            <a:ext uri="{FF2B5EF4-FFF2-40B4-BE49-F238E27FC236}">
              <a16:creationId xmlns:a16="http://schemas.microsoft.com/office/drawing/2014/main" id="{00000000-0008-0000-0700-000058010000}"/>
            </a:ext>
          </a:extLst>
        </xdr:cNvPr>
        <xdr:cNvSpPr/>
      </xdr:nvSpPr>
      <xdr:spPr>
        <a:xfrm>
          <a:off x="9588500" y="982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57</xdr:row>
      <xdr:rowOff>143177</xdr:rowOff>
    </xdr:from>
    <xdr:ext cx="469744" cy="259045"/>
    <xdr:sp macro="" textlink="">
      <xdr:nvSpPr>
        <xdr:cNvPr id="345" name="テキスト ボックス 344">
          <a:extLst>
            <a:ext uri="{FF2B5EF4-FFF2-40B4-BE49-F238E27FC236}">
              <a16:creationId xmlns:a16="http://schemas.microsoft.com/office/drawing/2014/main" id="{00000000-0008-0000-0700-000059010000}"/>
            </a:ext>
          </a:extLst>
        </xdr:cNvPr>
        <xdr:cNvSpPr txBox="1"/>
      </xdr:nvSpPr>
      <xdr:spPr>
        <a:xfrm>
          <a:off x="9404428" y="9915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14381</xdr:rowOff>
    </xdr:from>
    <xdr:to>
      <xdr:col>45</xdr:col>
      <xdr:colOff>177800</xdr:colOff>
      <xdr:row>57</xdr:row>
      <xdr:rowOff>42956</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7861300" y="9787031"/>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58131</xdr:rowOff>
    </xdr:from>
    <xdr:to>
      <xdr:col>46</xdr:col>
      <xdr:colOff>38100</xdr:colOff>
      <xdr:row>57</xdr:row>
      <xdr:rowOff>159731</xdr:rowOff>
    </xdr:to>
    <xdr:sp macro="" textlink="">
      <xdr:nvSpPr>
        <xdr:cNvPr id="347" name="フローチャート: 判断 346">
          <a:extLst>
            <a:ext uri="{FF2B5EF4-FFF2-40B4-BE49-F238E27FC236}">
              <a16:creationId xmlns:a16="http://schemas.microsoft.com/office/drawing/2014/main" id="{00000000-0008-0000-0700-00005B010000}"/>
            </a:ext>
          </a:extLst>
        </xdr:cNvPr>
        <xdr:cNvSpPr/>
      </xdr:nvSpPr>
      <xdr:spPr>
        <a:xfrm>
          <a:off x="8699500" y="98307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57</xdr:row>
      <xdr:rowOff>150858</xdr:rowOff>
    </xdr:from>
    <xdr:ext cx="469744" cy="259045"/>
    <xdr:sp macro="" textlink="">
      <xdr:nvSpPr>
        <xdr:cNvPr id="348" name="テキスト ボックス 347">
          <a:extLst>
            <a:ext uri="{FF2B5EF4-FFF2-40B4-BE49-F238E27FC236}">
              <a16:creationId xmlns:a16="http://schemas.microsoft.com/office/drawing/2014/main" id="{00000000-0008-0000-0700-00005C010000}"/>
            </a:ext>
          </a:extLst>
        </xdr:cNvPr>
        <xdr:cNvSpPr txBox="1"/>
      </xdr:nvSpPr>
      <xdr:spPr>
        <a:xfrm>
          <a:off x="8515428" y="99235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14381</xdr:rowOff>
    </xdr:from>
    <xdr:to>
      <xdr:col>41</xdr:col>
      <xdr:colOff>50800</xdr:colOff>
      <xdr:row>57</xdr:row>
      <xdr:rowOff>15570</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flipV="1">
          <a:off x="6972300" y="9787031"/>
          <a:ext cx="889000" cy="1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66818</xdr:rowOff>
    </xdr:from>
    <xdr:to>
      <xdr:col>41</xdr:col>
      <xdr:colOff>101600</xdr:colOff>
      <xdr:row>57</xdr:row>
      <xdr:rowOff>168418</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7810500" y="9839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57</xdr:row>
      <xdr:rowOff>159545</xdr:rowOff>
    </xdr:from>
    <xdr:ext cx="469744" cy="259045"/>
    <xdr:sp macro="" textlink="">
      <xdr:nvSpPr>
        <xdr:cNvPr id="351" name="テキスト ボックス 350">
          <a:extLst>
            <a:ext uri="{FF2B5EF4-FFF2-40B4-BE49-F238E27FC236}">
              <a16:creationId xmlns:a16="http://schemas.microsoft.com/office/drawing/2014/main" id="{00000000-0008-0000-0700-00005F010000}"/>
            </a:ext>
          </a:extLst>
        </xdr:cNvPr>
        <xdr:cNvSpPr txBox="1"/>
      </xdr:nvSpPr>
      <xdr:spPr>
        <a:xfrm>
          <a:off x="7626428" y="99321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65949</xdr:rowOff>
    </xdr:from>
    <xdr:to>
      <xdr:col>36</xdr:col>
      <xdr:colOff>165100</xdr:colOff>
      <xdr:row>57</xdr:row>
      <xdr:rowOff>167549</xdr:rowOff>
    </xdr:to>
    <xdr:sp macro=""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6921500" y="98385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57</xdr:row>
      <xdr:rowOff>158676</xdr:rowOff>
    </xdr:from>
    <xdr:ext cx="469744" cy="259045"/>
    <xdr:sp macro="" textlink="">
      <xdr:nvSpPr>
        <xdr:cNvPr id="353" name="テキスト ボックス 352">
          <a:extLst>
            <a:ext uri="{FF2B5EF4-FFF2-40B4-BE49-F238E27FC236}">
              <a16:creationId xmlns:a16="http://schemas.microsoft.com/office/drawing/2014/main" id="{00000000-0008-0000-0700-000061010000}"/>
            </a:ext>
          </a:extLst>
        </xdr:cNvPr>
        <xdr:cNvSpPr txBox="1"/>
      </xdr:nvSpPr>
      <xdr:spPr>
        <a:xfrm>
          <a:off x="6737428" y="99313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5" name="テキスト ボックス 354">
          <a:extLst>
            <a:ext uri="{FF2B5EF4-FFF2-40B4-BE49-F238E27FC236}">
              <a16:creationId xmlns:a16="http://schemas.microsoft.com/office/drawing/2014/main" id="{00000000-0008-0000-0700-000063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112857</xdr:rowOff>
    </xdr:from>
    <xdr:to>
      <xdr:col>55</xdr:col>
      <xdr:colOff>50800</xdr:colOff>
      <xdr:row>57</xdr:row>
      <xdr:rowOff>43007</xdr:rowOff>
    </xdr:to>
    <xdr:sp macro="" textlink="">
      <xdr:nvSpPr>
        <xdr:cNvPr id="359" name="楕円 358">
          <a:extLst>
            <a:ext uri="{FF2B5EF4-FFF2-40B4-BE49-F238E27FC236}">
              <a16:creationId xmlns:a16="http://schemas.microsoft.com/office/drawing/2014/main" id="{00000000-0008-0000-0700-000067010000}"/>
            </a:ext>
          </a:extLst>
        </xdr:cNvPr>
        <xdr:cNvSpPr/>
      </xdr:nvSpPr>
      <xdr:spPr>
        <a:xfrm>
          <a:off x="10426700" y="9714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55</xdr:row>
      <xdr:rowOff>135734</xdr:rowOff>
    </xdr:from>
    <xdr:ext cx="469744" cy="259045"/>
    <xdr:sp macro="" textlink="">
      <xdr:nvSpPr>
        <xdr:cNvPr id="360" name="農林水産業費該当値テキスト">
          <a:extLst>
            <a:ext uri="{FF2B5EF4-FFF2-40B4-BE49-F238E27FC236}">
              <a16:creationId xmlns:a16="http://schemas.microsoft.com/office/drawing/2014/main" id="{00000000-0008-0000-0700-000068010000}"/>
            </a:ext>
          </a:extLst>
        </xdr:cNvPr>
        <xdr:cNvSpPr txBox="1"/>
      </xdr:nvSpPr>
      <xdr:spPr>
        <a:xfrm>
          <a:off x="10528300" y="9565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50770</xdr:rowOff>
    </xdr:from>
    <xdr:to>
      <xdr:col>50</xdr:col>
      <xdr:colOff>165100</xdr:colOff>
      <xdr:row>56</xdr:row>
      <xdr:rowOff>152370</xdr:rowOff>
    </xdr:to>
    <xdr:sp macro="" textlink="">
      <xdr:nvSpPr>
        <xdr:cNvPr id="361" name="楕円 360">
          <a:extLst>
            <a:ext uri="{FF2B5EF4-FFF2-40B4-BE49-F238E27FC236}">
              <a16:creationId xmlns:a16="http://schemas.microsoft.com/office/drawing/2014/main" id="{00000000-0008-0000-0700-000069010000}"/>
            </a:ext>
          </a:extLst>
        </xdr:cNvPr>
        <xdr:cNvSpPr/>
      </xdr:nvSpPr>
      <xdr:spPr>
        <a:xfrm>
          <a:off x="9588500" y="9651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54</xdr:row>
      <xdr:rowOff>168897</xdr:rowOff>
    </xdr:from>
    <xdr:ext cx="469744"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9404428" y="9427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163606</xdr:rowOff>
    </xdr:from>
    <xdr:to>
      <xdr:col>46</xdr:col>
      <xdr:colOff>38100</xdr:colOff>
      <xdr:row>57</xdr:row>
      <xdr:rowOff>93756</xdr:rowOff>
    </xdr:to>
    <xdr:sp macro="" textlink="">
      <xdr:nvSpPr>
        <xdr:cNvPr id="363" name="楕円 362">
          <a:extLst>
            <a:ext uri="{FF2B5EF4-FFF2-40B4-BE49-F238E27FC236}">
              <a16:creationId xmlns:a16="http://schemas.microsoft.com/office/drawing/2014/main" id="{00000000-0008-0000-0700-00006B010000}"/>
            </a:ext>
          </a:extLst>
        </xdr:cNvPr>
        <xdr:cNvSpPr/>
      </xdr:nvSpPr>
      <xdr:spPr>
        <a:xfrm>
          <a:off x="8699500" y="9764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55</xdr:row>
      <xdr:rowOff>110283</xdr:rowOff>
    </xdr:from>
    <xdr:ext cx="469744"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8515428" y="95400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135031</xdr:rowOff>
    </xdr:from>
    <xdr:to>
      <xdr:col>41</xdr:col>
      <xdr:colOff>101600</xdr:colOff>
      <xdr:row>57</xdr:row>
      <xdr:rowOff>65181</xdr:rowOff>
    </xdr:to>
    <xdr:sp macro="" textlink="">
      <xdr:nvSpPr>
        <xdr:cNvPr id="365" name="楕円 364">
          <a:extLst>
            <a:ext uri="{FF2B5EF4-FFF2-40B4-BE49-F238E27FC236}">
              <a16:creationId xmlns:a16="http://schemas.microsoft.com/office/drawing/2014/main" id="{00000000-0008-0000-0700-00006D010000}"/>
            </a:ext>
          </a:extLst>
        </xdr:cNvPr>
        <xdr:cNvSpPr/>
      </xdr:nvSpPr>
      <xdr:spPr>
        <a:xfrm>
          <a:off x="7810500" y="9736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55</xdr:row>
      <xdr:rowOff>81708</xdr:rowOff>
    </xdr:from>
    <xdr:ext cx="469744"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7626428" y="95114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136220</xdr:rowOff>
    </xdr:from>
    <xdr:to>
      <xdr:col>36</xdr:col>
      <xdr:colOff>165100</xdr:colOff>
      <xdr:row>57</xdr:row>
      <xdr:rowOff>66370</xdr:rowOff>
    </xdr:to>
    <xdr:sp macro="" textlink="">
      <xdr:nvSpPr>
        <xdr:cNvPr id="367" name="楕円 366">
          <a:extLst>
            <a:ext uri="{FF2B5EF4-FFF2-40B4-BE49-F238E27FC236}">
              <a16:creationId xmlns:a16="http://schemas.microsoft.com/office/drawing/2014/main" id="{00000000-0008-0000-0700-00006F010000}"/>
            </a:ext>
          </a:extLst>
        </xdr:cNvPr>
        <xdr:cNvSpPr/>
      </xdr:nvSpPr>
      <xdr:spPr>
        <a:xfrm>
          <a:off x="6921500" y="9737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55</xdr:row>
      <xdr:rowOff>82897</xdr:rowOff>
    </xdr:from>
    <xdr:ext cx="469744"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6737428" y="9512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69" name="正方形/長方形 368">
          <a:extLst>
            <a:ext uri="{FF2B5EF4-FFF2-40B4-BE49-F238E27FC236}">
              <a16:creationId xmlns:a16="http://schemas.microsoft.com/office/drawing/2014/main" id="{00000000-0008-0000-0700-000071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0" name="正方形/長方形 369">
          <a:extLst>
            <a:ext uri="{FF2B5EF4-FFF2-40B4-BE49-F238E27FC236}">
              <a16:creationId xmlns:a16="http://schemas.microsoft.com/office/drawing/2014/main" id="{00000000-0008-0000-0700-000072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1" name="正方形/長方形 370">
          <a:extLst>
            <a:ext uri="{FF2B5EF4-FFF2-40B4-BE49-F238E27FC236}">
              <a16:creationId xmlns:a16="http://schemas.microsoft.com/office/drawing/2014/main" id="{00000000-0008-0000-0700-000073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2" name="正方形/長方形 371">
          <a:extLst>
            <a:ext uri="{FF2B5EF4-FFF2-40B4-BE49-F238E27FC236}">
              <a16:creationId xmlns:a16="http://schemas.microsoft.com/office/drawing/2014/main" id="{00000000-0008-0000-0700-000074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3" name="正方形/長方形 372">
          <a:extLst>
            <a:ext uri="{FF2B5EF4-FFF2-40B4-BE49-F238E27FC236}">
              <a16:creationId xmlns:a16="http://schemas.microsoft.com/office/drawing/2014/main" id="{00000000-0008-0000-0700-000075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77" name="テキスト ボックス 376">
          <a:extLst>
            <a:ext uri="{FF2B5EF4-FFF2-40B4-BE49-F238E27FC236}">
              <a16:creationId xmlns:a16="http://schemas.microsoft.com/office/drawing/2014/main" id="{00000000-0008-0000-0700-000079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78" name="直線コネクタ 377">
          <a:extLst>
            <a:ext uri="{FF2B5EF4-FFF2-40B4-BE49-F238E27FC236}">
              <a16:creationId xmlns:a16="http://schemas.microsoft.com/office/drawing/2014/main" id="{00000000-0008-0000-0700-00007A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79" name="直線コネクタ 378">
          <a:extLst>
            <a:ext uri="{FF2B5EF4-FFF2-40B4-BE49-F238E27FC236}">
              <a16:creationId xmlns:a16="http://schemas.microsoft.com/office/drawing/2014/main" id="{00000000-0008-0000-0700-00007B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0" name="テキスト ボックス 379">
          <a:extLst>
            <a:ext uri="{FF2B5EF4-FFF2-40B4-BE49-F238E27FC236}">
              <a16:creationId xmlns:a16="http://schemas.microsoft.com/office/drawing/2014/main" id="{00000000-0008-0000-0700-00007C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1" name="直線コネクタ 380">
          <a:extLst>
            <a:ext uri="{FF2B5EF4-FFF2-40B4-BE49-F238E27FC236}">
              <a16:creationId xmlns:a16="http://schemas.microsoft.com/office/drawing/2014/main" id="{00000000-0008-0000-0700-00007D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2" name="テキスト ボックス 381">
          <a:extLst>
            <a:ext uri="{FF2B5EF4-FFF2-40B4-BE49-F238E27FC236}">
              <a16:creationId xmlns:a16="http://schemas.microsoft.com/office/drawing/2014/main" id="{00000000-0008-0000-0700-00007E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3" name="直線コネクタ 382">
          <a:extLst>
            <a:ext uri="{FF2B5EF4-FFF2-40B4-BE49-F238E27FC236}">
              <a16:creationId xmlns:a16="http://schemas.microsoft.com/office/drawing/2014/main" id="{00000000-0008-0000-0700-00007F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84" name="テキスト ボックス 383">
          <a:extLst>
            <a:ext uri="{FF2B5EF4-FFF2-40B4-BE49-F238E27FC236}">
              <a16:creationId xmlns:a16="http://schemas.microsoft.com/office/drawing/2014/main" id="{00000000-0008-0000-0700-000080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86" name="テキスト ボックス 385">
          <a:extLst>
            <a:ext uri="{FF2B5EF4-FFF2-40B4-BE49-F238E27FC236}">
              <a16:creationId xmlns:a16="http://schemas.microsoft.com/office/drawing/2014/main" id="{00000000-0008-0000-0700-000082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1" name="商工費グラフ枠">
          <a:extLst>
            <a:ext uri="{FF2B5EF4-FFF2-40B4-BE49-F238E27FC236}">
              <a16:creationId xmlns:a16="http://schemas.microsoft.com/office/drawing/2014/main" id="{00000000-0008-0000-0700-000087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89065</xdr:rowOff>
    </xdr:from>
    <xdr:to>
      <xdr:col>54</xdr:col>
      <xdr:colOff>189865</xdr:colOff>
      <xdr:row>79</xdr:row>
      <xdr:rowOff>35401</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flipV="1">
          <a:off x="10475595" y="12090565"/>
          <a:ext cx="1270" cy="14893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39228</xdr:rowOff>
    </xdr:from>
    <xdr:ext cx="378565" cy="259045"/>
    <xdr:sp macro="" textlink="">
      <xdr:nvSpPr>
        <xdr:cNvPr id="393" name="商工費最小値テキスト">
          <a:extLst>
            <a:ext uri="{FF2B5EF4-FFF2-40B4-BE49-F238E27FC236}">
              <a16:creationId xmlns:a16="http://schemas.microsoft.com/office/drawing/2014/main" id="{00000000-0008-0000-0700-000089010000}"/>
            </a:ext>
          </a:extLst>
        </xdr:cNvPr>
        <xdr:cNvSpPr txBox="1"/>
      </xdr:nvSpPr>
      <xdr:spPr>
        <a:xfrm>
          <a:off x="10528300" y="1358377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35401</xdr:rowOff>
    </xdr:from>
    <xdr:to>
      <xdr:col>55</xdr:col>
      <xdr:colOff>88900</xdr:colOff>
      <xdr:row>79</xdr:row>
      <xdr:rowOff>35401</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10388600" y="135799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35742</xdr:rowOff>
    </xdr:from>
    <xdr:ext cx="534377" cy="259045"/>
    <xdr:sp macro="" textlink="">
      <xdr:nvSpPr>
        <xdr:cNvPr id="395" name="商工費最大値テキスト">
          <a:extLst>
            <a:ext uri="{FF2B5EF4-FFF2-40B4-BE49-F238E27FC236}">
              <a16:creationId xmlns:a16="http://schemas.microsoft.com/office/drawing/2014/main" id="{00000000-0008-0000-0700-00008B010000}"/>
            </a:ext>
          </a:extLst>
        </xdr:cNvPr>
        <xdr:cNvSpPr txBox="1"/>
      </xdr:nvSpPr>
      <xdr:spPr>
        <a:xfrm>
          <a:off x="10528300" y="118657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78,658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89065</xdr:rowOff>
    </xdr:from>
    <xdr:to>
      <xdr:col>55</xdr:col>
      <xdr:colOff>88900</xdr:colOff>
      <xdr:row>70</xdr:row>
      <xdr:rowOff>89065</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10388600" y="120905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147186</xdr:rowOff>
    </xdr:from>
    <xdr:to>
      <xdr:col>55</xdr:col>
      <xdr:colOff>0</xdr:colOff>
      <xdr:row>78</xdr:row>
      <xdr:rowOff>160007</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9639300" y="13520286"/>
          <a:ext cx="838200" cy="12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21899</xdr:rowOff>
    </xdr:from>
    <xdr:ext cx="469744" cy="259045"/>
    <xdr:sp macro="" textlink="">
      <xdr:nvSpPr>
        <xdr:cNvPr id="398" name="商工費平均値テキスト">
          <a:extLst>
            <a:ext uri="{FF2B5EF4-FFF2-40B4-BE49-F238E27FC236}">
              <a16:creationId xmlns:a16="http://schemas.microsoft.com/office/drawing/2014/main" id="{00000000-0008-0000-0700-00008E010000}"/>
            </a:ext>
          </a:extLst>
        </xdr:cNvPr>
        <xdr:cNvSpPr txBox="1"/>
      </xdr:nvSpPr>
      <xdr:spPr>
        <a:xfrm>
          <a:off x="10528300" y="1322354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170472</xdr:rowOff>
    </xdr:from>
    <xdr:to>
      <xdr:col>55</xdr:col>
      <xdr:colOff>50800</xdr:colOff>
      <xdr:row>78</xdr:row>
      <xdr:rowOff>100622</xdr:rowOff>
    </xdr:to>
    <xdr:sp macro="" textlink="">
      <xdr:nvSpPr>
        <xdr:cNvPr id="399" name="フローチャート: 判断 398">
          <a:extLst>
            <a:ext uri="{FF2B5EF4-FFF2-40B4-BE49-F238E27FC236}">
              <a16:creationId xmlns:a16="http://schemas.microsoft.com/office/drawing/2014/main" id="{00000000-0008-0000-0700-00008F010000}"/>
            </a:ext>
          </a:extLst>
        </xdr:cNvPr>
        <xdr:cNvSpPr/>
      </xdr:nvSpPr>
      <xdr:spPr>
        <a:xfrm>
          <a:off x="10426700" y="13372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140996</xdr:rowOff>
    </xdr:from>
    <xdr:to>
      <xdr:col>50</xdr:col>
      <xdr:colOff>114300</xdr:colOff>
      <xdr:row>78</xdr:row>
      <xdr:rowOff>147186</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8750300" y="13514096"/>
          <a:ext cx="889000" cy="61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146431</xdr:rowOff>
    </xdr:from>
    <xdr:to>
      <xdr:col>50</xdr:col>
      <xdr:colOff>165100</xdr:colOff>
      <xdr:row>78</xdr:row>
      <xdr:rowOff>76581</xdr:rowOff>
    </xdr:to>
    <xdr:sp macro="" textlink="">
      <xdr:nvSpPr>
        <xdr:cNvPr id="401" name="フローチャート: 判断 400">
          <a:extLst>
            <a:ext uri="{FF2B5EF4-FFF2-40B4-BE49-F238E27FC236}">
              <a16:creationId xmlns:a16="http://schemas.microsoft.com/office/drawing/2014/main" id="{00000000-0008-0000-0700-000091010000}"/>
            </a:ext>
          </a:extLst>
        </xdr:cNvPr>
        <xdr:cNvSpPr/>
      </xdr:nvSpPr>
      <xdr:spPr>
        <a:xfrm>
          <a:off x="9588500" y="13348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76</xdr:row>
      <xdr:rowOff>93108</xdr:rowOff>
    </xdr:from>
    <xdr:ext cx="469744" cy="259045"/>
    <xdr:sp macro="" textlink="">
      <xdr:nvSpPr>
        <xdr:cNvPr id="402" name="テキスト ボックス 401">
          <a:extLst>
            <a:ext uri="{FF2B5EF4-FFF2-40B4-BE49-F238E27FC236}">
              <a16:creationId xmlns:a16="http://schemas.microsoft.com/office/drawing/2014/main" id="{00000000-0008-0000-0700-000092010000}"/>
            </a:ext>
          </a:extLst>
        </xdr:cNvPr>
        <xdr:cNvSpPr txBox="1"/>
      </xdr:nvSpPr>
      <xdr:spPr>
        <a:xfrm>
          <a:off x="9404428" y="131233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116954</xdr:rowOff>
    </xdr:from>
    <xdr:to>
      <xdr:col>45</xdr:col>
      <xdr:colOff>177800</xdr:colOff>
      <xdr:row>78</xdr:row>
      <xdr:rowOff>140996</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a:off x="7861300" y="13490054"/>
          <a:ext cx="889000" cy="240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110179</xdr:rowOff>
    </xdr:from>
    <xdr:to>
      <xdr:col>46</xdr:col>
      <xdr:colOff>38100</xdr:colOff>
      <xdr:row>78</xdr:row>
      <xdr:rowOff>40329</xdr:rowOff>
    </xdr:to>
    <xdr:sp macro="" textlink="">
      <xdr:nvSpPr>
        <xdr:cNvPr id="404" name="フローチャート: 判断 403">
          <a:extLst>
            <a:ext uri="{FF2B5EF4-FFF2-40B4-BE49-F238E27FC236}">
              <a16:creationId xmlns:a16="http://schemas.microsoft.com/office/drawing/2014/main" id="{00000000-0008-0000-0700-000094010000}"/>
            </a:ext>
          </a:extLst>
        </xdr:cNvPr>
        <xdr:cNvSpPr/>
      </xdr:nvSpPr>
      <xdr:spPr>
        <a:xfrm>
          <a:off x="8699500" y="13311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56856</xdr:rowOff>
    </xdr:from>
    <xdr:ext cx="534377" cy="259045"/>
    <xdr:sp macro="" textlink="">
      <xdr:nvSpPr>
        <xdr:cNvPr id="405" name="テキスト ボックス 404">
          <a:extLst>
            <a:ext uri="{FF2B5EF4-FFF2-40B4-BE49-F238E27FC236}">
              <a16:creationId xmlns:a16="http://schemas.microsoft.com/office/drawing/2014/main" id="{00000000-0008-0000-0700-000095010000}"/>
            </a:ext>
          </a:extLst>
        </xdr:cNvPr>
        <xdr:cNvSpPr txBox="1"/>
      </xdr:nvSpPr>
      <xdr:spPr>
        <a:xfrm>
          <a:off x="8483111" y="130870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116784</xdr:rowOff>
    </xdr:from>
    <xdr:to>
      <xdr:col>41</xdr:col>
      <xdr:colOff>50800</xdr:colOff>
      <xdr:row>78</xdr:row>
      <xdr:rowOff>116954</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6972300" y="13489884"/>
          <a:ext cx="889000" cy="1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90843</xdr:rowOff>
    </xdr:from>
    <xdr:to>
      <xdr:col>41</xdr:col>
      <xdr:colOff>101600</xdr:colOff>
      <xdr:row>78</xdr:row>
      <xdr:rowOff>20993</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7810500" y="132924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37520</xdr:rowOff>
    </xdr:from>
    <xdr:ext cx="534377" cy="259045"/>
    <xdr:sp macro="" textlink="">
      <xdr:nvSpPr>
        <xdr:cNvPr id="408" name="テキスト ボックス 407">
          <a:extLst>
            <a:ext uri="{FF2B5EF4-FFF2-40B4-BE49-F238E27FC236}">
              <a16:creationId xmlns:a16="http://schemas.microsoft.com/office/drawing/2014/main" id="{00000000-0008-0000-0700-000098010000}"/>
            </a:ext>
          </a:extLst>
        </xdr:cNvPr>
        <xdr:cNvSpPr txBox="1"/>
      </xdr:nvSpPr>
      <xdr:spPr>
        <a:xfrm>
          <a:off x="7594111" y="130677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76364</xdr:rowOff>
    </xdr:from>
    <xdr:to>
      <xdr:col>36</xdr:col>
      <xdr:colOff>165100</xdr:colOff>
      <xdr:row>78</xdr:row>
      <xdr:rowOff>6514</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6921500" y="13278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23041</xdr:rowOff>
    </xdr:from>
    <xdr:ext cx="534377"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6705111" y="130532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1" name="テキスト ボックス 410">
          <a:extLst>
            <a:ext uri="{FF2B5EF4-FFF2-40B4-BE49-F238E27FC236}">
              <a16:creationId xmlns:a16="http://schemas.microsoft.com/office/drawing/2014/main" id="{00000000-0008-0000-0700-00009B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2" name="テキスト ボックス 411">
          <a:extLst>
            <a:ext uri="{FF2B5EF4-FFF2-40B4-BE49-F238E27FC236}">
              <a16:creationId xmlns:a16="http://schemas.microsoft.com/office/drawing/2014/main" id="{00000000-0008-0000-0700-00009C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109207</xdr:rowOff>
    </xdr:from>
    <xdr:to>
      <xdr:col>55</xdr:col>
      <xdr:colOff>50800</xdr:colOff>
      <xdr:row>79</xdr:row>
      <xdr:rowOff>39357</xdr:rowOff>
    </xdr:to>
    <xdr:sp macro="" textlink="">
      <xdr:nvSpPr>
        <xdr:cNvPr id="416" name="楕円 415">
          <a:extLst>
            <a:ext uri="{FF2B5EF4-FFF2-40B4-BE49-F238E27FC236}">
              <a16:creationId xmlns:a16="http://schemas.microsoft.com/office/drawing/2014/main" id="{00000000-0008-0000-0700-0000A0010000}"/>
            </a:ext>
          </a:extLst>
        </xdr:cNvPr>
        <xdr:cNvSpPr/>
      </xdr:nvSpPr>
      <xdr:spPr>
        <a:xfrm>
          <a:off x="10426700" y="134823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24134</xdr:rowOff>
    </xdr:from>
    <xdr:ext cx="469744" cy="259045"/>
    <xdr:sp macro="" textlink="">
      <xdr:nvSpPr>
        <xdr:cNvPr id="417" name="商工費該当値テキスト">
          <a:extLst>
            <a:ext uri="{FF2B5EF4-FFF2-40B4-BE49-F238E27FC236}">
              <a16:creationId xmlns:a16="http://schemas.microsoft.com/office/drawing/2014/main" id="{00000000-0008-0000-0700-0000A1010000}"/>
            </a:ext>
          </a:extLst>
        </xdr:cNvPr>
        <xdr:cNvSpPr txBox="1"/>
      </xdr:nvSpPr>
      <xdr:spPr>
        <a:xfrm>
          <a:off x="10528300" y="133972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96386</xdr:rowOff>
    </xdr:from>
    <xdr:to>
      <xdr:col>50</xdr:col>
      <xdr:colOff>165100</xdr:colOff>
      <xdr:row>79</xdr:row>
      <xdr:rowOff>26536</xdr:rowOff>
    </xdr:to>
    <xdr:sp macro="" textlink="">
      <xdr:nvSpPr>
        <xdr:cNvPr id="418" name="楕円 417">
          <a:extLst>
            <a:ext uri="{FF2B5EF4-FFF2-40B4-BE49-F238E27FC236}">
              <a16:creationId xmlns:a16="http://schemas.microsoft.com/office/drawing/2014/main" id="{00000000-0008-0000-0700-0000A2010000}"/>
            </a:ext>
          </a:extLst>
        </xdr:cNvPr>
        <xdr:cNvSpPr/>
      </xdr:nvSpPr>
      <xdr:spPr>
        <a:xfrm>
          <a:off x="9588500" y="13469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17663</xdr:rowOff>
    </xdr:from>
    <xdr:ext cx="469744"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9404428" y="135622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90196</xdr:rowOff>
    </xdr:from>
    <xdr:to>
      <xdr:col>46</xdr:col>
      <xdr:colOff>38100</xdr:colOff>
      <xdr:row>79</xdr:row>
      <xdr:rowOff>20346</xdr:rowOff>
    </xdr:to>
    <xdr:sp macro="" textlink="">
      <xdr:nvSpPr>
        <xdr:cNvPr id="420" name="楕円 419">
          <a:extLst>
            <a:ext uri="{FF2B5EF4-FFF2-40B4-BE49-F238E27FC236}">
              <a16:creationId xmlns:a16="http://schemas.microsoft.com/office/drawing/2014/main" id="{00000000-0008-0000-0700-0000A4010000}"/>
            </a:ext>
          </a:extLst>
        </xdr:cNvPr>
        <xdr:cNvSpPr/>
      </xdr:nvSpPr>
      <xdr:spPr>
        <a:xfrm>
          <a:off x="8699500" y="134632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11473</xdr:rowOff>
    </xdr:from>
    <xdr:ext cx="469744"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8515428" y="135560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66154</xdr:rowOff>
    </xdr:from>
    <xdr:to>
      <xdr:col>41</xdr:col>
      <xdr:colOff>101600</xdr:colOff>
      <xdr:row>78</xdr:row>
      <xdr:rowOff>167754</xdr:rowOff>
    </xdr:to>
    <xdr:sp macro="" textlink="">
      <xdr:nvSpPr>
        <xdr:cNvPr id="422" name="楕円 421">
          <a:extLst>
            <a:ext uri="{FF2B5EF4-FFF2-40B4-BE49-F238E27FC236}">
              <a16:creationId xmlns:a16="http://schemas.microsoft.com/office/drawing/2014/main" id="{00000000-0008-0000-0700-0000A6010000}"/>
            </a:ext>
          </a:extLst>
        </xdr:cNvPr>
        <xdr:cNvSpPr/>
      </xdr:nvSpPr>
      <xdr:spPr>
        <a:xfrm>
          <a:off x="7810500" y="134392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158881</xdr:rowOff>
    </xdr:from>
    <xdr:ext cx="469744"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7626428" y="135319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65984</xdr:rowOff>
    </xdr:from>
    <xdr:to>
      <xdr:col>36</xdr:col>
      <xdr:colOff>165100</xdr:colOff>
      <xdr:row>78</xdr:row>
      <xdr:rowOff>167584</xdr:rowOff>
    </xdr:to>
    <xdr:sp macro="" textlink="">
      <xdr:nvSpPr>
        <xdr:cNvPr id="424" name="楕円 423">
          <a:extLst>
            <a:ext uri="{FF2B5EF4-FFF2-40B4-BE49-F238E27FC236}">
              <a16:creationId xmlns:a16="http://schemas.microsoft.com/office/drawing/2014/main" id="{00000000-0008-0000-0700-0000A8010000}"/>
            </a:ext>
          </a:extLst>
        </xdr:cNvPr>
        <xdr:cNvSpPr/>
      </xdr:nvSpPr>
      <xdr:spPr>
        <a:xfrm>
          <a:off x="6921500" y="13439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158711</xdr:rowOff>
    </xdr:from>
    <xdr:ext cx="469744"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6737428" y="135318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6" name="正方形/長方形 425">
          <a:extLst>
            <a:ext uri="{FF2B5EF4-FFF2-40B4-BE49-F238E27FC236}">
              <a16:creationId xmlns:a16="http://schemas.microsoft.com/office/drawing/2014/main" id="{00000000-0008-0000-0700-0000AA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27" name="正方形/長方形 426">
          <a:extLst>
            <a:ext uri="{FF2B5EF4-FFF2-40B4-BE49-F238E27FC236}">
              <a16:creationId xmlns:a16="http://schemas.microsoft.com/office/drawing/2014/main" id="{00000000-0008-0000-0700-0000AB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28" name="正方形/長方形 427">
          <a:extLst>
            <a:ext uri="{FF2B5EF4-FFF2-40B4-BE49-F238E27FC236}">
              <a16:creationId xmlns:a16="http://schemas.microsoft.com/office/drawing/2014/main" id="{00000000-0008-0000-0700-0000AC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29" name="正方形/長方形 428">
          <a:extLst>
            <a:ext uri="{FF2B5EF4-FFF2-40B4-BE49-F238E27FC236}">
              <a16:creationId xmlns:a16="http://schemas.microsoft.com/office/drawing/2014/main" id="{00000000-0008-0000-0700-0000AD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0" name="正方形/長方形 429">
          <a:extLst>
            <a:ext uri="{FF2B5EF4-FFF2-40B4-BE49-F238E27FC236}">
              <a16:creationId xmlns:a16="http://schemas.microsoft.com/office/drawing/2014/main" id="{00000000-0008-0000-0700-0000AE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4" name="テキスト ボックス 433">
          <a:extLst>
            <a:ext uri="{FF2B5EF4-FFF2-40B4-BE49-F238E27FC236}">
              <a16:creationId xmlns:a16="http://schemas.microsoft.com/office/drawing/2014/main" id="{00000000-0008-0000-0700-0000B2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5" name="直線コネクタ 434">
          <a:extLst>
            <a:ext uri="{FF2B5EF4-FFF2-40B4-BE49-F238E27FC236}">
              <a16:creationId xmlns:a16="http://schemas.microsoft.com/office/drawing/2014/main" id="{00000000-0008-0000-0700-0000B3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36" name="テキスト ボックス 435">
          <a:extLst>
            <a:ext uri="{FF2B5EF4-FFF2-40B4-BE49-F238E27FC236}">
              <a16:creationId xmlns:a16="http://schemas.microsoft.com/office/drawing/2014/main" id="{00000000-0008-0000-0700-0000B4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37" name="直線コネクタ 436">
          <a:extLst>
            <a:ext uri="{FF2B5EF4-FFF2-40B4-BE49-F238E27FC236}">
              <a16:creationId xmlns:a16="http://schemas.microsoft.com/office/drawing/2014/main" id="{00000000-0008-0000-0700-0000B5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38" name="テキスト ボックス 437">
          <a:extLst>
            <a:ext uri="{FF2B5EF4-FFF2-40B4-BE49-F238E27FC236}">
              <a16:creationId xmlns:a16="http://schemas.microsoft.com/office/drawing/2014/main" id="{00000000-0008-0000-0700-0000B6010000}"/>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39" name="直線コネクタ 438">
          <a:extLst>
            <a:ext uri="{FF2B5EF4-FFF2-40B4-BE49-F238E27FC236}">
              <a16:creationId xmlns:a16="http://schemas.microsoft.com/office/drawing/2014/main" id="{00000000-0008-0000-0700-0000B7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0" name="テキスト ボックス 439">
          <a:extLst>
            <a:ext uri="{FF2B5EF4-FFF2-40B4-BE49-F238E27FC236}">
              <a16:creationId xmlns:a16="http://schemas.microsoft.com/office/drawing/2014/main" id="{00000000-0008-0000-0700-0000B8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49" name="土木費グラフ枠">
          <a:extLst>
            <a:ext uri="{FF2B5EF4-FFF2-40B4-BE49-F238E27FC236}">
              <a16:creationId xmlns:a16="http://schemas.microsoft.com/office/drawing/2014/main" id="{00000000-0008-0000-0700-0000C1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57423</xdr:rowOff>
    </xdr:from>
    <xdr:to>
      <xdr:col>54</xdr:col>
      <xdr:colOff>189865</xdr:colOff>
      <xdr:row>99</xdr:row>
      <xdr:rowOff>117430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flipV="1">
          <a:off x="10475595" y="15659373"/>
          <a:ext cx="1270" cy="14316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121257</xdr:rowOff>
    </xdr:from>
    <xdr:ext cx="534377" cy="259045"/>
    <xdr:sp macro="" textlink="">
      <xdr:nvSpPr>
        <xdr:cNvPr id="451" name="土木費最小値テキスト">
          <a:extLst>
            <a:ext uri="{FF2B5EF4-FFF2-40B4-BE49-F238E27FC236}">
              <a16:creationId xmlns:a16="http://schemas.microsoft.com/office/drawing/2014/main" id="{00000000-0008-0000-0700-0000C3010000}"/>
            </a:ext>
          </a:extLst>
        </xdr:cNvPr>
        <xdr:cNvSpPr txBox="1"/>
      </xdr:nvSpPr>
      <xdr:spPr>
        <a:xfrm>
          <a:off x="10528300" y="17094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117430</xdr:rowOff>
    </xdr:from>
    <xdr:to>
      <xdr:col>55</xdr:col>
      <xdr:colOff>88900</xdr:colOff>
      <xdr:row>99</xdr:row>
      <xdr:rowOff>117430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10388600" y="17090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4100</xdr:rowOff>
    </xdr:from>
    <xdr:ext cx="534377" cy="259045"/>
    <xdr:sp macro="" textlink="">
      <xdr:nvSpPr>
        <xdr:cNvPr id="453" name="土木費最大値テキスト">
          <a:extLst>
            <a:ext uri="{FF2B5EF4-FFF2-40B4-BE49-F238E27FC236}">
              <a16:creationId xmlns:a16="http://schemas.microsoft.com/office/drawing/2014/main" id="{00000000-0008-0000-0700-0000C5010000}"/>
            </a:ext>
          </a:extLst>
        </xdr:cNvPr>
        <xdr:cNvSpPr txBox="1"/>
      </xdr:nvSpPr>
      <xdr:spPr>
        <a:xfrm>
          <a:off x="10528300" y="154346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91,319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57423</xdr:rowOff>
    </xdr:from>
    <xdr:to>
      <xdr:col>55</xdr:col>
      <xdr:colOff>88900</xdr:colOff>
      <xdr:row>91</xdr:row>
      <xdr:rowOff>57423</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10388600" y="156593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132232</xdr:rowOff>
    </xdr:from>
    <xdr:to>
      <xdr:col>55</xdr:col>
      <xdr:colOff>0</xdr:colOff>
      <xdr:row>97</xdr:row>
      <xdr:rowOff>45859</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flipV="1">
          <a:off x="9639300" y="16591432"/>
          <a:ext cx="838200" cy="850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85768</xdr:rowOff>
    </xdr:from>
    <xdr:ext cx="534377" cy="259045"/>
    <xdr:sp macro="" textlink="">
      <xdr:nvSpPr>
        <xdr:cNvPr id="456" name="土木費平均値テキスト">
          <a:extLst>
            <a:ext uri="{FF2B5EF4-FFF2-40B4-BE49-F238E27FC236}">
              <a16:creationId xmlns:a16="http://schemas.microsoft.com/office/drawing/2014/main" id="{00000000-0008-0000-0700-0000C8010000}"/>
            </a:ext>
          </a:extLst>
        </xdr:cNvPr>
        <xdr:cNvSpPr txBox="1"/>
      </xdr:nvSpPr>
      <xdr:spPr>
        <a:xfrm>
          <a:off x="10528300" y="165449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107341</xdr:rowOff>
    </xdr:from>
    <xdr:to>
      <xdr:col>55</xdr:col>
      <xdr:colOff>50800</xdr:colOff>
      <xdr:row>97</xdr:row>
      <xdr:rowOff>37491</xdr:rowOff>
    </xdr:to>
    <xdr:sp macro="" textlink="">
      <xdr:nvSpPr>
        <xdr:cNvPr id="457" name="フローチャート: 判断 456">
          <a:extLst>
            <a:ext uri="{FF2B5EF4-FFF2-40B4-BE49-F238E27FC236}">
              <a16:creationId xmlns:a16="http://schemas.microsoft.com/office/drawing/2014/main" id="{00000000-0008-0000-0700-0000C9010000}"/>
            </a:ext>
          </a:extLst>
        </xdr:cNvPr>
        <xdr:cNvSpPr/>
      </xdr:nvSpPr>
      <xdr:spPr>
        <a:xfrm>
          <a:off x="10426700" y="16566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45859</xdr:rowOff>
    </xdr:from>
    <xdr:to>
      <xdr:col>50</xdr:col>
      <xdr:colOff>114300</xdr:colOff>
      <xdr:row>98</xdr:row>
      <xdr:rowOff>7913</xdr:rowOff>
    </xdr:to>
    <xdr:cxnSp macro="">
      <xdr:nvCxnSpPr>
        <xdr:cNvPr id="458" name="直線コネクタ 457">
          <a:extLst>
            <a:ext uri="{FF2B5EF4-FFF2-40B4-BE49-F238E27FC236}">
              <a16:creationId xmlns:a16="http://schemas.microsoft.com/office/drawing/2014/main" id="{00000000-0008-0000-0700-0000CA010000}"/>
            </a:ext>
          </a:extLst>
        </xdr:cNvPr>
        <xdr:cNvCxnSpPr/>
      </xdr:nvCxnSpPr>
      <xdr:spPr>
        <a:xfrm flipV="1">
          <a:off x="8750300" y="16676509"/>
          <a:ext cx="889000" cy="1335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123267</xdr:rowOff>
    </xdr:from>
    <xdr:to>
      <xdr:col>50</xdr:col>
      <xdr:colOff>165100</xdr:colOff>
      <xdr:row>97</xdr:row>
      <xdr:rowOff>53417</xdr:rowOff>
    </xdr:to>
    <xdr:sp macro="" textlink="">
      <xdr:nvSpPr>
        <xdr:cNvPr id="459" name="フローチャート: 判断 458">
          <a:extLst>
            <a:ext uri="{FF2B5EF4-FFF2-40B4-BE49-F238E27FC236}">
              <a16:creationId xmlns:a16="http://schemas.microsoft.com/office/drawing/2014/main" id="{00000000-0008-0000-0700-0000CB010000}"/>
            </a:ext>
          </a:extLst>
        </xdr:cNvPr>
        <xdr:cNvSpPr/>
      </xdr:nvSpPr>
      <xdr:spPr>
        <a:xfrm>
          <a:off x="9588500" y="165824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69944</xdr:rowOff>
    </xdr:from>
    <xdr:ext cx="534377" cy="259045"/>
    <xdr:sp macro="" textlink="">
      <xdr:nvSpPr>
        <xdr:cNvPr id="460" name="テキスト ボックス 459">
          <a:extLst>
            <a:ext uri="{FF2B5EF4-FFF2-40B4-BE49-F238E27FC236}">
              <a16:creationId xmlns:a16="http://schemas.microsoft.com/office/drawing/2014/main" id="{00000000-0008-0000-0700-0000CC010000}"/>
            </a:ext>
          </a:extLst>
        </xdr:cNvPr>
        <xdr:cNvSpPr txBox="1"/>
      </xdr:nvSpPr>
      <xdr:spPr>
        <a:xfrm>
          <a:off x="9372111" y="163576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7913</xdr:rowOff>
    </xdr:from>
    <xdr:to>
      <xdr:col>45</xdr:col>
      <xdr:colOff>177800</xdr:colOff>
      <xdr:row>98</xdr:row>
      <xdr:rowOff>29248</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flipV="1">
          <a:off x="7861300" y="16810013"/>
          <a:ext cx="889000" cy="21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136316</xdr:rowOff>
    </xdr:from>
    <xdr:to>
      <xdr:col>46</xdr:col>
      <xdr:colOff>38100</xdr:colOff>
      <xdr:row>97</xdr:row>
      <xdr:rowOff>66466</xdr:rowOff>
    </xdr:to>
    <xdr:sp macro="" textlink="">
      <xdr:nvSpPr>
        <xdr:cNvPr id="462" name="フローチャート: 判断 461">
          <a:extLst>
            <a:ext uri="{FF2B5EF4-FFF2-40B4-BE49-F238E27FC236}">
              <a16:creationId xmlns:a16="http://schemas.microsoft.com/office/drawing/2014/main" id="{00000000-0008-0000-0700-0000CE010000}"/>
            </a:ext>
          </a:extLst>
        </xdr:cNvPr>
        <xdr:cNvSpPr/>
      </xdr:nvSpPr>
      <xdr:spPr>
        <a:xfrm>
          <a:off x="8699500" y="16595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82993</xdr:rowOff>
    </xdr:from>
    <xdr:ext cx="534377" cy="259045"/>
    <xdr:sp macro="" textlink="">
      <xdr:nvSpPr>
        <xdr:cNvPr id="463" name="テキスト ボックス 462">
          <a:extLst>
            <a:ext uri="{FF2B5EF4-FFF2-40B4-BE49-F238E27FC236}">
              <a16:creationId xmlns:a16="http://schemas.microsoft.com/office/drawing/2014/main" id="{00000000-0008-0000-0700-0000CF010000}"/>
            </a:ext>
          </a:extLst>
        </xdr:cNvPr>
        <xdr:cNvSpPr txBox="1"/>
      </xdr:nvSpPr>
      <xdr:spPr>
        <a:xfrm>
          <a:off x="8483111" y="163707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29248</xdr:rowOff>
    </xdr:from>
    <xdr:to>
      <xdr:col>41</xdr:col>
      <xdr:colOff>50800</xdr:colOff>
      <xdr:row>98</xdr:row>
      <xdr:rowOff>62148</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flipV="1">
          <a:off x="6972300" y="16831348"/>
          <a:ext cx="889000" cy="32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127724</xdr:rowOff>
    </xdr:from>
    <xdr:to>
      <xdr:col>41</xdr:col>
      <xdr:colOff>101600</xdr:colOff>
      <xdr:row>97</xdr:row>
      <xdr:rowOff>57874</xdr:rowOff>
    </xdr:to>
    <xdr:sp macro="" textlink="">
      <xdr:nvSpPr>
        <xdr:cNvPr id="465" name="フローチャート: 判断 464">
          <a:extLst>
            <a:ext uri="{FF2B5EF4-FFF2-40B4-BE49-F238E27FC236}">
              <a16:creationId xmlns:a16="http://schemas.microsoft.com/office/drawing/2014/main" id="{00000000-0008-0000-0700-0000D1010000}"/>
            </a:ext>
          </a:extLst>
        </xdr:cNvPr>
        <xdr:cNvSpPr/>
      </xdr:nvSpPr>
      <xdr:spPr>
        <a:xfrm>
          <a:off x="7810500" y="16586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74401</xdr:rowOff>
    </xdr:from>
    <xdr:ext cx="534377" cy="259045"/>
    <xdr:sp macro="" textlink="">
      <xdr:nvSpPr>
        <xdr:cNvPr id="466" name="テキスト ボックス 465">
          <a:extLst>
            <a:ext uri="{FF2B5EF4-FFF2-40B4-BE49-F238E27FC236}">
              <a16:creationId xmlns:a16="http://schemas.microsoft.com/office/drawing/2014/main" id="{00000000-0008-0000-0700-0000D2010000}"/>
            </a:ext>
          </a:extLst>
        </xdr:cNvPr>
        <xdr:cNvSpPr txBox="1"/>
      </xdr:nvSpPr>
      <xdr:spPr>
        <a:xfrm>
          <a:off x="7594111" y="163621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156680</xdr:rowOff>
    </xdr:from>
    <xdr:to>
      <xdr:col>36</xdr:col>
      <xdr:colOff>165100</xdr:colOff>
      <xdr:row>97</xdr:row>
      <xdr:rowOff>86830</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6921500" y="16615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103357</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6705111" y="163911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69" name="テキスト ボックス 468">
          <a:extLst>
            <a:ext uri="{FF2B5EF4-FFF2-40B4-BE49-F238E27FC236}">
              <a16:creationId xmlns:a16="http://schemas.microsoft.com/office/drawing/2014/main" id="{00000000-0008-0000-0700-0000D5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81432</xdr:rowOff>
    </xdr:from>
    <xdr:to>
      <xdr:col>55</xdr:col>
      <xdr:colOff>50800</xdr:colOff>
      <xdr:row>97</xdr:row>
      <xdr:rowOff>11582</xdr:rowOff>
    </xdr:to>
    <xdr:sp macro="" textlink="">
      <xdr:nvSpPr>
        <xdr:cNvPr id="474" name="楕円 473">
          <a:extLst>
            <a:ext uri="{FF2B5EF4-FFF2-40B4-BE49-F238E27FC236}">
              <a16:creationId xmlns:a16="http://schemas.microsoft.com/office/drawing/2014/main" id="{00000000-0008-0000-0700-0000DA010000}"/>
            </a:ext>
          </a:extLst>
        </xdr:cNvPr>
        <xdr:cNvSpPr/>
      </xdr:nvSpPr>
      <xdr:spPr>
        <a:xfrm>
          <a:off x="10426700" y="16540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104309</xdr:rowOff>
    </xdr:from>
    <xdr:ext cx="534377" cy="259045"/>
    <xdr:sp macro="" textlink="">
      <xdr:nvSpPr>
        <xdr:cNvPr id="475" name="土木費該当値テキスト">
          <a:extLst>
            <a:ext uri="{FF2B5EF4-FFF2-40B4-BE49-F238E27FC236}">
              <a16:creationId xmlns:a16="http://schemas.microsoft.com/office/drawing/2014/main" id="{00000000-0008-0000-0700-0000DB010000}"/>
            </a:ext>
          </a:extLst>
        </xdr:cNvPr>
        <xdr:cNvSpPr txBox="1"/>
      </xdr:nvSpPr>
      <xdr:spPr>
        <a:xfrm>
          <a:off x="10528300" y="163920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166509</xdr:rowOff>
    </xdr:from>
    <xdr:to>
      <xdr:col>50</xdr:col>
      <xdr:colOff>165100</xdr:colOff>
      <xdr:row>97</xdr:row>
      <xdr:rowOff>96659</xdr:rowOff>
    </xdr:to>
    <xdr:sp macro="" textlink="">
      <xdr:nvSpPr>
        <xdr:cNvPr id="476" name="楕円 475">
          <a:extLst>
            <a:ext uri="{FF2B5EF4-FFF2-40B4-BE49-F238E27FC236}">
              <a16:creationId xmlns:a16="http://schemas.microsoft.com/office/drawing/2014/main" id="{00000000-0008-0000-0700-0000DC010000}"/>
            </a:ext>
          </a:extLst>
        </xdr:cNvPr>
        <xdr:cNvSpPr/>
      </xdr:nvSpPr>
      <xdr:spPr>
        <a:xfrm>
          <a:off x="9588500" y="166257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87786</xdr:rowOff>
    </xdr:from>
    <xdr:ext cx="534377"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9372111" y="167184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128563</xdr:rowOff>
    </xdr:from>
    <xdr:to>
      <xdr:col>46</xdr:col>
      <xdr:colOff>38100</xdr:colOff>
      <xdr:row>98</xdr:row>
      <xdr:rowOff>58713</xdr:rowOff>
    </xdr:to>
    <xdr:sp macro="" textlink="">
      <xdr:nvSpPr>
        <xdr:cNvPr id="478" name="楕円 477">
          <a:extLst>
            <a:ext uri="{FF2B5EF4-FFF2-40B4-BE49-F238E27FC236}">
              <a16:creationId xmlns:a16="http://schemas.microsoft.com/office/drawing/2014/main" id="{00000000-0008-0000-0700-0000DE010000}"/>
            </a:ext>
          </a:extLst>
        </xdr:cNvPr>
        <xdr:cNvSpPr/>
      </xdr:nvSpPr>
      <xdr:spPr>
        <a:xfrm>
          <a:off x="8699500" y="167592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49840</xdr:rowOff>
    </xdr:from>
    <xdr:ext cx="534377"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8483111" y="16851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149898</xdr:rowOff>
    </xdr:from>
    <xdr:to>
      <xdr:col>41</xdr:col>
      <xdr:colOff>101600</xdr:colOff>
      <xdr:row>98</xdr:row>
      <xdr:rowOff>80048</xdr:rowOff>
    </xdr:to>
    <xdr:sp macro="" textlink="">
      <xdr:nvSpPr>
        <xdr:cNvPr id="480" name="楕円 479">
          <a:extLst>
            <a:ext uri="{FF2B5EF4-FFF2-40B4-BE49-F238E27FC236}">
              <a16:creationId xmlns:a16="http://schemas.microsoft.com/office/drawing/2014/main" id="{00000000-0008-0000-0700-0000E0010000}"/>
            </a:ext>
          </a:extLst>
        </xdr:cNvPr>
        <xdr:cNvSpPr/>
      </xdr:nvSpPr>
      <xdr:spPr>
        <a:xfrm>
          <a:off x="7810500" y="16780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71175</xdr:rowOff>
    </xdr:from>
    <xdr:ext cx="534377"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7594111" y="168732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11348</xdr:rowOff>
    </xdr:from>
    <xdr:to>
      <xdr:col>36</xdr:col>
      <xdr:colOff>165100</xdr:colOff>
      <xdr:row>98</xdr:row>
      <xdr:rowOff>112948</xdr:rowOff>
    </xdr:to>
    <xdr:sp macro="" textlink="">
      <xdr:nvSpPr>
        <xdr:cNvPr id="482" name="楕円 481">
          <a:extLst>
            <a:ext uri="{FF2B5EF4-FFF2-40B4-BE49-F238E27FC236}">
              <a16:creationId xmlns:a16="http://schemas.microsoft.com/office/drawing/2014/main" id="{00000000-0008-0000-0700-0000E2010000}"/>
            </a:ext>
          </a:extLst>
        </xdr:cNvPr>
        <xdr:cNvSpPr/>
      </xdr:nvSpPr>
      <xdr:spPr>
        <a:xfrm>
          <a:off x="6921500" y="168134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104075</xdr:rowOff>
    </xdr:from>
    <xdr:ext cx="534377"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6705111" y="169061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4" name="正方形/長方形 483">
          <a:extLst>
            <a:ext uri="{FF2B5EF4-FFF2-40B4-BE49-F238E27FC236}">
              <a16:creationId xmlns:a16="http://schemas.microsoft.com/office/drawing/2014/main" id="{00000000-0008-0000-0700-0000E4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5" name="正方形/長方形 484">
          <a:extLst>
            <a:ext uri="{FF2B5EF4-FFF2-40B4-BE49-F238E27FC236}">
              <a16:creationId xmlns:a16="http://schemas.microsoft.com/office/drawing/2014/main" id="{00000000-0008-0000-0700-0000E5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6" name="正方形/長方形 485">
          <a:extLst>
            <a:ext uri="{FF2B5EF4-FFF2-40B4-BE49-F238E27FC236}">
              <a16:creationId xmlns:a16="http://schemas.microsoft.com/office/drawing/2014/main" id="{00000000-0008-0000-0700-0000E6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7" name="正方形/長方形 486">
          <a:extLst>
            <a:ext uri="{FF2B5EF4-FFF2-40B4-BE49-F238E27FC236}">
              <a16:creationId xmlns:a16="http://schemas.microsoft.com/office/drawing/2014/main" id="{00000000-0008-0000-0700-0000E7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8" name="正方形/長方形 487">
          <a:extLst>
            <a:ext uri="{FF2B5EF4-FFF2-40B4-BE49-F238E27FC236}">
              <a16:creationId xmlns:a16="http://schemas.microsoft.com/office/drawing/2014/main" id="{00000000-0008-0000-0700-0000E8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2" name="テキスト ボックス 491">
          <a:extLst>
            <a:ext uri="{FF2B5EF4-FFF2-40B4-BE49-F238E27FC236}">
              <a16:creationId xmlns:a16="http://schemas.microsoft.com/office/drawing/2014/main" id="{00000000-0008-0000-0700-0000EC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3" name="直線コネクタ 492">
          <a:extLst>
            <a:ext uri="{FF2B5EF4-FFF2-40B4-BE49-F238E27FC236}">
              <a16:creationId xmlns:a16="http://schemas.microsoft.com/office/drawing/2014/main" id="{00000000-0008-0000-0700-0000ED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40</xdr:row>
      <xdr:rowOff>111777</xdr:rowOff>
    </xdr:from>
    <xdr:ext cx="467179" cy="259045"/>
    <xdr:sp macro="" textlink="">
      <xdr:nvSpPr>
        <xdr:cNvPr id="494" name="テキスト ボックス 493">
          <a:extLst>
            <a:ext uri="{FF2B5EF4-FFF2-40B4-BE49-F238E27FC236}">
              <a16:creationId xmlns:a16="http://schemas.microsoft.com/office/drawing/2014/main" id="{00000000-0008-0000-0700-0000EE010000}"/>
            </a:ext>
          </a:extLst>
        </xdr:cNvPr>
        <xdr:cNvSpPr txBox="1"/>
      </xdr:nvSpPr>
      <xdr:spPr>
        <a:xfrm>
          <a:off x="11978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139700</xdr:rowOff>
    </xdr:from>
    <xdr:to>
      <xdr:col>89</xdr:col>
      <xdr:colOff>177800</xdr:colOff>
      <xdr:row>38</xdr:row>
      <xdr:rowOff>139700</xdr:rowOff>
    </xdr:to>
    <xdr:cxnSp macro="">
      <xdr:nvCxnSpPr>
        <xdr:cNvPr id="495" name="直線コネクタ 494">
          <a:extLst>
            <a:ext uri="{FF2B5EF4-FFF2-40B4-BE49-F238E27FC236}">
              <a16:creationId xmlns:a16="http://schemas.microsoft.com/office/drawing/2014/main" id="{00000000-0008-0000-0700-0000EF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37</xdr:row>
      <xdr:rowOff>168927</xdr:rowOff>
    </xdr:from>
    <xdr:ext cx="531299" cy="259045"/>
    <xdr:sp macro="" textlink="">
      <xdr:nvSpPr>
        <xdr:cNvPr id="496" name="テキスト ボックス 495">
          <a:extLst>
            <a:ext uri="{FF2B5EF4-FFF2-40B4-BE49-F238E27FC236}">
              <a16:creationId xmlns:a16="http://schemas.microsoft.com/office/drawing/2014/main" id="{00000000-0008-0000-0700-0000F0010000}"/>
            </a:ext>
          </a:extLst>
        </xdr:cNvPr>
        <xdr:cNvSpPr txBox="1"/>
      </xdr:nvSpPr>
      <xdr:spPr>
        <a:xfrm>
          <a:off x="11914701" y="6512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497" name="直線コネクタ 496">
          <a:extLst>
            <a:ext uri="{FF2B5EF4-FFF2-40B4-BE49-F238E27FC236}">
              <a16:creationId xmlns:a16="http://schemas.microsoft.com/office/drawing/2014/main" id="{00000000-0008-0000-0700-0000F1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498" name="テキスト ボックス 497">
          <a:extLst>
            <a:ext uri="{FF2B5EF4-FFF2-40B4-BE49-F238E27FC236}">
              <a16:creationId xmlns:a16="http://schemas.microsoft.com/office/drawing/2014/main" id="{00000000-0008-0000-0700-0000F2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499" name="直線コネクタ 498">
          <a:extLst>
            <a:ext uri="{FF2B5EF4-FFF2-40B4-BE49-F238E27FC236}">
              <a16:creationId xmlns:a16="http://schemas.microsoft.com/office/drawing/2014/main" id="{00000000-0008-0000-0700-0000F3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00" name="テキスト ボックス 499">
          <a:extLst>
            <a:ext uri="{FF2B5EF4-FFF2-40B4-BE49-F238E27FC236}">
              <a16:creationId xmlns:a16="http://schemas.microsoft.com/office/drawing/2014/main" id="{00000000-0008-0000-0700-0000F401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5" name="消防費グラフ枠">
          <a:extLst>
            <a:ext uri="{FF2B5EF4-FFF2-40B4-BE49-F238E27FC236}">
              <a16:creationId xmlns:a16="http://schemas.microsoft.com/office/drawing/2014/main" id="{00000000-0008-0000-0700-0000F9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114828</xdr:rowOff>
    </xdr:from>
    <xdr:to>
      <xdr:col>85</xdr:col>
      <xdr:colOff>126364</xdr:colOff>
      <xdr:row>38</xdr:row>
      <xdr:rowOff>162468</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flipV="1">
          <a:off x="16317595" y="5258328"/>
          <a:ext cx="1269" cy="14192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166295</xdr:rowOff>
    </xdr:from>
    <xdr:ext cx="469744" cy="259045"/>
    <xdr:sp macro="" textlink="">
      <xdr:nvSpPr>
        <xdr:cNvPr id="507" name="消防費最小値テキスト">
          <a:extLst>
            <a:ext uri="{FF2B5EF4-FFF2-40B4-BE49-F238E27FC236}">
              <a16:creationId xmlns:a16="http://schemas.microsoft.com/office/drawing/2014/main" id="{00000000-0008-0000-0700-0000FB010000}"/>
            </a:ext>
          </a:extLst>
        </xdr:cNvPr>
        <xdr:cNvSpPr txBox="1"/>
      </xdr:nvSpPr>
      <xdr:spPr>
        <a:xfrm>
          <a:off x="16370300" y="66813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162468</xdr:rowOff>
    </xdr:from>
    <xdr:to>
      <xdr:col>86</xdr:col>
      <xdr:colOff>25400</xdr:colOff>
      <xdr:row>38</xdr:row>
      <xdr:rowOff>162468</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6230600" y="66775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61505</xdr:rowOff>
    </xdr:from>
    <xdr:ext cx="534377" cy="259045"/>
    <xdr:sp macro="" textlink="">
      <xdr:nvSpPr>
        <xdr:cNvPr id="509" name="消防費最大値テキスト">
          <a:extLst>
            <a:ext uri="{FF2B5EF4-FFF2-40B4-BE49-F238E27FC236}">
              <a16:creationId xmlns:a16="http://schemas.microsoft.com/office/drawing/2014/main" id="{00000000-0008-0000-0700-0000FD010000}"/>
            </a:ext>
          </a:extLst>
        </xdr:cNvPr>
        <xdr:cNvSpPr txBox="1"/>
      </xdr:nvSpPr>
      <xdr:spPr>
        <a:xfrm>
          <a:off x="16370300" y="50335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25,272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114828</xdr:rowOff>
    </xdr:from>
    <xdr:to>
      <xdr:col>86</xdr:col>
      <xdr:colOff>25400</xdr:colOff>
      <xdr:row>30</xdr:row>
      <xdr:rowOff>114828</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6230600" y="5258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35</xdr:row>
      <xdr:rowOff>132659</xdr:rowOff>
    </xdr:from>
    <xdr:to>
      <xdr:col>85</xdr:col>
      <xdr:colOff>127000</xdr:colOff>
      <xdr:row>37</xdr:row>
      <xdr:rowOff>109068</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flipV="1">
          <a:off x="15481300" y="6133409"/>
          <a:ext cx="838200" cy="3193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67236</xdr:rowOff>
    </xdr:from>
    <xdr:ext cx="534377" cy="259045"/>
    <xdr:sp macro="" textlink="">
      <xdr:nvSpPr>
        <xdr:cNvPr id="512" name="消防費平均値テキスト">
          <a:extLst>
            <a:ext uri="{FF2B5EF4-FFF2-40B4-BE49-F238E27FC236}">
              <a16:creationId xmlns:a16="http://schemas.microsoft.com/office/drawing/2014/main" id="{00000000-0008-0000-0700-000000020000}"/>
            </a:ext>
          </a:extLst>
        </xdr:cNvPr>
        <xdr:cNvSpPr txBox="1"/>
      </xdr:nvSpPr>
      <xdr:spPr>
        <a:xfrm>
          <a:off x="16370300" y="606798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88809</xdr:rowOff>
    </xdr:from>
    <xdr:to>
      <xdr:col>85</xdr:col>
      <xdr:colOff>177800</xdr:colOff>
      <xdr:row>36</xdr:row>
      <xdr:rowOff>18959</xdr:rowOff>
    </xdr:to>
    <xdr:sp macro="" textlink="">
      <xdr:nvSpPr>
        <xdr:cNvPr id="513" name="フローチャート: 判断 512">
          <a:extLst>
            <a:ext uri="{FF2B5EF4-FFF2-40B4-BE49-F238E27FC236}">
              <a16:creationId xmlns:a16="http://schemas.microsoft.com/office/drawing/2014/main" id="{00000000-0008-0000-0700-000001020000}"/>
            </a:ext>
          </a:extLst>
        </xdr:cNvPr>
        <xdr:cNvSpPr/>
      </xdr:nvSpPr>
      <xdr:spPr>
        <a:xfrm>
          <a:off x="16268700" y="6089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17079</xdr:rowOff>
    </xdr:from>
    <xdr:to>
      <xdr:col>81</xdr:col>
      <xdr:colOff>50800</xdr:colOff>
      <xdr:row>37</xdr:row>
      <xdr:rowOff>109068</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4592300" y="6360729"/>
          <a:ext cx="889000" cy="919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87711</xdr:rowOff>
    </xdr:from>
    <xdr:to>
      <xdr:col>81</xdr:col>
      <xdr:colOff>101600</xdr:colOff>
      <xdr:row>37</xdr:row>
      <xdr:rowOff>17861</xdr:rowOff>
    </xdr:to>
    <xdr:sp macro="" textlink="">
      <xdr:nvSpPr>
        <xdr:cNvPr id="515" name="フローチャート: 判断 514">
          <a:extLst>
            <a:ext uri="{FF2B5EF4-FFF2-40B4-BE49-F238E27FC236}">
              <a16:creationId xmlns:a16="http://schemas.microsoft.com/office/drawing/2014/main" id="{00000000-0008-0000-0700-000003020000}"/>
            </a:ext>
          </a:extLst>
        </xdr:cNvPr>
        <xdr:cNvSpPr/>
      </xdr:nvSpPr>
      <xdr:spPr>
        <a:xfrm>
          <a:off x="15430500" y="6259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34388</xdr:rowOff>
    </xdr:from>
    <xdr:ext cx="534377" cy="259045"/>
    <xdr:sp macro="" textlink="">
      <xdr:nvSpPr>
        <xdr:cNvPr id="516" name="テキスト ボックス 515">
          <a:extLst>
            <a:ext uri="{FF2B5EF4-FFF2-40B4-BE49-F238E27FC236}">
              <a16:creationId xmlns:a16="http://schemas.microsoft.com/office/drawing/2014/main" id="{00000000-0008-0000-0700-000004020000}"/>
            </a:ext>
          </a:extLst>
        </xdr:cNvPr>
        <xdr:cNvSpPr txBox="1"/>
      </xdr:nvSpPr>
      <xdr:spPr>
        <a:xfrm>
          <a:off x="15214111" y="6035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11867</xdr:rowOff>
    </xdr:from>
    <xdr:to>
      <xdr:col>76</xdr:col>
      <xdr:colOff>114300</xdr:colOff>
      <xdr:row>37</xdr:row>
      <xdr:rowOff>17079</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a:off x="13703300" y="6355517"/>
          <a:ext cx="889000" cy="52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91369</xdr:rowOff>
    </xdr:from>
    <xdr:to>
      <xdr:col>76</xdr:col>
      <xdr:colOff>165100</xdr:colOff>
      <xdr:row>37</xdr:row>
      <xdr:rowOff>21519</xdr:rowOff>
    </xdr:to>
    <xdr:sp macro="" textlink="">
      <xdr:nvSpPr>
        <xdr:cNvPr id="518" name="フローチャート: 判断 517">
          <a:extLst>
            <a:ext uri="{FF2B5EF4-FFF2-40B4-BE49-F238E27FC236}">
              <a16:creationId xmlns:a16="http://schemas.microsoft.com/office/drawing/2014/main" id="{00000000-0008-0000-0700-000006020000}"/>
            </a:ext>
          </a:extLst>
        </xdr:cNvPr>
        <xdr:cNvSpPr/>
      </xdr:nvSpPr>
      <xdr:spPr>
        <a:xfrm>
          <a:off x="14541500" y="6263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38046</xdr:rowOff>
    </xdr:from>
    <xdr:ext cx="534377" cy="259045"/>
    <xdr:sp macro="" textlink="">
      <xdr:nvSpPr>
        <xdr:cNvPr id="519" name="テキスト ボックス 518">
          <a:extLst>
            <a:ext uri="{FF2B5EF4-FFF2-40B4-BE49-F238E27FC236}">
              <a16:creationId xmlns:a16="http://schemas.microsoft.com/office/drawing/2014/main" id="{00000000-0008-0000-0700-000007020000}"/>
            </a:ext>
          </a:extLst>
        </xdr:cNvPr>
        <xdr:cNvSpPr txBox="1"/>
      </xdr:nvSpPr>
      <xdr:spPr>
        <a:xfrm>
          <a:off x="14325111" y="60387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11867</xdr:rowOff>
    </xdr:from>
    <xdr:to>
      <xdr:col>71</xdr:col>
      <xdr:colOff>177800</xdr:colOff>
      <xdr:row>37</xdr:row>
      <xdr:rowOff>155794</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flipV="1">
          <a:off x="12814300" y="6355517"/>
          <a:ext cx="889000" cy="1439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88077</xdr:rowOff>
    </xdr:from>
    <xdr:to>
      <xdr:col>72</xdr:col>
      <xdr:colOff>38100</xdr:colOff>
      <xdr:row>37</xdr:row>
      <xdr:rowOff>18227</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3652500" y="6260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34754</xdr:rowOff>
    </xdr:from>
    <xdr:ext cx="534377" cy="259045"/>
    <xdr:sp macro="" textlink="">
      <xdr:nvSpPr>
        <xdr:cNvPr id="522" name="テキスト ボックス 521">
          <a:extLst>
            <a:ext uri="{FF2B5EF4-FFF2-40B4-BE49-F238E27FC236}">
              <a16:creationId xmlns:a16="http://schemas.microsoft.com/office/drawing/2014/main" id="{00000000-0008-0000-0700-00000A020000}"/>
            </a:ext>
          </a:extLst>
        </xdr:cNvPr>
        <xdr:cNvSpPr txBox="1"/>
      </xdr:nvSpPr>
      <xdr:spPr>
        <a:xfrm>
          <a:off x="13436111" y="60355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25898</xdr:rowOff>
    </xdr:from>
    <xdr:to>
      <xdr:col>67</xdr:col>
      <xdr:colOff>101600</xdr:colOff>
      <xdr:row>36</xdr:row>
      <xdr:rowOff>127498</xdr:rowOff>
    </xdr:to>
    <xdr:sp macro="" textlink="">
      <xdr:nvSpPr>
        <xdr:cNvPr id="523" name="フローチャート: 判断 522">
          <a:extLst>
            <a:ext uri="{FF2B5EF4-FFF2-40B4-BE49-F238E27FC236}">
              <a16:creationId xmlns:a16="http://schemas.microsoft.com/office/drawing/2014/main" id="{00000000-0008-0000-0700-00000B020000}"/>
            </a:ext>
          </a:extLst>
        </xdr:cNvPr>
        <xdr:cNvSpPr/>
      </xdr:nvSpPr>
      <xdr:spPr>
        <a:xfrm>
          <a:off x="12763500" y="61980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144025</xdr:rowOff>
    </xdr:from>
    <xdr:ext cx="534377" cy="259045"/>
    <xdr:sp macro="" textlink="">
      <xdr:nvSpPr>
        <xdr:cNvPr id="524" name="テキスト ボックス 523">
          <a:extLst>
            <a:ext uri="{FF2B5EF4-FFF2-40B4-BE49-F238E27FC236}">
              <a16:creationId xmlns:a16="http://schemas.microsoft.com/office/drawing/2014/main" id="{00000000-0008-0000-0700-00000C020000}"/>
            </a:ext>
          </a:extLst>
        </xdr:cNvPr>
        <xdr:cNvSpPr txBox="1"/>
      </xdr:nvSpPr>
      <xdr:spPr>
        <a:xfrm>
          <a:off x="12547111" y="59733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6" name="テキスト ボックス 525">
          <a:extLst>
            <a:ext uri="{FF2B5EF4-FFF2-40B4-BE49-F238E27FC236}">
              <a16:creationId xmlns:a16="http://schemas.microsoft.com/office/drawing/2014/main" id="{00000000-0008-0000-0700-00000E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81859</xdr:rowOff>
    </xdr:from>
    <xdr:to>
      <xdr:col>85</xdr:col>
      <xdr:colOff>177800</xdr:colOff>
      <xdr:row>36</xdr:row>
      <xdr:rowOff>12009</xdr:rowOff>
    </xdr:to>
    <xdr:sp macro="" textlink="">
      <xdr:nvSpPr>
        <xdr:cNvPr id="530" name="楕円 529">
          <a:extLst>
            <a:ext uri="{FF2B5EF4-FFF2-40B4-BE49-F238E27FC236}">
              <a16:creationId xmlns:a16="http://schemas.microsoft.com/office/drawing/2014/main" id="{00000000-0008-0000-0700-000012020000}"/>
            </a:ext>
          </a:extLst>
        </xdr:cNvPr>
        <xdr:cNvSpPr/>
      </xdr:nvSpPr>
      <xdr:spPr>
        <a:xfrm>
          <a:off x="16268700" y="60826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34</xdr:row>
      <xdr:rowOff>104736</xdr:rowOff>
    </xdr:from>
    <xdr:ext cx="534377" cy="259045"/>
    <xdr:sp macro="" textlink="">
      <xdr:nvSpPr>
        <xdr:cNvPr id="531" name="消防費該当値テキスト">
          <a:extLst>
            <a:ext uri="{FF2B5EF4-FFF2-40B4-BE49-F238E27FC236}">
              <a16:creationId xmlns:a16="http://schemas.microsoft.com/office/drawing/2014/main" id="{00000000-0008-0000-0700-000013020000}"/>
            </a:ext>
          </a:extLst>
        </xdr:cNvPr>
        <xdr:cNvSpPr txBox="1"/>
      </xdr:nvSpPr>
      <xdr:spPr>
        <a:xfrm>
          <a:off x="16370300" y="59340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58268</xdr:rowOff>
    </xdr:from>
    <xdr:to>
      <xdr:col>81</xdr:col>
      <xdr:colOff>101600</xdr:colOff>
      <xdr:row>37</xdr:row>
      <xdr:rowOff>159868</xdr:rowOff>
    </xdr:to>
    <xdr:sp macro="" textlink="">
      <xdr:nvSpPr>
        <xdr:cNvPr id="532" name="楕円 531">
          <a:extLst>
            <a:ext uri="{FF2B5EF4-FFF2-40B4-BE49-F238E27FC236}">
              <a16:creationId xmlns:a16="http://schemas.microsoft.com/office/drawing/2014/main" id="{00000000-0008-0000-0700-000014020000}"/>
            </a:ext>
          </a:extLst>
        </xdr:cNvPr>
        <xdr:cNvSpPr/>
      </xdr:nvSpPr>
      <xdr:spPr>
        <a:xfrm>
          <a:off x="15430500" y="64019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150995</xdr:rowOff>
    </xdr:from>
    <xdr:ext cx="534377"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5214111" y="64946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137729</xdr:rowOff>
    </xdr:from>
    <xdr:to>
      <xdr:col>76</xdr:col>
      <xdr:colOff>165100</xdr:colOff>
      <xdr:row>37</xdr:row>
      <xdr:rowOff>67879</xdr:rowOff>
    </xdr:to>
    <xdr:sp macro="" textlink="">
      <xdr:nvSpPr>
        <xdr:cNvPr id="534" name="楕円 533">
          <a:extLst>
            <a:ext uri="{FF2B5EF4-FFF2-40B4-BE49-F238E27FC236}">
              <a16:creationId xmlns:a16="http://schemas.microsoft.com/office/drawing/2014/main" id="{00000000-0008-0000-0700-000016020000}"/>
            </a:ext>
          </a:extLst>
        </xdr:cNvPr>
        <xdr:cNvSpPr/>
      </xdr:nvSpPr>
      <xdr:spPr>
        <a:xfrm>
          <a:off x="14541500" y="63099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59006</xdr:rowOff>
    </xdr:from>
    <xdr:ext cx="534377"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4325111" y="64026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36</xdr:row>
      <xdr:rowOff>132517</xdr:rowOff>
    </xdr:from>
    <xdr:to>
      <xdr:col>72</xdr:col>
      <xdr:colOff>38100</xdr:colOff>
      <xdr:row>37</xdr:row>
      <xdr:rowOff>62667</xdr:rowOff>
    </xdr:to>
    <xdr:sp macro="" textlink="">
      <xdr:nvSpPr>
        <xdr:cNvPr id="536" name="楕円 535">
          <a:extLst>
            <a:ext uri="{FF2B5EF4-FFF2-40B4-BE49-F238E27FC236}">
              <a16:creationId xmlns:a16="http://schemas.microsoft.com/office/drawing/2014/main" id="{00000000-0008-0000-0700-000018020000}"/>
            </a:ext>
          </a:extLst>
        </xdr:cNvPr>
        <xdr:cNvSpPr/>
      </xdr:nvSpPr>
      <xdr:spPr>
        <a:xfrm>
          <a:off x="13652500" y="6304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53794</xdr:rowOff>
    </xdr:from>
    <xdr:ext cx="534377"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3436111" y="63974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104994</xdr:rowOff>
    </xdr:from>
    <xdr:to>
      <xdr:col>67</xdr:col>
      <xdr:colOff>101600</xdr:colOff>
      <xdr:row>38</xdr:row>
      <xdr:rowOff>35144</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2763500" y="6448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26271</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2547111" y="6541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0" name="正方形/長方形 539">
          <a:extLst>
            <a:ext uri="{FF2B5EF4-FFF2-40B4-BE49-F238E27FC236}">
              <a16:creationId xmlns:a16="http://schemas.microsoft.com/office/drawing/2014/main" id="{00000000-0008-0000-0700-00001C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1" name="正方形/長方形 540">
          <a:extLst>
            <a:ext uri="{FF2B5EF4-FFF2-40B4-BE49-F238E27FC236}">
              <a16:creationId xmlns:a16="http://schemas.microsoft.com/office/drawing/2014/main" id="{00000000-0008-0000-0700-00001D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2" name="正方形/長方形 541">
          <a:extLst>
            <a:ext uri="{FF2B5EF4-FFF2-40B4-BE49-F238E27FC236}">
              <a16:creationId xmlns:a16="http://schemas.microsoft.com/office/drawing/2014/main" id="{00000000-0008-0000-0700-00001E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3" name="正方形/長方形 542">
          <a:extLst>
            <a:ext uri="{FF2B5EF4-FFF2-40B4-BE49-F238E27FC236}">
              <a16:creationId xmlns:a16="http://schemas.microsoft.com/office/drawing/2014/main" id="{00000000-0008-0000-0700-00001F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4" name="正方形/長方形 543">
          <a:extLst>
            <a:ext uri="{FF2B5EF4-FFF2-40B4-BE49-F238E27FC236}">
              <a16:creationId xmlns:a16="http://schemas.microsoft.com/office/drawing/2014/main" id="{00000000-0008-0000-0700-000020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5" name="正方形/長方形 544">
          <a:extLst>
            <a:ext uri="{FF2B5EF4-FFF2-40B4-BE49-F238E27FC236}">
              <a16:creationId xmlns:a16="http://schemas.microsoft.com/office/drawing/2014/main" id="{00000000-0008-0000-0700-000021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72,676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49" name="直線コネクタ 548">
          <a:extLst>
            <a:ext uri="{FF2B5EF4-FFF2-40B4-BE49-F238E27FC236}">
              <a16:creationId xmlns:a16="http://schemas.microsoft.com/office/drawing/2014/main" id="{00000000-0008-0000-0700-000025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60</xdr:row>
      <xdr:rowOff>111777</xdr:rowOff>
    </xdr:from>
    <xdr:ext cx="531299"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1914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139700</xdr:rowOff>
    </xdr:from>
    <xdr:to>
      <xdr:col>89</xdr:col>
      <xdr:colOff>177800</xdr:colOff>
      <xdr:row>58</xdr:row>
      <xdr:rowOff>139700</xdr:rowOff>
    </xdr:to>
    <xdr:cxnSp macro="">
      <xdr:nvCxnSpPr>
        <xdr:cNvPr id="551" name="直線コネクタ 550">
          <a:extLst>
            <a:ext uri="{FF2B5EF4-FFF2-40B4-BE49-F238E27FC236}">
              <a16:creationId xmlns:a16="http://schemas.microsoft.com/office/drawing/2014/main" id="{00000000-0008-0000-0700-000027020000}"/>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57</xdr:row>
      <xdr:rowOff>168927</xdr:rowOff>
    </xdr:from>
    <xdr:ext cx="531299" cy="259045"/>
    <xdr:sp macro=""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1914701" y="9941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53" name="直線コネクタ 552">
          <a:extLst>
            <a:ext uri="{FF2B5EF4-FFF2-40B4-BE49-F238E27FC236}">
              <a16:creationId xmlns:a16="http://schemas.microsoft.com/office/drawing/2014/main" id="{00000000-0008-0000-0700-000029020000}"/>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55</xdr:row>
      <xdr:rowOff>54627</xdr:rowOff>
    </xdr:from>
    <xdr:ext cx="531299" cy="25904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1914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52</xdr:row>
      <xdr:rowOff>111777</xdr:rowOff>
    </xdr:from>
    <xdr:ext cx="531299" cy="259045"/>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1914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168927</xdr:rowOff>
    </xdr:from>
    <xdr:ext cx="595419" cy="259045"/>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1850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1" name="教育費グラフ枠">
          <a:extLst>
            <a:ext uri="{FF2B5EF4-FFF2-40B4-BE49-F238E27FC236}">
              <a16:creationId xmlns:a16="http://schemas.microsoft.com/office/drawing/2014/main" id="{00000000-0008-0000-0700-000031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110417</xdr:rowOff>
    </xdr:from>
    <xdr:to>
      <xdr:col>85</xdr:col>
      <xdr:colOff>126364</xdr:colOff>
      <xdr:row>59</xdr:row>
      <xdr:rowOff>51301</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flipV="1">
          <a:off x="16317595" y="8682917"/>
          <a:ext cx="1269" cy="14839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55128</xdr:rowOff>
    </xdr:from>
    <xdr:ext cx="534377" cy="259045"/>
    <xdr:sp macro="" textlink="">
      <xdr:nvSpPr>
        <xdr:cNvPr id="563" name="教育費最小値テキスト">
          <a:extLst>
            <a:ext uri="{FF2B5EF4-FFF2-40B4-BE49-F238E27FC236}">
              <a16:creationId xmlns:a16="http://schemas.microsoft.com/office/drawing/2014/main" id="{00000000-0008-0000-0700-000033020000}"/>
            </a:ext>
          </a:extLst>
        </xdr:cNvPr>
        <xdr:cNvSpPr txBox="1"/>
      </xdr:nvSpPr>
      <xdr:spPr>
        <a:xfrm>
          <a:off x="16370300" y="101706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36,367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51301</xdr:rowOff>
    </xdr:from>
    <xdr:to>
      <xdr:col>86</xdr:col>
      <xdr:colOff>25400</xdr:colOff>
      <xdr:row>59</xdr:row>
      <xdr:rowOff>51301</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6230600" y="101668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57094</xdr:rowOff>
    </xdr:from>
    <xdr:ext cx="599010" cy="259045"/>
    <xdr:sp macro="" textlink="">
      <xdr:nvSpPr>
        <xdr:cNvPr id="565" name="教育費最大値テキスト">
          <a:extLst>
            <a:ext uri="{FF2B5EF4-FFF2-40B4-BE49-F238E27FC236}">
              <a16:creationId xmlns:a16="http://schemas.microsoft.com/office/drawing/2014/main" id="{00000000-0008-0000-0700-000035020000}"/>
            </a:ext>
          </a:extLst>
        </xdr:cNvPr>
        <xdr:cNvSpPr txBox="1"/>
      </xdr:nvSpPr>
      <xdr:spPr>
        <a:xfrm>
          <a:off x="16370300" y="84581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101,281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110417</xdr:rowOff>
    </xdr:from>
    <xdr:to>
      <xdr:col>86</xdr:col>
      <xdr:colOff>25400</xdr:colOff>
      <xdr:row>50</xdr:row>
      <xdr:rowOff>110417</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6230600" y="86829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55</xdr:row>
      <xdr:rowOff>41265</xdr:rowOff>
    </xdr:from>
    <xdr:to>
      <xdr:col>85</xdr:col>
      <xdr:colOff>127000</xdr:colOff>
      <xdr:row>57</xdr:row>
      <xdr:rowOff>48214</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flipV="1">
          <a:off x="15481300" y="9471015"/>
          <a:ext cx="838200" cy="3498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76791</xdr:rowOff>
    </xdr:from>
    <xdr:ext cx="534377" cy="259045"/>
    <xdr:sp macro="" textlink="">
      <xdr:nvSpPr>
        <xdr:cNvPr id="568" name="教育費平均値テキスト">
          <a:extLst>
            <a:ext uri="{FF2B5EF4-FFF2-40B4-BE49-F238E27FC236}">
              <a16:creationId xmlns:a16="http://schemas.microsoft.com/office/drawing/2014/main" id="{00000000-0008-0000-0700-000038020000}"/>
            </a:ext>
          </a:extLst>
        </xdr:cNvPr>
        <xdr:cNvSpPr txBox="1"/>
      </xdr:nvSpPr>
      <xdr:spPr>
        <a:xfrm>
          <a:off x="16370300" y="967799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98364</xdr:rowOff>
    </xdr:from>
    <xdr:to>
      <xdr:col>85</xdr:col>
      <xdr:colOff>177800</xdr:colOff>
      <xdr:row>57</xdr:row>
      <xdr:rowOff>28514</xdr:rowOff>
    </xdr:to>
    <xdr:sp macro="" textlink="">
      <xdr:nvSpPr>
        <xdr:cNvPr id="569" name="フローチャート: 判断 568">
          <a:extLst>
            <a:ext uri="{FF2B5EF4-FFF2-40B4-BE49-F238E27FC236}">
              <a16:creationId xmlns:a16="http://schemas.microsoft.com/office/drawing/2014/main" id="{00000000-0008-0000-0700-000039020000}"/>
            </a:ext>
          </a:extLst>
        </xdr:cNvPr>
        <xdr:cNvSpPr/>
      </xdr:nvSpPr>
      <xdr:spPr>
        <a:xfrm>
          <a:off x="16268700" y="9699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164320</xdr:rowOff>
    </xdr:from>
    <xdr:to>
      <xdr:col>81</xdr:col>
      <xdr:colOff>50800</xdr:colOff>
      <xdr:row>57</xdr:row>
      <xdr:rowOff>48214</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4592300" y="9765520"/>
          <a:ext cx="889000" cy="553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50312</xdr:rowOff>
    </xdr:from>
    <xdr:to>
      <xdr:col>81</xdr:col>
      <xdr:colOff>101600</xdr:colOff>
      <xdr:row>57</xdr:row>
      <xdr:rowOff>151912</xdr:rowOff>
    </xdr:to>
    <xdr:sp macro="" textlink="">
      <xdr:nvSpPr>
        <xdr:cNvPr id="571" name="フローチャート: 判断 570">
          <a:extLst>
            <a:ext uri="{FF2B5EF4-FFF2-40B4-BE49-F238E27FC236}">
              <a16:creationId xmlns:a16="http://schemas.microsoft.com/office/drawing/2014/main" id="{00000000-0008-0000-0700-00003B020000}"/>
            </a:ext>
          </a:extLst>
        </xdr:cNvPr>
        <xdr:cNvSpPr/>
      </xdr:nvSpPr>
      <xdr:spPr>
        <a:xfrm>
          <a:off x="15430500" y="98229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143039</xdr:rowOff>
    </xdr:from>
    <xdr:ext cx="534377" cy="259045"/>
    <xdr:sp macro="" textlink="">
      <xdr:nvSpPr>
        <xdr:cNvPr id="572" name="テキスト ボックス 571">
          <a:extLst>
            <a:ext uri="{FF2B5EF4-FFF2-40B4-BE49-F238E27FC236}">
              <a16:creationId xmlns:a16="http://schemas.microsoft.com/office/drawing/2014/main" id="{00000000-0008-0000-0700-00003C020000}"/>
            </a:ext>
          </a:extLst>
        </xdr:cNvPr>
        <xdr:cNvSpPr txBox="1"/>
      </xdr:nvSpPr>
      <xdr:spPr>
        <a:xfrm>
          <a:off x="15214111" y="99156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56</xdr:row>
      <xdr:rowOff>164320</xdr:rowOff>
    </xdr:from>
    <xdr:to>
      <xdr:col>76</xdr:col>
      <xdr:colOff>114300</xdr:colOff>
      <xdr:row>57</xdr:row>
      <xdr:rowOff>37081</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flipV="1">
          <a:off x="13703300" y="9765520"/>
          <a:ext cx="889000" cy="442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113132</xdr:rowOff>
    </xdr:from>
    <xdr:to>
      <xdr:col>76</xdr:col>
      <xdr:colOff>165100</xdr:colOff>
      <xdr:row>58</xdr:row>
      <xdr:rowOff>43282</xdr:rowOff>
    </xdr:to>
    <xdr:sp macro="" textlink="">
      <xdr:nvSpPr>
        <xdr:cNvPr id="574" name="フローチャート: 判断 573">
          <a:extLst>
            <a:ext uri="{FF2B5EF4-FFF2-40B4-BE49-F238E27FC236}">
              <a16:creationId xmlns:a16="http://schemas.microsoft.com/office/drawing/2014/main" id="{00000000-0008-0000-0700-00003E020000}"/>
            </a:ext>
          </a:extLst>
        </xdr:cNvPr>
        <xdr:cNvSpPr/>
      </xdr:nvSpPr>
      <xdr:spPr>
        <a:xfrm>
          <a:off x="14541500" y="9885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34409</xdr:rowOff>
    </xdr:from>
    <xdr:ext cx="534377" cy="259045"/>
    <xdr:sp macro="" textlink="">
      <xdr:nvSpPr>
        <xdr:cNvPr id="575" name="テキスト ボックス 574">
          <a:extLst>
            <a:ext uri="{FF2B5EF4-FFF2-40B4-BE49-F238E27FC236}">
              <a16:creationId xmlns:a16="http://schemas.microsoft.com/office/drawing/2014/main" id="{00000000-0008-0000-0700-00003F020000}"/>
            </a:ext>
          </a:extLst>
        </xdr:cNvPr>
        <xdr:cNvSpPr txBox="1"/>
      </xdr:nvSpPr>
      <xdr:spPr>
        <a:xfrm>
          <a:off x="14325111" y="99785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56</xdr:row>
      <xdr:rowOff>107353</xdr:rowOff>
    </xdr:from>
    <xdr:to>
      <xdr:col>71</xdr:col>
      <xdr:colOff>177800</xdr:colOff>
      <xdr:row>57</xdr:row>
      <xdr:rowOff>37081</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a:off x="12814300" y="9708553"/>
          <a:ext cx="889000" cy="1011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143535</xdr:rowOff>
    </xdr:from>
    <xdr:to>
      <xdr:col>72</xdr:col>
      <xdr:colOff>38100</xdr:colOff>
      <xdr:row>58</xdr:row>
      <xdr:rowOff>73685</xdr:rowOff>
    </xdr:to>
    <xdr:sp macro="" textlink="">
      <xdr:nvSpPr>
        <xdr:cNvPr id="577" name="フローチャート: 判断 576">
          <a:extLst>
            <a:ext uri="{FF2B5EF4-FFF2-40B4-BE49-F238E27FC236}">
              <a16:creationId xmlns:a16="http://schemas.microsoft.com/office/drawing/2014/main" id="{00000000-0008-0000-0700-000041020000}"/>
            </a:ext>
          </a:extLst>
        </xdr:cNvPr>
        <xdr:cNvSpPr/>
      </xdr:nvSpPr>
      <xdr:spPr>
        <a:xfrm>
          <a:off x="13652500" y="9916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64812</xdr:rowOff>
    </xdr:from>
    <xdr:ext cx="534377" cy="259045"/>
    <xdr:sp macro="" textlink="">
      <xdr:nvSpPr>
        <xdr:cNvPr id="578" name="テキスト ボックス 577">
          <a:extLst>
            <a:ext uri="{FF2B5EF4-FFF2-40B4-BE49-F238E27FC236}">
              <a16:creationId xmlns:a16="http://schemas.microsoft.com/office/drawing/2014/main" id="{00000000-0008-0000-0700-000042020000}"/>
            </a:ext>
          </a:extLst>
        </xdr:cNvPr>
        <xdr:cNvSpPr txBox="1"/>
      </xdr:nvSpPr>
      <xdr:spPr>
        <a:xfrm>
          <a:off x="13436111" y="100089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5027</xdr:rowOff>
    </xdr:from>
    <xdr:to>
      <xdr:col>67</xdr:col>
      <xdr:colOff>101600</xdr:colOff>
      <xdr:row>57</xdr:row>
      <xdr:rowOff>106627</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2763500" y="9777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97754</xdr:rowOff>
    </xdr:from>
    <xdr:ext cx="534377" cy="259045"/>
    <xdr:sp macro="" textlink="">
      <xdr:nvSpPr>
        <xdr:cNvPr id="580" name="テキスト ボックス 579">
          <a:extLst>
            <a:ext uri="{FF2B5EF4-FFF2-40B4-BE49-F238E27FC236}">
              <a16:creationId xmlns:a16="http://schemas.microsoft.com/office/drawing/2014/main" id="{00000000-0008-0000-0700-000044020000}"/>
            </a:ext>
          </a:extLst>
        </xdr:cNvPr>
        <xdr:cNvSpPr txBox="1"/>
      </xdr:nvSpPr>
      <xdr:spPr>
        <a:xfrm>
          <a:off x="12547111" y="98704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700-000045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700-000047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700-000048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161915</xdr:rowOff>
    </xdr:from>
    <xdr:to>
      <xdr:col>85</xdr:col>
      <xdr:colOff>177800</xdr:colOff>
      <xdr:row>55</xdr:row>
      <xdr:rowOff>92065</xdr:rowOff>
    </xdr:to>
    <xdr:sp macro="" textlink="">
      <xdr:nvSpPr>
        <xdr:cNvPr id="586" name="楕円 585">
          <a:extLst>
            <a:ext uri="{FF2B5EF4-FFF2-40B4-BE49-F238E27FC236}">
              <a16:creationId xmlns:a16="http://schemas.microsoft.com/office/drawing/2014/main" id="{00000000-0008-0000-0700-00004A020000}"/>
            </a:ext>
          </a:extLst>
        </xdr:cNvPr>
        <xdr:cNvSpPr/>
      </xdr:nvSpPr>
      <xdr:spPr>
        <a:xfrm>
          <a:off x="16268700" y="9420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54</xdr:row>
      <xdr:rowOff>13342</xdr:rowOff>
    </xdr:from>
    <xdr:ext cx="534377" cy="259045"/>
    <xdr:sp macro="" textlink="">
      <xdr:nvSpPr>
        <xdr:cNvPr id="587" name="教育費該当値テキスト">
          <a:extLst>
            <a:ext uri="{FF2B5EF4-FFF2-40B4-BE49-F238E27FC236}">
              <a16:creationId xmlns:a16="http://schemas.microsoft.com/office/drawing/2014/main" id="{00000000-0008-0000-0700-00004B020000}"/>
            </a:ext>
          </a:extLst>
        </xdr:cNvPr>
        <xdr:cNvSpPr txBox="1"/>
      </xdr:nvSpPr>
      <xdr:spPr>
        <a:xfrm>
          <a:off x="16370300" y="92716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168864</xdr:rowOff>
    </xdr:from>
    <xdr:to>
      <xdr:col>81</xdr:col>
      <xdr:colOff>101600</xdr:colOff>
      <xdr:row>57</xdr:row>
      <xdr:rowOff>99014</xdr:rowOff>
    </xdr:to>
    <xdr:sp macro="" textlink="">
      <xdr:nvSpPr>
        <xdr:cNvPr id="588" name="楕円 587">
          <a:extLst>
            <a:ext uri="{FF2B5EF4-FFF2-40B4-BE49-F238E27FC236}">
              <a16:creationId xmlns:a16="http://schemas.microsoft.com/office/drawing/2014/main" id="{00000000-0008-0000-0700-00004C020000}"/>
            </a:ext>
          </a:extLst>
        </xdr:cNvPr>
        <xdr:cNvSpPr/>
      </xdr:nvSpPr>
      <xdr:spPr>
        <a:xfrm>
          <a:off x="15430500" y="9770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115541</xdr:rowOff>
    </xdr:from>
    <xdr:ext cx="534377"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5214111" y="95452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113520</xdr:rowOff>
    </xdr:from>
    <xdr:to>
      <xdr:col>76</xdr:col>
      <xdr:colOff>165100</xdr:colOff>
      <xdr:row>57</xdr:row>
      <xdr:rowOff>43670</xdr:rowOff>
    </xdr:to>
    <xdr:sp macro="" textlink="">
      <xdr:nvSpPr>
        <xdr:cNvPr id="590" name="楕円 589">
          <a:extLst>
            <a:ext uri="{FF2B5EF4-FFF2-40B4-BE49-F238E27FC236}">
              <a16:creationId xmlns:a16="http://schemas.microsoft.com/office/drawing/2014/main" id="{00000000-0008-0000-0700-00004E020000}"/>
            </a:ext>
          </a:extLst>
        </xdr:cNvPr>
        <xdr:cNvSpPr/>
      </xdr:nvSpPr>
      <xdr:spPr>
        <a:xfrm>
          <a:off x="14541500" y="9714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60197</xdr:rowOff>
    </xdr:from>
    <xdr:ext cx="534377"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4325111" y="94899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53,923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157731</xdr:rowOff>
    </xdr:from>
    <xdr:to>
      <xdr:col>72</xdr:col>
      <xdr:colOff>38100</xdr:colOff>
      <xdr:row>57</xdr:row>
      <xdr:rowOff>87881</xdr:rowOff>
    </xdr:to>
    <xdr:sp macro="" textlink="">
      <xdr:nvSpPr>
        <xdr:cNvPr id="592" name="楕円 591">
          <a:extLst>
            <a:ext uri="{FF2B5EF4-FFF2-40B4-BE49-F238E27FC236}">
              <a16:creationId xmlns:a16="http://schemas.microsoft.com/office/drawing/2014/main" id="{00000000-0008-0000-0700-000050020000}"/>
            </a:ext>
          </a:extLst>
        </xdr:cNvPr>
        <xdr:cNvSpPr/>
      </xdr:nvSpPr>
      <xdr:spPr>
        <a:xfrm>
          <a:off x="13652500" y="97589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104408</xdr:rowOff>
    </xdr:from>
    <xdr:ext cx="534377"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3436111" y="95341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56553</xdr:rowOff>
    </xdr:from>
    <xdr:to>
      <xdr:col>67</xdr:col>
      <xdr:colOff>101600</xdr:colOff>
      <xdr:row>56</xdr:row>
      <xdr:rowOff>158153</xdr:rowOff>
    </xdr:to>
    <xdr:sp macro="" textlink="">
      <xdr:nvSpPr>
        <xdr:cNvPr id="594" name="楕円 593">
          <a:extLst>
            <a:ext uri="{FF2B5EF4-FFF2-40B4-BE49-F238E27FC236}">
              <a16:creationId xmlns:a16="http://schemas.microsoft.com/office/drawing/2014/main" id="{00000000-0008-0000-0700-000052020000}"/>
            </a:ext>
          </a:extLst>
        </xdr:cNvPr>
        <xdr:cNvSpPr/>
      </xdr:nvSpPr>
      <xdr:spPr>
        <a:xfrm>
          <a:off x="12763500" y="96577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3230</xdr:rowOff>
    </xdr:from>
    <xdr:ext cx="534377"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2547111" y="94329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6" name="正方形/長方形 595">
          <a:extLst>
            <a:ext uri="{FF2B5EF4-FFF2-40B4-BE49-F238E27FC236}">
              <a16:creationId xmlns:a16="http://schemas.microsoft.com/office/drawing/2014/main" id="{00000000-0008-0000-0700-000054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7" name="正方形/長方形 596">
          <a:extLst>
            <a:ext uri="{FF2B5EF4-FFF2-40B4-BE49-F238E27FC236}">
              <a16:creationId xmlns:a16="http://schemas.microsoft.com/office/drawing/2014/main" id="{00000000-0008-0000-0700-000055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8" name="正方形/長方形 597">
          <a:extLst>
            <a:ext uri="{FF2B5EF4-FFF2-40B4-BE49-F238E27FC236}">
              <a16:creationId xmlns:a16="http://schemas.microsoft.com/office/drawing/2014/main" id="{00000000-0008-0000-0700-000056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9" name="正方形/長方形 598">
          <a:extLst>
            <a:ext uri="{FF2B5EF4-FFF2-40B4-BE49-F238E27FC236}">
              <a16:creationId xmlns:a16="http://schemas.microsoft.com/office/drawing/2014/main" id="{00000000-0008-0000-0700-000057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0" name="正方形/長方形 599">
          <a:extLst>
            <a:ext uri="{FF2B5EF4-FFF2-40B4-BE49-F238E27FC236}">
              <a16:creationId xmlns:a16="http://schemas.microsoft.com/office/drawing/2014/main" id="{00000000-0008-0000-0700-000058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1" name="正方形/長方形 600">
          <a:extLst>
            <a:ext uri="{FF2B5EF4-FFF2-40B4-BE49-F238E27FC236}">
              <a16:creationId xmlns:a16="http://schemas.microsoft.com/office/drawing/2014/main" id="{00000000-0008-0000-0700-000059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2" name="正方形/長方形 601">
          <a:extLst>
            <a:ext uri="{FF2B5EF4-FFF2-40B4-BE49-F238E27FC236}">
              <a16:creationId xmlns:a16="http://schemas.microsoft.com/office/drawing/2014/main" id="{00000000-0008-0000-0700-00005A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4" name="テキスト ボックス 603">
          <a:extLst>
            <a:ext uri="{FF2B5EF4-FFF2-40B4-BE49-F238E27FC236}">
              <a16:creationId xmlns:a16="http://schemas.microsoft.com/office/drawing/2014/main" id="{00000000-0008-0000-0700-00005C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5" name="直線コネクタ 604">
          <a:extLst>
            <a:ext uri="{FF2B5EF4-FFF2-40B4-BE49-F238E27FC236}">
              <a16:creationId xmlns:a16="http://schemas.microsoft.com/office/drawing/2014/main" id="{00000000-0008-0000-0700-00005D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25400</xdr:rowOff>
    </xdr:from>
    <xdr:to>
      <xdr:col>89</xdr:col>
      <xdr:colOff>177800</xdr:colOff>
      <xdr:row>78</xdr:row>
      <xdr:rowOff>25400</xdr:rowOff>
    </xdr:to>
    <xdr:cxnSp macro="">
      <xdr:nvCxnSpPr>
        <xdr:cNvPr id="606" name="直線コネクタ 605">
          <a:extLst>
            <a:ext uri="{FF2B5EF4-FFF2-40B4-BE49-F238E27FC236}">
              <a16:creationId xmlns:a16="http://schemas.microsoft.com/office/drawing/2014/main" id="{00000000-0008-0000-0700-00005E020000}"/>
            </a:ext>
          </a:extLst>
        </xdr:cNvPr>
        <xdr:cNvCxnSpPr/>
      </xdr:nvCxnSpPr>
      <xdr:spPr>
        <a:xfrm>
          <a:off x="12446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54627</xdr:rowOff>
    </xdr:from>
    <xdr:ext cx="248786" cy="259045"/>
    <xdr:sp macro="" textlink="">
      <xdr:nvSpPr>
        <xdr:cNvPr id="607" name="テキスト ボックス 606">
          <a:extLst>
            <a:ext uri="{FF2B5EF4-FFF2-40B4-BE49-F238E27FC236}">
              <a16:creationId xmlns:a16="http://schemas.microsoft.com/office/drawing/2014/main" id="{00000000-0008-0000-0700-00005F020000}"/>
            </a:ext>
          </a:extLst>
        </xdr:cNvPr>
        <xdr:cNvSpPr txBox="1"/>
      </xdr:nvSpPr>
      <xdr:spPr>
        <a:xfrm>
          <a:off x="12197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08" name="直線コネクタ 607">
          <a:extLst>
            <a:ext uri="{FF2B5EF4-FFF2-40B4-BE49-F238E27FC236}">
              <a16:creationId xmlns:a16="http://schemas.microsoft.com/office/drawing/2014/main" id="{00000000-0008-0000-0700-000060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82550</xdr:rowOff>
    </xdr:from>
    <xdr:to>
      <xdr:col>89</xdr:col>
      <xdr:colOff>177800</xdr:colOff>
      <xdr:row>71</xdr:row>
      <xdr:rowOff>82550</xdr:rowOff>
    </xdr:to>
    <xdr:cxnSp macro="">
      <xdr:nvCxnSpPr>
        <xdr:cNvPr id="610" name="直線コネクタ 609">
          <a:extLst>
            <a:ext uri="{FF2B5EF4-FFF2-40B4-BE49-F238E27FC236}">
              <a16:creationId xmlns:a16="http://schemas.microsoft.com/office/drawing/2014/main" id="{00000000-0008-0000-0700-000062020000}"/>
            </a:ext>
          </a:extLst>
        </xdr:cNvPr>
        <xdr:cNvCxnSpPr/>
      </xdr:nvCxnSpPr>
      <xdr:spPr>
        <a:xfrm>
          <a:off x="12446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70</xdr:row>
      <xdr:rowOff>111777</xdr:rowOff>
    </xdr:from>
    <xdr:ext cx="531299" cy="25904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1914701" y="1211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2" name="直線コネクタ 611">
          <a:extLst>
            <a:ext uri="{FF2B5EF4-FFF2-40B4-BE49-F238E27FC236}">
              <a16:creationId xmlns:a16="http://schemas.microsoft.com/office/drawing/2014/main" id="{00000000-0008-0000-0700-000064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13" name="テキスト ボックス 612">
          <a:extLst>
            <a:ext uri="{FF2B5EF4-FFF2-40B4-BE49-F238E27FC236}">
              <a16:creationId xmlns:a16="http://schemas.microsoft.com/office/drawing/2014/main" id="{00000000-0008-0000-0700-000065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4" name="災害復旧費グラフ枠">
          <a:extLst>
            <a:ext uri="{FF2B5EF4-FFF2-40B4-BE49-F238E27FC236}">
              <a16:creationId xmlns:a16="http://schemas.microsoft.com/office/drawing/2014/main" id="{00000000-0008-0000-0700-000066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169818</xdr:rowOff>
    </xdr:from>
    <xdr:to>
      <xdr:col>85</xdr:col>
      <xdr:colOff>126364</xdr:colOff>
      <xdr:row>78</xdr:row>
      <xdr:rowOff>25400</xdr:rowOff>
    </xdr:to>
    <xdr:cxnSp macro="">
      <xdr:nvCxnSpPr>
        <xdr:cNvPr id="615" name="直線コネクタ 614">
          <a:extLst>
            <a:ext uri="{FF2B5EF4-FFF2-40B4-BE49-F238E27FC236}">
              <a16:creationId xmlns:a16="http://schemas.microsoft.com/office/drawing/2014/main" id="{00000000-0008-0000-0700-000067020000}"/>
            </a:ext>
          </a:extLst>
        </xdr:cNvPr>
        <xdr:cNvCxnSpPr/>
      </xdr:nvCxnSpPr>
      <xdr:spPr>
        <a:xfrm flipV="1">
          <a:off x="16317595" y="12171318"/>
          <a:ext cx="1269" cy="12271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29449</xdr:rowOff>
    </xdr:from>
    <xdr:ext cx="249299" cy="259045"/>
    <xdr:sp macro="" textlink="">
      <xdr:nvSpPr>
        <xdr:cNvPr id="616" name="災害復旧費最小値テキスト">
          <a:extLst>
            <a:ext uri="{FF2B5EF4-FFF2-40B4-BE49-F238E27FC236}">
              <a16:creationId xmlns:a16="http://schemas.microsoft.com/office/drawing/2014/main" id="{00000000-0008-0000-0700-000068020000}"/>
            </a:ext>
          </a:extLst>
        </xdr:cNvPr>
        <xdr:cNvSpPr txBox="1"/>
      </xdr:nvSpPr>
      <xdr:spPr>
        <a:xfrm>
          <a:off x="16370300" y="1340254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25400</xdr:rowOff>
    </xdr:from>
    <xdr:to>
      <xdr:col>86</xdr:col>
      <xdr:colOff>25400</xdr:colOff>
      <xdr:row>78</xdr:row>
      <xdr:rowOff>25400</xdr:rowOff>
    </xdr:to>
    <xdr:cxnSp macro="">
      <xdr:nvCxnSpPr>
        <xdr:cNvPr id="617" name="直線コネクタ 616">
          <a:extLst>
            <a:ext uri="{FF2B5EF4-FFF2-40B4-BE49-F238E27FC236}">
              <a16:creationId xmlns:a16="http://schemas.microsoft.com/office/drawing/2014/main" id="{00000000-0008-0000-0700-000069020000}"/>
            </a:ext>
          </a:extLst>
        </xdr:cNvPr>
        <xdr:cNvCxnSpPr/>
      </xdr:nvCxnSpPr>
      <xdr:spPr>
        <a:xfrm>
          <a:off x="16230600" y="1339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116495</xdr:rowOff>
    </xdr:from>
    <xdr:ext cx="534377" cy="259045"/>
    <xdr:sp macro="" textlink="">
      <xdr:nvSpPr>
        <xdr:cNvPr id="618" name="災害復旧費最大値テキスト">
          <a:extLst>
            <a:ext uri="{FF2B5EF4-FFF2-40B4-BE49-F238E27FC236}">
              <a16:creationId xmlns:a16="http://schemas.microsoft.com/office/drawing/2014/main" id="{00000000-0008-0000-0700-00006A020000}"/>
            </a:ext>
          </a:extLst>
        </xdr:cNvPr>
        <xdr:cNvSpPr txBox="1"/>
      </xdr:nvSpPr>
      <xdr:spPr>
        <a:xfrm>
          <a:off x="16370300" y="11946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21,473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169818</xdr:rowOff>
    </xdr:from>
    <xdr:to>
      <xdr:col>86</xdr:col>
      <xdr:colOff>25400</xdr:colOff>
      <xdr:row>70</xdr:row>
      <xdr:rowOff>169818</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6230600" y="121713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19628</xdr:rowOff>
    </xdr:from>
    <xdr:to>
      <xdr:col>85</xdr:col>
      <xdr:colOff>127000</xdr:colOff>
      <xdr:row>78</xdr:row>
      <xdr:rowOff>25400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flipV="1">
          <a:off x="15481300" y="13392728"/>
          <a:ext cx="838200" cy="5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118349</xdr:rowOff>
    </xdr:from>
    <xdr:ext cx="378565" cy="259045"/>
    <xdr:sp macro="" textlink="">
      <xdr:nvSpPr>
        <xdr:cNvPr id="621" name="災害復旧費平均値テキスト">
          <a:extLst>
            <a:ext uri="{FF2B5EF4-FFF2-40B4-BE49-F238E27FC236}">
              <a16:creationId xmlns:a16="http://schemas.microsoft.com/office/drawing/2014/main" id="{00000000-0008-0000-0700-00006D020000}"/>
            </a:ext>
          </a:extLst>
        </xdr:cNvPr>
        <xdr:cNvSpPr txBox="1"/>
      </xdr:nvSpPr>
      <xdr:spPr>
        <a:xfrm>
          <a:off x="16370300" y="1314854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95472</xdr:rowOff>
    </xdr:from>
    <xdr:to>
      <xdr:col>85</xdr:col>
      <xdr:colOff>177800</xdr:colOff>
      <xdr:row>78</xdr:row>
      <xdr:rowOff>25622</xdr:rowOff>
    </xdr:to>
    <xdr:sp macro="" textlink="">
      <xdr:nvSpPr>
        <xdr:cNvPr id="622" name="フローチャート: 判断 621">
          <a:extLst>
            <a:ext uri="{FF2B5EF4-FFF2-40B4-BE49-F238E27FC236}">
              <a16:creationId xmlns:a16="http://schemas.microsoft.com/office/drawing/2014/main" id="{00000000-0008-0000-0700-00006E020000}"/>
            </a:ext>
          </a:extLst>
        </xdr:cNvPr>
        <xdr:cNvSpPr/>
      </xdr:nvSpPr>
      <xdr:spPr>
        <a:xfrm>
          <a:off x="16268700" y="13297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25400</xdr:rowOff>
    </xdr:from>
    <xdr:to>
      <xdr:col>81</xdr:col>
      <xdr:colOff>50800</xdr:colOff>
      <xdr:row>78</xdr:row>
      <xdr:rowOff>25400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4592300" y="13398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102330</xdr:rowOff>
    </xdr:from>
    <xdr:to>
      <xdr:col>81</xdr:col>
      <xdr:colOff>101600</xdr:colOff>
      <xdr:row>78</xdr:row>
      <xdr:rowOff>32480</xdr:rowOff>
    </xdr:to>
    <xdr:sp macro="" textlink="">
      <xdr:nvSpPr>
        <xdr:cNvPr id="624" name="フローチャート: 判断 623">
          <a:extLst>
            <a:ext uri="{FF2B5EF4-FFF2-40B4-BE49-F238E27FC236}">
              <a16:creationId xmlns:a16="http://schemas.microsoft.com/office/drawing/2014/main" id="{00000000-0008-0000-0700-000070020000}"/>
            </a:ext>
          </a:extLst>
        </xdr:cNvPr>
        <xdr:cNvSpPr/>
      </xdr:nvSpPr>
      <xdr:spPr>
        <a:xfrm>
          <a:off x="15430500" y="13303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76</xdr:row>
      <xdr:rowOff>49007</xdr:rowOff>
    </xdr:from>
    <xdr:ext cx="378565"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5292017" y="130792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22771</xdr:rowOff>
    </xdr:from>
    <xdr:to>
      <xdr:col>76</xdr:col>
      <xdr:colOff>114300</xdr:colOff>
      <xdr:row>78</xdr:row>
      <xdr:rowOff>25400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3703300" y="13395871"/>
          <a:ext cx="889000" cy="2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105930</xdr:rowOff>
    </xdr:from>
    <xdr:to>
      <xdr:col>76</xdr:col>
      <xdr:colOff>165100</xdr:colOff>
      <xdr:row>78</xdr:row>
      <xdr:rowOff>36080</xdr:rowOff>
    </xdr:to>
    <xdr:sp macro="" textlink="">
      <xdr:nvSpPr>
        <xdr:cNvPr id="627" name="フローチャート: 判断 626">
          <a:extLst>
            <a:ext uri="{FF2B5EF4-FFF2-40B4-BE49-F238E27FC236}">
              <a16:creationId xmlns:a16="http://schemas.microsoft.com/office/drawing/2014/main" id="{00000000-0008-0000-0700-000073020000}"/>
            </a:ext>
          </a:extLst>
        </xdr:cNvPr>
        <xdr:cNvSpPr/>
      </xdr:nvSpPr>
      <xdr:spPr>
        <a:xfrm>
          <a:off x="14541500" y="13307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76</xdr:row>
      <xdr:rowOff>52607</xdr:rowOff>
    </xdr:from>
    <xdr:ext cx="378565" cy="259045"/>
    <xdr:sp macro="" textlink="">
      <xdr:nvSpPr>
        <xdr:cNvPr id="628" name="テキスト ボックス 627">
          <a:extLst>
            <a:ext uri="{FF2B5EF4-FFF2-40B4-BE49-F238E27FC236}">
              <a16:creationId xmlns:a16="http://schemas.microsoft.com/office/drawing/2014/main" id="{00000000-0008-0000-0700-000074020000}"/>
            </a:ext>
          </a:extLst>
        </xdr:cNvPr>
        <xdr:cNvSpPr txBox="1"/>
      </xdr:nvSpPr>
      <xdr:spPr>
        <a:xfrm>
          <a:off x="14403017" y="130828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22771</xdr:rowOff>
    </xdr:from>
    <xdr:to>
      <xdr:col>71</xdr:col>
      <xdr:colOff>177800</xdr:colOff>
      <xdr:row>78</xdr:row>
      <xdr:rowOff>24371</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flipV="1">
          <a:off x="12814300" y="13395871"/>
          <a:ext cx="889000" cy="1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105817</xdr:rowOff>
    </xdr:from>
    <xdr:to>
      <xdr:col>72</xdr:col>
      <xdr:colOff>38100</xdr:colOff>
      <xdr:row>78</xdr:row>
      <xdr:rowOff>35967</xdr:rowOff>
    </xdr:to>
    <xdr:sp macro="" textlink="">
      <xdr:nvSpPr>
        <xdr:cNvPr id="630" name="フローチャート: 判断 629">
          <a:extLst>
            <a:ext uri="{FF2B5EF4-FFF2-40B4-BE49-F238E27FC236}">
              <a16:creationId xmlns:a16="http://schemas.microsoft.com/office/drawing/2014/main" id="{00000000-0008-0000-0700-000076020000}"/>
            </a:ext>
          </a:extLst>
        </xdr:cNvPr>
        <xdr:cNvSpPr/>
      </xdr:nvSpPr>
      <xdr:spPr>
        <a:xfrm>
          <a:off x="13652500" y="133074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76</xdr:row>
      <xdr:rowOff>52494</xdr:rowOff>
    </xdr:from>
    <xdr:ext cx="378565" cy="259045"/>
    <xdr:sp macro="" textlink="">
      <xdr:nvSpPr>
        <xdr:cNvPr id="631" name="テキスト ボックス 630">
          <a:extLst>
            <a:ext uri="{FF2B5EF4-FFF2-40B4-BE49-F238E27FC236}">
              <a16:creationId xmlns:a16="http://schemas.microsoft.com/office/drawing/2014/main" id="{00000000-0008-0000-0700-000077020000}"/>
            </a:ext>
          </a:extLst>
        </xdr:cNvPr>
        <xdr:cNvSpPr txBox="1"/>
      </xdr:nvSpPr>
      <xdr:spPr>
        <a:xfrm>
          <a:off x="13514017" y="1308269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86785</xdr:rowOff>
    </xdr:from>
    <xdr:to>
      <xdr:col>67</xdr:col>
      <xdr:colOff>101600</xdr:colOff>
      <xdr:row>78</xdr:row>
      <xdr:rowOff>16935</xdr:rowOff>
    </xdr:to>
    <xdr:sp macro="" textlink="">
      <xdr:nvSpPr>
        <xdr:cNvPr id="632" name="フローチャート: 判断 631">
          <a:extLst>
            <a:ext uri="{FF2B5EF4-FFF2-40B4-BE49-F238E27FC236}">
              <a16:creationId xmlns:a16="http://schemas.microsoft.com/office/drawing/2014/main" id="{00000000-0008-0000-0700-000078020000}"/>
            </a:ext>
          </a:extLst>
        </xdr:cNvPr>
        <xdr:cNvSpPr/>
      </xdr:nvSpPr>
      <xdr:spPr>
        <a:xfrm>
          <a:off x="12763500" y="13288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33462</xdr:rowOff>
    </xdr:from>
    <xdr:ext cx="469744" cy="25904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2579428" y="130636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4" name="テキスト ボックス 633">
          <a:extLst>
            <a:ext uri="{FF2B5EF4-FFF2-40B4-BE49-F238E27FC236}">
              <a16:creationId xmlns:a16="http://schemas.microsoft.com/office/drawing/2014/main" id="{00000000-0008-0000-0700-00007A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5" name="テキスト ボックス 634">
          <a:extLst>
            <a:ext uri="{FF2B5EF4-FFF2-40B4-BE49-F238E27FC236}">
              <a16:creationId xmlns:a16="http://schemas.microsoft.com/office/drawing/2014/main" id="{00000000-0008-0000-0700-00007B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700-00007C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00000000-0008-0000-0700-00007D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700-00007E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140278</xdr:rowOff>
    </xdr:from>
    <xdr:to>
      <xdr:col>85</xdr:col>
      <xdr:colOff>177800</xdr:colOff>
      <xdr:row>78</xdr:row>
      <xdr:rowOff>70428</xdr:rowOff>
    </xdr:to>
    <xdr:sp macro="" textlink="">
      <xdr:nvSpPr>
        <xdr:cNvPr id="639" name="楕円 638">
          <a:extLst>
            <a:ext uri="{FF2B5EF4-FFF2-40B4-BE49-F238E27FC236}">
              <a16:creationId xmlns:a16="http://schemas.microsoft.com/office/drawing/2014/main" id="{00000000-0008-0000-0700-00007F020000}"/>
            </a:ext>
          </a:extLst>
        </xdr:cNvPr>
        <xdr:cNvSpPr/>
      </xdr:nvSpPr>
      <xdr:spPr>
        <a:xfrm>
          <a:off x="16268700" y="13341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73899</xdr:rowOff>
    </xdr:from>
    <xdr:ext cx="378565" cy="259045"/>
    <xdr:sp macro="" textlink="">
      <xdr:nvSpPr>
        <xdr:cNvPr id="640" name="災害復旧費該当値テキスト">
          <a:extLst>
            <a:ext uri="{FF2B5EF4-FFF2-40B4-BE49-F238E27FC236}">
              <a16:creationId xmlns:a16="http://schemas.microsoft.com/office/drawing/2014/main" id="{00000000-0008-0000-0700-000080020000}"/>
            </a:ext>
          </a:extLst>
        </xdr:cNvPr>
        <xdr:cNvSpPr txBox="1"/>
      </xdr:nvSpPr>
      <xdr:spPr>
        <a:xfrm>
          <a:off x="16370300" y="1327554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146050</xdr:rowOff>
    </xdr:from>
    <xdr:to>
      <xdr:col>81</xdr:col>
      <xdr:colOff>101600</xdr:colOff>
      <xdr:row>78</xdr:row>
      <xdr:rowOff>76200</xdr:rowOff>
    </xdr:to>
    <xdr:sp macro="" textlink="">
      <xdr:nvSpPr>
        <xdr:cNvPr id="641" name="楕円 640">
          <a:extLst>
            <a:ext uri="{FF2B5EF4-FFF2-40B4-BE49-F238E27FC236}">
              <a16:creationId xmlns:a16="http://schemas.microsoft.com/office/drawing/2014/main" id="{00000000-0008-0000-0700-000081020000}"/>
            </a:ext>
          </a:extLst>
        </xdr:cNvPr>
        <xdr:cNvSpPr/>
      </xdr:nvSpPr>
      <xdr:spPr>
        <a:xfrm>
          <a:off x="15430500" y="1334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78</xdr:row>
      <xdr:rowOff>67327</xdr:rowOff>
    </xdr:from>
    <xdr:ext cx="249299"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5356650" y="1344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146050</xdr:rowOff>
    </xdr:from>
    <xdr:to>
      <xdr:col>76</xdr:col>
      <xdr:colOff>165100</xdr:colOff>
      <xdr:row>78</xdr:row>
      <xdr:rowOff>76200</xdr:rowOff>
    </xdr:to>
    <xdr:sp macro="" textlink="">
      <xdr:nvSpPr>
        <xdr:cNvPr id="643" name="楕円 642">
          <a:extLst>
            <a:ext uri="{FF2B5EF4-FFF2-40B4-BE49-F238E27FC236}">
              <a16:creationId xmlns:a16="http://schemas.microsoft.com/office/drawing/2014/main" id="{00000000-0008-0000-0700-000083020000}"/>
            </a:ext>
          </a:extLst>
        </xdr:cNvPr>
        <xdr:cNvSpPr/>
      </xdr:nvSpPr>
      <xdr:spPr>
        <a:xfrm>
          <a:off x="14541500" y="1334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78</xdr:row>
      <xdr:rowOff>67327</xdr:rowOff>
    </xdr:from>
    <xdr:ext cx="249299"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4467650" y="1344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143421</xdr:rowOff>
    </xdr:from>
    <xdr:to>
      <xdr:col>72</xdr:col>
      <xdr:colOff>38100</xdr:colOff>
      <xdr:row>78</xdr:row>
      <xdr:rowOff>73571</xdr:rowOff>
    </xdr:to>
    <xdr:sp macro="" textlink="">
      <xdr:nvSpPr>
        <xdr:cNvPr id="645" name="楕円 644">
          <a:extLst>
            <a:ext uri="{FF2B5EF4-FFF2-40B4-BE49-F238E27FC236}">
              <a16:creationId xmlns:a16="http://schemas.microsoft.com/office/drawing/2014/main" id="{00000000-0008-0000-0700-000085020000}"/>
            </a:ext>
          </a:extLst>
        </xdr:cNvPr>
        <xdr:cNvSpPr/>
      </xdr:nvSpPr>
      <xdr:spPr>
        <a:xfrm>
          <a:off x="13652500" y="13345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20833</xdr:colOff>
      <xdr:row>78</xdr:row>
      <xdr:rowOff>64698</xdr:rowOff>
    </xdr:from>
    <xdr:ext cx="313932"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3546333" y="1343779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145021</xdr:rowOff>
    </xdr:from>
    <xdr:to>
      <xdr:col>67</xdr:col>
      <xdr:colOff>101600</xdr:colOff>
      <xdr:row>78</xdr:row>
      <xdr:rowOff>75171</xdr:rowOff>
    </xdr:to>
    <xdr:sp macro="" textlink="">
      <xdr:nvSpPr>
        <xdr:cNvPr id="647" name="楕円 646">
          <a:extLst>
            <a:ext uri="{FF2B5EF4-FFF2-40B4-BE49-F238E27FC236}">
              <a16:creationId xmlns:a16="http://schemas.microsoft.com/office/drawing/2014/main" id="{00000000-0008-0000-0700-000087020000}"/>
            </a:ext>
          </a:extLst>
        </xdr:cNvPr>
        <xdr:cNvSpPr/>
      </xdr:nvSpPr>
      <xdr:spPr>
        <a:xfrm>
          <a:off x="12763500" y="13346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84333</xdr:colOff>
      <xdr:row>78</xdr:row>
      <xdr:rowOff>66298</xdr:rowOff>
    </xdr:from>
    <xdr:ext cx="313932"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2657333" y="1343939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9" name="正方形/長方形 648">
          <a:extLst>
            <a:ext uri="{FF2B5EF4-FFF2-40B4-BE49-F238E27FC236}">
              <a16:creationId xmlns:a16="http://schemas.microsoft.com/office/drawing/2014/main" id="{00000000-0008-0000-0700-000089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0" name="正方形/長方形 649">
          <a:extLst>
            <a:ext uri="{FF2B5EF4-FFF2-40B4-BE49-F238E27FC236}">
              <a16:creationId xmlns:a16="http://schemas.microsoft.com/office/drawing/2014/main" id="{00000000-0008-0000-0700-00008A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1" name="正方形/長方形 650">
          <a:extLst>
            <a:ext uri="{FF2B5EF4-FFF2-40B4-BE49-F238E27FC236}">
              <a16:creationId xmlns:a16="http://schemas.microsoft.com/office/drawing/2014/main" id="{00000000-0008-0000-0700-00008B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2" name="正方形/長方形 651">
          <a:extLst>
            <a:ext uri="{FF2B5EF4-FFF2-40B4-BE49-F238E27FC236}">
              <a16:creationId xmlns:a16="http://schemas.microsoft.com/office/drawing/2014/main" id="{00000000-0008-0000-0700-00008C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3" name="正方形/長方形 652">
          <a:extLst>
            <a:ext uri="{FF2B5EF4-FFF2-40B4-BE49-F238E27FC236}">
              <a16:creationId xmlns:a16="http://schemas.microsoft.com/office/drawing/2014/main" id="{00000000-0008-0000-0700-00008D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4" name="正方形/長方形 653">
          <a:extLst>
            <a:ext uri="{FF2B5EF4-FFF2-40B4-BE49-F238E27FC236}">
              <a16:creationId xmlns:a16="http://schemas.microsoft.com/office/drawing/2014/main" id="{00000000-0008-0000-0700-00008E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5" name="正方形/長方形 654">
          <a:extLst>
            <a:ext uri="{FF2B5EF4-FFF2-40B4-BE49-F238E27FC236}">
              <a16:creationId xmlns:a16="http://schemas.microsoft.com/office/drawing/2014/main" id="{00000000-0008-0000-0700-00008F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6" name="正方形/長方形 655">
          <a:extLst>
            <a:ext uri="{FF2B5EF4-FFF2-40B4-BE49-F238E27FC236}">
              <a16:creationId xmlns:a16="http://schemas.microsoft.com/office/drawing/2014/main" id="{00000000-0008-0000-0700-000090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8" name="直線コネクタ 657">
          <a:extLst>
            <a:ext uri="{FF2B5EF4-FFF2-40B4-BE49-F238E27FC236}">
              <a16:creationId xmlns:a16="http://schemas.microsoft.com/office/drawing/2014/main" id="{00000000-0008-0000-0700-000092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59" name="直線コネクタ 658">
          <a:extLst>
            <a:ext uri="{FF2B5EF4-FFF2-40B4-BE49-F238E27FC236}">
              <a16:creationId xmlns:a16="http://schemas.microsoft.com/office/drawing/2014/main" id="{00000000-0008-0000-0700-000093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61" name="直線コネクタ 660">
          <a:extLst>
            <a:ext uri="{FF2B5EF4-FFF2-40B4-BE49-F238E27FC236}">
              <a16:creationId xmlns:a16="http://schemas.microsoft.com/office/drawing/2014/main" id="{00000000-0008-0000-0700-000095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62" name="テキスト ボックス 661">
          <a:extLst>
            <a:ext uri="{FF2B5EF4-FFF2-40B4-BE49-F238E27FC236}">
              <a16:creationId xmlns:a16="http://schemas.microsoft.com/office/drawing/2014/main" id="{00000000-0008-0000-0700-000096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3" name="直線コネクタ 662">
          <a:extLst>
            <a:ext uri="{FF2B5EF4-FFF2-40B4-BE49-F238E27FC236}">
              <a16:creationId xmlns:a16="http://schemas.microsoft.com/office/drawing/2014/main" id="{00000000-0008-0000-0700-000097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65" name="直線コネクタ 664">
          <a:extLst>
            <a:ext uri="{FF2B5EF4-FFF2-40B4-BE49-F238E27FC236}">
              <a16:creationId xmlns:a16="http://schemas.microsoft.com/office/drawing/2014/main" id="{00000000-0008-0000-0700-000099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67" name="直線コネクタ 666">
          <a:extLst>
            <a:ext uri="{FF2B5EF4-FFF2-40B4-BE49-F238E27FC236}">
              <a16:creationId xmlns:a16="http://schemas.microsoft.com/office/drawing/2014/main" id="{00000000-0008-0000-0700-00009B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92727</xdr:rowOff>
    </xdr:from>
    <xdr:ext cx="531299"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1914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1" name="公債費グラフ枠">
          <a:extLst>
            <a:ext uri="{FF2B5EF4-FFF2-40B4-BE49-F238E27FC236}">
              <a16:creationId xmlns:a16="http://schemas.microsoft.com/office/drawing/2014/main" id="{00000000-0008-0000-0700-00009F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30581</xdr:rowOff>
    </xdr:from>
    <xdr:to>
      <xdr:col>85</xdr:col>
      <xdr:colOff>126364</xdr:colOff>
      <xdr:row>97</xdr:row>
      <xdr:rowOff>146120</xdr:rowOff>
    </xdr:to>
    <xdr:cxnSp macro="">
      <xdr:nvCxnSpPr>
        <xdr:cNvPr id="672" name="直線コネクタ 671">
          <a:extLst>
            <a:ext uri="{FF2B5EF4-FFF2-40B4-BE49-F238E27FC236}">
              <a16:creationId xmlns:a16="http://schemas.microsoft.com/office/drawing/2014/main" id="{00000000-0008-0000-0700-0000A0020000}"/>
            </a:ext>
          </a:extLst>
        </xdr:cNvPr>
        <xdr:cNvCxnSpPr/>
      </xdr:nvCxnSpPr>
      <xdr:spPr>
        <a:xfrm flipV="1">
          <a:off x="16317595" y="15632531"/>
          <a:ext cx="1269" cy="11442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149947</xdr:rowOff>
    </xdr:from>
    <xdr:ext cx="534377" cy="259045"/>
    <xdr:sp macro="" textlink="">
      <xdr:nvSpPr>
        <xdr:cNvPr id="673" name="公債費最小値テキスト">
          <a:extLst>
            <a:ext uri="{FF2B5EF4-FFF2-40B4-BE49-F238E27FC236}">
              <a16:creationId xmlns:a16="http://schemas.microsoft.com/office/drawing/2014/main" id="{00000000-0008-0000-0700-0000A1020000}"/>
            </a:ext>
          </a:extLst>
        </xdr:cNvPr>
        <xdr:cNvSpPr txBox="1"/>
      </xdr:nvSpPr>
      <xdr:spPr>
        <a:xfrm>
          <a:off x="16370300" y="167805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97</xdr:row>
      <xdr:rowOff>146120</xdr:rowOff>
    </xdr:from>
    <xdr:to>
      <xdr:col>86</xdr:col>
      <xdr:colOff>25400</xdr:colOff>
      <xdr:row>97</xdr:row>
      <xdr:rowOff>146120</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6230600" y="16776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148708</xdr:rowOff>
    </xdr:from>
    <xdr:ext cx="534377" cy="259045"/>
    <xdr:sp macro="" textlink="">
      <xdr:nvSpPr>
        <xdr:cNvPr id="675" name="公債費最大値テキスト">
          <a:extLst>
            <a:ext uri="{FF2B5EF4-FFF2-40B4-BE49-F238E27FC236}">
              <a16:creationId xmlns:a16="http://schemas.microsoft.com/office/drawing/2014/main" id="{00000000-0008-0000-0700-0000A3020000}"/>
            </a:ext>
          </a:extLst>
        </xdr:cNvPr>
        <xdr:cNvSpPr txBox="1"/>
      </xdr:nvSpPr>
      <xdr:spPr>
        <a:xfrm>
          <a:off x="16370300" y="154077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72,728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30581</xdr:rowOff>
    </xdr:from>
    <xdr:to>
      <xdr:col>86</xdr:col>
      <xdr:colOff>25400</xdr:colOff>
      <xdr:row>91</xdr:row>
      <xdr:rowOff>30581</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6230600" y="156325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95</xdr:row>
      <xdr:rowOff>107410</xdr:rowOff>
    </xdr:from>
    <xdr:to>
      <xdr:col>85</xdr:col>
      <xdr:colOff>127000</xdr:colOff>
      <xdr:row>95</xdr:row>
      <xdr:rowOff>123279</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5481300" y="16395160"/>
          <a:ext cx="838200" cy="158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68763</xdr:rowOff>
    </xdr:from>
    <xdr:ext cx="534377" cy="259045"/>
    <xdr:sp macro="" textlink="">
      <xdr:nvSpPr>
        <xdr:cNvPr id="678" name="公債費平均値テキスト">
          <a:extLst>
            <a:ext uri="{FF2B5EF4-FFF2-40B4-BE49-F238E27FC236}">
              <a16:creationId xmlns:a16="http://schemas.microsoft.com/office/drawing/2014/main" id="{00000000-0008-0000-0700-0000A6020000}"/>
            </a:ext>
          </a:extLst>
        </xdr:cNvPr>
        <xdr:cNvSpPr txBox="1"/>
      </xdr:nvSpPr>
      <xdr:spPr>
        <a:xfrm>
          <a:off x="16370300" y="161850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33,258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45886</xdr:rowOff>
    </xdr:from>
    <xdr:to>
      <xdr:col>85</xdr:col>
      <xdr:colOff>177800</xdr:colOff>
      <xdr:row>95</xdr:row>
      <xdr:rowOff>147486</xdr:rowOff>
    </xdr:to>
    <xdr:sp macro="" textlink="">
      <xdr:nvSpPr>
        <xdr:cNvPr id="679" name="フローチャート: 判断 678">
          <a:extLst>
            <a:ext uri="{FF2B5EF4-FFF2-40B4-BE49-F238E27FC236}">
              <a16:creationId xmlns:a16="http://schemas.microsoft.com/office/drawing/2014/main" id="{00000000-0008-0000-0700-0000A7020000}"/>
            </a:ext>
          </a:extLst>
        </xdr:cNvPr>
        <xdr:cNvSpPr/>
      </xdr:nvSpPr>
      <xdr:spPr>
        <a:xfrm>
          <a:off x="16268700" y="16333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95</xdr:row>
      <xdr:rowOff>98628</xdr:rowOff>
    </xdr:from>
    <xdr:to>
      <xdr:col>81</xdr:col>
      <xdr:colOff>50800</xdr:colOff>
      <xdr:row>95</xdr:row>
      <xdr:rowOff>107410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4592300" y="16386378"/>
          <a:ext cx="889000" cy="8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30435</xdr:rowOff>
    </xdr:from>
    <xdr:to>
      <xdr:col>81</xdr:col>
      <xdr:colOff>101600</xdr:colOff>
      <xdr:row>95</xdr:row>
      <xdr:rowOff>132035</xdr:rowOff>
    </xdr:to>
    <xdr:sp macro="" textlink="">
      <xdr:nvSpPr>
        <xdr:cNvPr id="681" name="フローチャート: 判断 680">
          <a:extLst>
            <a:ext uri="{FF2B5EF4-FFF2-40B4-BE49-F238E27FC236}">
              <a16:creationId xmlns:a16="http://schemas.microsoft.com/office/drawing/2014/main" id="{00000000-0008-0000-0700-0000A9020000}"/>
            </a:ext>
          </a:extLst>
        </xdr:cNvPr>
        <xdr:cNvSpPr/>
      </xdr:nvSpPr>
      <xdr:spPr>
        <a:xfrm>
          <a:off x="15430500" y="16318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93</xdr:row>
      <xdr:rowOff>148562</xdr:rowOff>
    </xdr:from>
    <xdr:ext cx="534377"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5214111" y="16093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95</xdr:row>
      <xdr:rowOff>80054</xdr:rowOff>
    </xdr:from>
    <xdr:to>
      <xdr:col>76</xdr:col>
      <xdr:colOff>114300</xdr:colOff>
      <xdr:row>95</xdr:row>
      <xdr:rowOff>98628</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3703300" y="16367804"/>
          <a:ext cx="889000" cy="18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20453</xdr:rowOff>
    </xdr:from>
    <xdr:to>
      <xdr:col>76</xdr:col>
      <xdr:colOff>165100</xdr:colOff>
      <xdr:row>95</xdr:row>
      <xdr:rowOff>122053</xdr:rowOff>
    </xdr:to>
    <xdr:sp macro="" textlink="">
      <xdr:nvSpPr>
        <xdr:cNvPr id="684" name="フローチャート: 判断 683">
          <a:extLst>
            <a:ext uri="{FF2B5EF4-FFF2-40B4-BE49-F238E27FC236}">
              <a16:creationId xmlns:a16="http://schemas.microsoft.com/office/drawing/2014/main" id="{00000000-0008-0000-0700-0000AC020000}"/>
            </a:ext>
          </a:extLst>
        </xdr:cNvPr>
        <xdr:cNvSpPr/>
      </xdr:nvSpPr>
      <xdr:spPr>
        <a:xfrm>
          <a:off x="14541500" y="163082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93</xdr:row>
      <xdr:rowOff>138580</xdr:rowOff>
    </xdr:from>
    <xdr:ext cx="534377" cy="259045"/>
    <xdr:sp macro="" textlink="">
      <xdr:nvSpPr>
        <xdr:cNvPr id="685" name="テキスト ボックス 684">
          <a:extLst>
            <a:ext uri="{FF2B5EF4-FFF2-40B4-BE49-F238E27FC236}">
              <a16:creationId xmlns:a16="http://schemas.microsoft.com/office/drawing/2014/main" id="{00000000-0008-0000-0700-0000AD020000}"/>
            </a:ext>
          </a:extLst>
        </xdr:cNvPr>
        <xdr:cNvSpPr txBox="1"/>
      </xdr:nvSpPr>
      <xdr:spPr>
        <a:xfrm>
          <a:off x="14325111" y="160834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95</xdr:row>
      <xdr:rowOff>70186</xdr:rowOff>
    </xdr:from>
    <xdr:to>
      <xdr:col>71</xdr:col>
      <xdr:colOff>177800</xdr:colOff>
      <xdr:row>95</xdr:row>
      <xdr:rowOff>80054</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2814300" y="16357936"/>
          <a:ext cx="889000" cy="9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30798</xdr:rowOff>
    </xdr:from>
    <xdr:to>
      <xdr:col>72</xdr:col>
      <xdr:colOff>38100</xdr:colOff>
      <xdr:row>95</xdr:row>
      <xdr:rowOff>132398</xdr:rowOff>
    </xdr:to>
    <xdr:sp macro="" textlink="">
      <xdr:nvSpPr>
        <xdr:cNvPr id="687" name="フローチャート: 判断 686">
          <a:extLst>
            <a:ext uri="{FF2B5EF4-FFF2-40B4-BE49-F238E27FC236}">
              <a16:creationId xmlns:a16="http://schemas.microsoft.com/office/drawing/2014/main" id="{00000000-0008-0000-0700-0000AF020000}"/>
            </a:ext>
          </a:extLst>
        </xdr:cNvPr>
        <xdr:cNvSpPr/>
      </xdr:nvSpPr>
      <xdr:spPr>
        <a:xfrm>
          <a:off x="13652500" y="16318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123525</xdr:rowOff>
    </xdr:from>
    <xdr:ext cx="534377" cy="259045"/>
    <xdr:sp macro="" textlink="">
      <xdr:nvSpPr>
        <xdr:cNvPr id="688" name="テキスト ボックス 687">
          <a:extLst>
            <a:ext uri="{FF2B5EF4-FFF2-40B4-BE49-F238E27FC236}">
              <a16:creationId xmlns:a16="http://schemas.microsoft.com/office/drawing/2014/main" id="{00000000-0008-0000-0700-0000B0020000}"/>
            </a:ext>
          </a:extLst>
        </xdr:cNvPr>
        <xdr:cNvSpPr txBox="1"/>
      </xdr:nvSpPr>
      <xdr:spPr>
        <a:xfrm>
          <a:off x="13436111" y="164112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67221</xdr:rowOff>
    </xdr:from>
    <xdr:to>
      <xdr:col>67</xdr:col>
      <xdr:colOff>101600</xdr:colOff>
      <xdr:row>95</xdr:row>
      <xdr:rowOff>168821</xdr:rowOff>
    </xdr:to>
    <xdr:sp macro="" textlink="">
      <xdr:nvSpPr>
        <xdr:cNvPr id="689" name="フローチャート: 判断 688">
          <a:extLst>
            <a:ext uri="{FF2B5EF4-FFF2-40B4-BE49-F238E27FC236}">
              <a16:creationId xmlns:a16="http://schemas.microsoft.com/office/drawing/2014/main" id="{00000000-0008-0000-0700-0000B1020000}"/>
            </a:ext>
          </a:extLst>
        </xdr:cNvPr>
        <xdr:cNvSpPr/>
      </xdr:nvSpPr>
      <xdr:spPr>
        <a:xfrm>
          <a:off x="12763500" y="163549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159948</xdr:rowOff>
    </xdr:from>
    <xdr:ext cx="534377" cy="259045"/>
    <xdr:sp macro="" textlink="">
      <xdr:nvSpPr>
        <xdr:cNvPr id="690" name="テキスト ボックス 689">
          <a:extLst>
            <a:ext uri="{FF2B5EF4-FFF2-40B4-BE49-F238E27FC236}">
              <a16:creationId xmlns:a16="http://schemas.microsoft.com/office/drawing/2014/main" id="{00000000-0008-0000-0700-0000B2020000}"/>
            </a:ext>
          </a:extLst>
        </xdr:cNvPr>
        <xdr:cNvSpPr txBox="1"/>
      </xdr:nvSpPr>
      <xdr:spPr>
        <a:xfrm>
          <a:off x="12547111" y="164476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1" name="テキスト ボックス 690">
          <a:extLst>
            <a:ext uri="{FF2B5EF4-FFF2-40B4-BE49-F238E27FC236}">
              <a16:creationId xmlns:a16="http://schemas.microsoft.com/office/drawing/2014/main" id="{00000000-0008-0000-0700-0000B3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2" name="テキスト ボックス 691">
          <a:extLst>
            <a:ext uri="{FF2B5EF4-FFF2-40B4-BE49-F238E27FC236}">
              <a16:creationId xmlns:a16="http://schemas.microsoft.com/office/drawing/2014/main" id="{00000000-0008-0000-0700-0000B4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700-0000B5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700-0000B7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72479</xdr:rowOff>
    </xdr:from>
    <xdr:to>
      <xdr:col>85</xdr:col>
      <xdr:colOff>177800</xdr:colOff>
      <xdr:row>96</xdr:row>
      <xdr:rowOff>2629</xdr:rowOff>
    </xdr:to>
    <xdr:sp macro="" textlink="">
      <xdr:nvSpPr>
        <xdr:cNvPr id="696" name="楕円 695">
          <a:extLst>
            <a:ext uri="{FF2B5EF4-FFF2-40B4-BE49-F238E27FC236}">
              <a16:creationId xmlns:a16="http://schemas.microsoft.com/office/drawing/2014/main" id="{00000000-0008-0000-0700-0000B8020000}"/>
            </a:ext>
          </a:extLst>
        </xdr:cNvPr>
        <xdr:cNvSpPr/>
      </xdr:nvSpPr>
      <xdr:spPr>
        <a:xfrm>
          <a:off x="16268700" y="163602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50906</xdr:rowOff>
    </xdr:from>
    <xdr:ext cx="534377" cy="259045"/>
    <xdr:sp macro="" textlink="">
      <xdr:nvSpPr>
        <xdr:cNvPr id="697" name="公債費該当値テキスト">
          <a:extLst>
            <a:ext uri="{FF2B5EF4-FFF2-40B4-BE49-F238E27FC236}">
              <a16:creationId xmlns:a16="http://schemas.microsoft.com/office/drawing/2014/main" id="{00000000-0008-0000-0700-0000B9020000}"/>
            </a:ext>
          </a:extLst>
        </xdr:cNvPr>
        <xdr:cNvSpPr txBox="1"/>
      </xdr:nvSpPr>
      <xdr:spPr>
        <a:xfrm>
          <a:off x="16370300" y="163386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31,862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95</xdr:row>
      <xdr:rowOff>56610</xdr:rowOff>
    </xdr:from>
    <xdr:to>
      <xdr:col>81</xdr:col>
      <xdr:colOff>101600</xdr:colOff>
      <xdr:row>95</xdr:row>
      <xdr:rowOff>158210</xdr:rowOff>
    </xdr:to>
    <xdr:sp macro="" textlink="">
      <xdr:nvSpPr>
        <xdr:cNvPr id="698" name="楕円 697">
          <a:extLst>
            <a:ext uri="{FF2B5EF4-FFF2-40B4-BE49-F238E27FC236}">
              <a16:creationId xmlns:a16="http://schemas.microsoft.com/office/drawing/2014/main" id="{00000000-0008-0000-0700-0000BA020000}"/>
            </a:ext>
          </a:extLst>
        </xdr:cNvPr>
        <xdr:cNvSpPr/>
      </xdr:nvSpPr>
      <xdr:spPr>
        <a:xfrm>
          <a:off x="15430500" y="16344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149337</xdr:rowOff>
    </xdr:from>
    <xdr:ext cx="534377"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5214111" y="164370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95</xdr:row>
      <xdr:rowOff>47828</xdr:rowOff>
    </xdr:from>
    <xdr:to>
      <xdr:col>76</xdr:col>
      <xdr:colOff>165100</xdr:colOff>
      <xdr:row>95</xdr:row>
      <xdr:rowOff>149428</xdr:rowOff>
    </xdr:to>
    <xdr:sp macro="" textlink="">
      <xdr:nvSpPr>
        <xdr:cNvPr id="700" name="楕円 699">
          <a:extLst>
            <a:ext uri="{FF2B5EF4-FFF2-40B4-BE49-F238E27FC236}">
              <a16:creationId xmlns:a16="http://schemas.microsoft.com/office/drawing/2014/main" id="{00000000-0008-0000-0700-0000BC020000}"/>
            </a:ext>
          </a:extLst>
        </xdr:cNvPr>
        <xdr:cNvSpPr/>
      </xdr:nvSpPr>
      <xdr:spPr>
        <a:xfrm>
          <a:off x="14541500" y="16335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140555</xdr:rowOff>
    </xdr:from>
    <xdr:ext cx="534377"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4325111" y="164283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95</xdr:row>
      <xdr:rowOff>29254</xdr:rowOff>
    </xdr:from>
    <xdr:to>
      <xdr:col>72</xdr:col>
      <xdr:colOff>38100</xdr:colOff>
      <xdr:row>95</xdr:row>
      <xdr:rowOff>130854</xdr:rowOff>
    </xdr:to>
    <xdr:sp macro="" textlink="">
      <xdr:nvSpPr>
        <xdr:cNvPr id="702" name="楕円 701">
          <a:extLst>
            <a:ext uri="{FF2B5EF4-FFF2-40B4-BE49-F238E27FC236}">
              <a16:creationId xmlns:a16="http://schemas.microsoft.com/office/drawing/2014/main" id="{00000000-0008-0000-0700-0000BE020000}"/>
            </a:ext>
          </a:extLst>
        </xdr:cNvPr>
        <xdr:cNvSpPr/>
      </xdr:nvSpPr>
      <xdr:spPr>
        <a:xfrm>
          <a:off x="13652500" y="16317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93</xdr:row>
      <xdr:rowOff>147381</xdr:rowOff>
    </xdr:from>
    <xdr:ext cx="534377"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3436111" y="160922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19386</xdr:rowOff>
    </xdr:from>
    <xdr:to>
      <xdr:col>67</xdr:col>
      <xdr:colOff>101600</xdr:colOff>
      <xdr:row>95</xdr:row>
      <xdr:rowOff>120986</xdr:rowOff>
    </xdr:to>
    <xdr:sp macro="" textlink="">
      <xdr:nvSpPr>
        <xdr:cNvPr id="704" name="楕円 703">
          <a:extLst>
            <a:ext uri="{FF2B5EF4-FFF2-40B4-BE49-F238E27FC236}">
              <a16:creationId xmlns:a16="http://schemas.microsoft.com/office/drawing/2014/main" id="{00000000-0008-0000-0700-0000C0020000}"/>
            </a:ext>
          </a:extLst>
        </xdr:cNvPr>
        <xdr:cNvSpPr/>
      </xdr:nvSpPr>
      <xdr:spPr>
        <a:xfrm>
          <a:off x="12763500" y="16307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93</xdr:row>
      <xdr:rowOff>137513</xdr:rowOff>
    </xdr:from>
    <xdr:ext cx="534377"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2547111" y="160823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6" name="正方形/長方形 705">
          <a:extLst>
            <a:ext uri="{FF2B5EF4-FFF2-40B4-BE49-F238E27FC236}">
              <a16:creationId xmlns:a16="http://schemas.microsoft.com/office/drawing/2014/main" id="{00000000-0008-0000-0700-0000C2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7" name="正方形/長方形 706">
          <a:extLst>
            <a:ext uri="{FF2B5EF4-FFF2-40B4-BE49-F238E27FC236}">
              <a16:creationId xmlns:a16="http://schemas.microsoft.com/office/drawing/2014/main" id="{00000000-0008-0000-0700-0000C3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8" name="正方形/長方形 707">
          <a:extLst>
            <a:ext uri="{FF2B5EF4-FFF2-40B4-BE49-F238E27FC236}">
              <a16:creationId xmlns:a16="http://schemas.microsoft.com/office/drawing/2014/main" id="{00000000-0008-0000-0700-0000C4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9" name="正方形/長方形 708">
          <a:extLst>
            <a:ext uri="{FF2B5EF4-FFF2-40B4-BE49-F238E27FC236}">
              <a16:creationId xmlns:a16="http://schemas.microsoft.com/office/drawing/2014/main" id="{00000000-0008-0000-0700-0000C5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0" name="正方形/長方形 709">
          <a:extLst>
            <a:ext uri="{FF2B5EF4-FFF2-40B4-BE49-F238E27FC236}">
              <a16:creationId xmlns:a16="http://schemas.microsoft.com/office/drawing/2014/main" id="{00000000-0008-0000-0700-0000C6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1" name="正方形/長方形 710">
          <a:extLst>
            <a:ext uri="{FF2B5EF4-FFF2-40B4-BE49-F238E27FC236}">
              <a16:creationId xmlns:a16="http://schemas.microsoft.com/office/drawing/2014/main" id="{00000000-0008-0000-0700-0000C7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2" name="正方形/長方形 711">
          <a:extLst>
            <a:ext uri="{FF2B5EF4-FFF2-40B4-BE49-F238E27FC236}">
              <a16:creationId xmlns:a16="http://schemas.microsoft.com/office/drawing/2014/main" id="{00000000-0008-0000-0700-0000C8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3" name="正方形/長方形 712">
          <a:extLst>
            <a:ext uri="{FF2B5EF4-FFF2-40B4-BE49-F238E27FC236}">
              <a16:creationId xmlns:a16="http://schemas.microsoft.com/office/drawing/2014/main" id="{00000000-0008-0000-0700-0000C9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5" name="直線コネクタ 714">
          <a:extLst>
            <a:ext uri="{FF2B5EF4-FFF2-40B4-BE49-F238E27FC236}">
              <a16:creationId xmlns:a16="http://schemas.microsoft.com/office/drawing/2014/main" id="{00000000-0008-0000-0700-0000CB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16" name="直線コネクタ 715">
          <a:extLst>
            <a:ext uri="{FF2B5EF4-FFF2-40B4-BE49-F238E27FC236}">
              <a16:creationId xmlns:a16="http://schemas.microsoft.com/office/drawing/2014/main" id="{00000000-0008-0000-0700-0000CC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18" name="直線コネクタ 717">
          <a:extLst>
            <a:ext uri="{FF2B5EF4-FFF2-40B4-BE49-F238E27FC236}">
              <a16:creationId xmlns:a16="http://schemas.microsoft.com/office/drawing/2014/main" id="{00000000-0008-0000-0700-0000CE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54627</xdr:rowOff>
    </xdr:from>
    <xdr:ext cx="467179"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7820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0" name="直線コネクタ 719">
          <a:extLst>
            <a:ext uri="{FF2B5EF4-FFF2-40B4-BE49-F238E27FC236}">
              <a16:creationId xmlns:a16="http://schemas.microsoft.com/office/drawing/2014/main" id="{00000000-0008-0000-0700-0000D0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2" name="直線コネクタ 721">
          <a:extLst>
            <a:ext uri="{FF2B5EF4-FFF2-40B4-BE49-F238E27FC236}">
              <a16:creationId xmlns:a16="http://schemas.microsoft.com/office/drawing/2014/main" id="{00000000-0008-0000-0700-0000D2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4" name="直線コネクタ 723">
          <a:extLst>
            <a:ext uri="{FF2B5EF4-FFF2-40B4-BE49-F238E27FC236}">
              <a16:creationId xmlns:a16="http://schemas.microsoft.com/office/drawing/2014/main" id="{00000000-0008-0000-0700-0000D4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6" name="諸支出金グラフ枠">
          <a:extLst>
            <a:ext uri="{FF2B5EF4-FFF2-40B4-BE49-F238E27FC236}">
              <a16:creationId xmlns:a16="http://schemas.microsoft.com/office/drawing/2014/main" id="{00000000-0008-0000-0700-0000D6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31801</xdr:rowOff>
    </xdr:from>
    <xdr:to>
      <xdr:col>116</xdr:col>
      <xdr:colOff>62864</xdr:colOff>
      <xdr:row>38</xdr:row>
      <xdr:rowOff>139700</xdr:rowOff>
    </xdr:to>
    <xdr:cxnSp macro="">
      <xdr:nvCxnSpPr>
        <xdr:cNvPr id="727" name="直線コネクタ 726">
          <a:extLst>
            <a:ext uri="{FF2B5EF4-FFF2-40B4-BE49-F238E27FC236}">
              <a16:creationId xmlns:a16="http://schemas.microsoft.com/office/drawing/2014/main" id="{00000000-0008-0000-0700-0000D7020000}"/>
            </a:ext>
          </a:extLst>
        </xdr:cNvPr>
        <xdr:cNvCxnSpPr/>
      </xdr:nvCxnSpPr>
      <xdr:spPr>
        <a:xfrm flipV="1">
          <a:off x="22159595" y="5175301"/>
          <a:ext cx="1269" cy="14794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158665</xdr:rowOff>
    </xdr:from>
    <xdr:ext cx="249299" cy="259045"/>
    <xdr:sp macro="" textlink="">
      <xdr:nvSpPr>
        <xdr:cNvPr id="728" name="諸支出金最小値テキスト">
          <a:extLst>
            <a:ext uri="{FF2B5EF4-FFF2-40B4-BE49-F238E27FC236}">
              <a16:creationId xmlns:a16="http://schemas.microsoft.com/office/drawing/2014/main" id="{00000000-0008-0000-0700-0000D8020000}"/>
            </a:ext>
          </a:extLst>
        </xdr:cNvPr>
        <xdr:cNvSpPr txBox="1"/>
      </xdr:nvSpPr>
      <xdr:spPr>
        <a:xfrm>
          <a:off x="22212300" y="667376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149928</xdr:rowOff>
    </xdr:from>
    <xdr:ext cx="469744" cy="259045"/>
    <xdr:sp macro="" textlink="">
      <xdr:nvSpPr>
        <xdr:cNvPr id="730" name="諸支出金最大値テキスト">
          <a:extLst>
            <a:ext uri="{FF2B5EF4-FFF2-40B4-BE49-F238E27FC236}">
              <a16:creationId xmlns:a16="http://schemas.microsoft.com/office/drawing/2014/main" id="{00000000-0008-0000-0700-0000DA020000}"/>
            </a:ext>
          </a:extLst>
        </xdr:cNvPr>
        <xdr:cNvSpPr txBox="1"/>
      </xdr:nvSpPr>
      <xdr:spPr>
        <a:xfrm>
          <a:off x="22212300" y="49505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6,472</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31801</xdr:rowOff>
    </xdr:from>
    <xdr:to>
      <xdr:col>116</xdr:col>
      <xdr:colOff>152400</xdr:colOff>
      <xdr:row>30</xdr:row>
      <xdr:rowOff>31801</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22072600" y="51753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76115</xdr:rowOff>
    </xdr:from>
    <xdr:ext cx="378565" cy="259045"/>
    <xdr:sp macro="" textlink="">
      <xdr:nvSpPr>
        <xdr:cNvPr id="733" name="諸支出金平均値テキスト">
          <a:extLst>
            <a:ext uri="{FF2B5EF4-FFF2-40B4-BE49-F238E27FC236}">
              <a16:creationId xmlns:a16="http://schemas.microsoft.com/office/drawing/2014/main" id="{00000000-0008-0000-0700-0000DD020000}"/>
            </a:ext>
          </a:extLst>
        </xdr:cNvPr>
        <xdr:cNvSpPr txBox="1"/>
      </xdr:nvSpPr>
      <xdr:spPr>
        <a:xfrm>
          <a:off x="22212300" y="6419765"/>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53239</xdr:rowOff>
    </xdr:from>
    <xdr:to>
      <xdr:col>116</xdr:col>
      <xdr:colOff>114300</xdr:colOff>
      <xdr:row>38</xdr:row>
      <xdr:rowOff>154839</xdr:rowOff>
    </xdr:to>
    <xdr:sp macro="" textlink="">
      <xdr:nvSpPr>
        <xdr:cNvPr id="734" name="フローチャート: 判断 733">
          <a:extLst>
            <a:ext uri="{FF2B5EF4-FFF2-40B4-BE49-F238E27FC236}">
              <a16:creationId xmlns:a16="http://schemas.microsoft.com/office/drawing/2014/main" id="{00000000-0008-0000-0700-0000DE020000}"/>
            </a:ext>
          </a:extLst>
        </xdr:cNvPr>
        <xdr:cNvSpPr/>
      </xdr:nvSpPr>
      <xdr:spPr>
        <a:xfrm>
          <a:off x="22110700" y="6568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49809</xdr:rowOff>
    </xdr:from>
    <xdr:to>
      <xdr:col>112</xdr:col>
      <xdr:colOff>38100</xdr:colOff>
      <xdr:row>38</xdr:row>
      <xdr:rowOff>151409</xdr:rowOff>
    </xdr:to>
    <xdr:sp macro="" textlink="">
      <xdr:nvSpPr>
        <xdr:cNvPr id="736" name="フローチャート: 判断 735">
          <a:extLst>
            <a:ext uri="{FF2B5EF4-FFF2-40B4-BE49-F238E27FC236}">
              <a16:creationId xmlns:a16="http://schemas.microsoft.com/office/drawing/2014/main" id="{00000000-0008-0000-0700-0000E0020000}"/>
            </a:ext>
          </a:extLst>
        </xdr:cNvPr>
        <xdr:cNvSpPr/>
      </xdr:nvSpPr>
      <xdr:spPr>
        <a:xfrm>
          <a:off x="21272500" y="65649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36</xdr:row>
      <xdr:rowOff>167936</xdr:rowOff>
    </xdr:from>
    <xdr:ext cx="378565"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21134017" y="634013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47523</xdr:rowOff>
    </xdr:from>
    <xdr:to>
      <xdr:col>107</xdr:col>
      <xdr:colOff>101600</xdr:colOff>
      <xdr:row>38</xdr:row>
      <xdr:rowOff>149123</xdr:rowOff>
    </xdr:to>
    <xdr:sp macro="" textlink="">
      <xdr:nvSpPr>
        <xdr:cNvPr id="739" name="フローチャート: 判断 738">
          <a:extLst>
            <a:ext uri="{FF2B5EF4-FFF2-40B4-BE49-F238E27FC236}">
              <a16:creationId xmlns:a16="http://schemas.microsoft.com/office/drawing/2014/main" id="{00000000-0008-0000-0700-0000E3020000}"/>
            </a:ext>
          </a:extLst>
        </xdr:cNvPr>
        <xdr:cNvSpPr/>
      </xdr:nvSpPr>
      <xdr:spPr>
        <a:xfrm>
          <a:off x="20383500" y="6562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36</xdr:row>
      <xdr:rowOff>165650</xdr:rowOff>
    </xdr:from>
    <xdr:ext cx="378565" cy="259045"/>
    <xdr:sp macro="" textlink="">
      <xdr:nvSpPr>
        <xdr:cNvPr id="740" name="テキスト ボックス 739">
          <a:extLst>
            <a:ext uri="{FF2B5EF4-FFF2-40B4-BE49-F238E27FC236}">
              <a16:creationId xmlns:a16="http://schemas.microsoft.com/office/drawing/2014/main" id="{00000000-0008-0000-0700-0000E4020000}"/>
            </a:ext>
          </a:extLst>
        </xdr:cNvPr>
        <xdr:cNvSpPr txBox="1"/>
      </xdr:nvSpPr>
      <xdr:spPr>
        <a:xfrm>
          <a:off x="20245017" y="633785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64668</xdr:rowOff>
    </xdr:from>
    <xdr:to>
      <xdr:col>102</xdr:col>
      <xdr:colOff>165100</xdr:colOff>
      <xdr:row>38</xdr:row>
      <xdr:rowOff>166268</xdr:rowOff>
    </xdr:to>
    <xdr:sp macro="" textlink="">
      <xdr:nvSpPr>
        <xdr:cNvPr id="742" name="フローチャート: 判断 741">
          <a:extLst>
            <a:ext uri="{FF2B5EF4-FFF2-40B4-BE49-F238E27FC236}">
              <a16:creationId xmlns:a16="http://schemas.microsoft.com/office/drawing/2014/main" id="{00000000-0008-0000-0700-0000E6020000}"/>
            </a:ext>
          </a:extLst>
        </xdr:cNvPr>
        <xdr:cNvSpPr/>
      </xdr:nvSpPr>
      <xdr:spPr>
        <a:xfrm>
          <a:off x="19494500" y="6579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11346</xdr:rowOff>
    </xdr:from>
    <xdr:ext cx="378565" cy="259045"/>
    <xdr:sp macro="" textlink="">
      <xdr:nvSpPr>
        <xdr:cNvPr id="743" name="テキスト ボックス 742">
          <a:extLst>
            <a:ext uri="{FF2B5EF4-FFF2-40B4-BE49-F238E27FC236}">
              <a16:creationId xmlns:a16="http://schemas.microsoft.com/office/drawing/2014/main" id="{00000000-0008-0000-0700-0000E7020000}"/>
            </a:ext>
          </a:extLst>
        </xdr:cNvPr>
        <xdr:cNvSpPr txBox="1"/>
      </xdr:nvSpPr>
      <xdr:spPr>
        <a:xfrm>
          <a:off x="19356017" y="63549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74270</xdr:rowOff>
    </xdr:from>
    <xdr:to>
      <xdr:col>98</xdr:col>
      <xdr:colOff>38100</xdr:colOff>
      <xdr:row>39</xdr:row>
      <xdr:rowOff>4420</xdr:rowOff>
    </xdr:to>
    <xdr:sp macro="" textlink="">
      <xdr:nvSpPr>
        <xdr:cNvPr id="744" name="フローチャート: 判断 743">
          <a:extLst>
            <a:ext uri="{FF2B5EF4-FFF2-40B4-BE49-F238E27FC236}">
              <a16:creationId xmlns:a16="http://schemas.microsoft.com/office/drawing/2014/main" id="{00000000-0008-0000-0700-0000E8020000}"/>
            </a:ext>
          </a:extLst>
        </xdr:cNvPr>
        <xdr:cNvSpPr/>
      </xdr:nvSpPr>
      <xdr:spPr>
        <a:xfrm>
          <a:off x="18605500" y="6589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37</xdr:row>
      <xdr:rowOff>20946</xdr:rowOff>
    </xdr:from>
    <xdr:ext cx="313932"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18499333" y="636459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6" name="テキスト ボックス 745">
          <a:extLst>
            <a:ext uri="{FF2B5EF4-FFF2-40B4-BE49-F238E27FC236}">
              <a16:creationId xmlns:a16="http://schemas.microsoft.com/office/drawing/2014/main" id="{00000000-0008-0000-0700-0000EA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51" name="楕円 750">
          <a:extLst>
            <a:ext uri="{FF2B5EF4-FFF2-40B4-BE49-F238E27FC236}">
              <a16:creationId xmlns:a16="http://schemas.microsoft.com/office/drawing/2014/main" id="{00000000-0008-0000-0700-0000EF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31665</xdr:rowOff>
    </xdr:from>
    <xdr:ext cx="249299" cy="259045"/>
    <xdr:sp macro="" textlink="">
      <xdr:nvSpPr>
        <xdr:cNvPr id="752" name="諸支出金該当値テキスト">
          <a:extLst>
            <a:ext uri="{FF2B5EF4-FFF2-40B4-BE49-F238E27FC236}">
              <a16:creationId xmlns:a16="http://schemas.microsoft.com/office/drawing/2014/main" id="{00000000-0008-0000-0700-0000F0020000}"/>
            </a:ext>
          </a:extLst>
        </xdr:cNvPr>
        <xdr:cNvSpPr txBox="1"/>
      </xdr:nvSpPr>
      <xdr:spPr>
        <a:xfrm>
          <a:off x="22212300" y="654676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53" name="楕円 752">
          <a:extLst>
            <a:ext uri="{FF2B5EF4-FFF2-40B4-BE49-F238E27FC236}">
              <a16:creationId xmlns:a16="http://schemas.microsoft.com/office/drawing/2014/main" id="{00000000-0008-0000-0700-0000F1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55" name="楕円 754">
          <a:extLst>
            <a:ext uri="{FF2B5EF4-FFF2-40B4-BE49-F238E27FC236}">
              <a16:creationId xmlns:a16="http://schemas.microsoft.com/office/drawing/2014/main" id="{00000000-0008-0000-0700-0000F3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57" name="楕円 756">
          <a:extLst>
            <a:ext uri="{FF2B5EF4-FFF2-40B4-BE49-F238E27FC236}">
              <a16:creationId xmlns:a16="http://schemas.microsoft.com/office/drawing/2014/main" id="{00000000-0008-0000-0700-0000F502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59" name="楕円 758">
          <a:extLst>
            <a:ext uri="{FF2B5EF4-FFF2-40B4-BE49-F238E27FC236}">
              <a16:creationId xmlns:a16="http://schemas.microsoft.com/office/drawing/2014/main" id="{00000000-0008-0000-0700-0000F702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1" name="正方形/長方形 760">
          <a:extLst>
            <a:ext uri="{FF2B5EF4-FFF2-40B4-BE49-F238E27FC236}">
              <a16:creationId xmlns:a16="http://schemas.microsoft.com/office/drawing/2014/main" id="{00000000-0008-0000-0700-0000F9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2" name="正方形/長方形 761">
          <a:extLst>
            <a:ext uri="{FF2B5EF4-FFF2-40B4-BE49-F238E27FC236}">
              <a16:creationId xmlns:a16="http://schemas.microsoft.com/office/drawing/2014/main" id="{00000000-0008-0000-0700-0000FA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3" name="正方形/長方形 762">
          <a:extLst>
            <a:ext uri="{FF2B5EF4-FFF2-40B4-BE49-F238E27FC236}">
              <a16:creationId xmlns:a16="http://schemas.microsoft.com/office/drawing/2014/main" id="{00000000-0008-0000-0700-0000FB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4" name="正方形/長方形 763">
          <a:extLst>
            <a:ext uri="{FF2B5EF4-FFF2-40B4-BE49-F238E27FC236}">
              <a16:creationId xmlns:a16="http://schemas.microsoft.com/office/drawing/2014/main" id="{00000000-0008-0000-0700-0000FC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5" name="正方形/長方形 764">
          <a:extLst>
            <a:ext uri="{FF2B5EF4-FFF2-40B4-BE49-F238E27FC236}">
              <a16:creationId xmlns:a16="http://schemas.microsoft.com/office/drawing/2014/main" id="{00000000-0008-0000-0700-0000FD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6" name="正方形/長方形 765">
          <a:extLst>
            <a:ext uri="{FF2B5EF4-FFF2-40B4-BE49-F238E27FC236}">
              <a16:creationId xmlns:a16="http://schemas.microsoft.com/office/drawing/2014/main" id="{00000000-0008-0000-0700-0000FE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7" name="正方形/長方形 766">
          <a:extLst>
            <a:ext uri="{FF2B5EF4-FFF2-40B4-BE49-F238E27FC236}">
              <a16:creationId xmlns:a16="http://schemas.microsoft.com/office/drawing/2014/main" id="{00000000-0008-0000-0700-0000FF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8" name="正方形/長方形 767">
          <a:extLst>
            <a:ext uri="{FF2B5EF4-FFF2-40B4-BE49-F238E27FC236}">
              <a16:creationId xmlns:a16="http://schemas.microsoft.com/office/drawing/2014/main" id="{00000000-0008-0000-0700-000000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0" name="直線コネクタ 769">
          <a:extLst>
            <a:ext uri="{FF2B5EF4-FFF2-40B4-BE49-F238E27FC236}">
              <a16:creationId xmlns:a16="http://schemas.microsoft.com/office/drawing/2014/main" id="{00000000-0008-0000-0700-000002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71" name="直線コネクタ 770">
          <a:extLst>
            <a:ext uri="{FF2B5EF4-FFF2-40B4-BE49-F238E27FC236}">
              <a16:creationId xmlns:a16="http://schemas.microsoft.com/office/drawing/2014/main" id="{00000000-0008-0000-0700-000003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3" name="直線コネクタ 772">
          <a:extLst>
            <a:ext uri="{FF2B5EF4-FFF2-40B4-BE49-F238E27FC236}">
              <a16:creationId xmlns:a16="http://schemas.microsoft.com/office/drawing/2014/main" id="{00000000-0008-0000-0700-000005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5" name="前年度繰上充用金グラフ枠">
          <a:extLst>
            <a:ext uri="{FF2B5EF4-FFF2-40B4-BE49-F238E27FC236}">
              <a16:creationId xmlns:a16="http://schemas.microsoft.com/office/drawing/2014/main" id="{00000000-0008-0000-0700-000007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76" name="直線コネクタ 775">
          <a:extLst>
            <a:ext uri="{FF2B5EF4-FFF2-40B4-BE49-F238E27FC236}">
              <a16:creationId xmlns:a16="http://schemas.microsoft.com/office/drawing/2014/main" id="{00000000-0008-0000-0700-000008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77" name="前年度繰上充用金最小値テキスト">
          <a:extLst>
            <a:ext uri="{FF2B5EF4-FFF2-40B4-BE49-F238E27FC236}">
              <a16:creationId xmlns:a16="http://schemas.microsoft.com/office/drawing/2014/main" id="{00000000-0008-0000-0700-000009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78" name="直線コネクタ 777">
          <a:extLst>
            <a:ext uri="{FF2B5EF4-FFF2-40B4-BE49-F238E27FC236}">
              <a16:creationId xmlns:a16="http://schemas.microsoft.com/office/drawing/2014/main" id="{00000000-0008-0000-0700-00000A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79" name="前年度繰上充用金最大値テキスト">
          <a:extLst>
            <a:ext uri="{FF2B5EF4-FFF2-40B4-BE49-F238E27FC236}">
              <a16:creationId xmlns:a16="http://schemas.microsoft.com/office/drawing/2014/main" id="{00000000-0008-0000-0700-00000B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0" name="直線コネクタ 779">
          <a:extLst>
            <a:ext uri="{FF2B5EF4-FFF2-40B4-BE49-F238E27FC236}">
              <a16:creationId xmlns:a16="http://schemas.microsoft.com/office/drawing/2014/main" id="{00000000-0008-0000-0700-00000C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81" name="直線コネクタ 780">
          <a:extLst>
            <a:ext uri="{FF2B5EF4-FFF2-40B4-BE49-F238E27FC236}">
              <a16:creationId xmlns:a16="http://schemas.microsoft.com/office/drawing/2014/main" id="{00000000-0008-0000-0700-00000D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82" name="前年度繰上充用金平均値テキスト">
          <a:extLst>
            <a:ext uri="{FF2B5EF4-FFF2-40B4-BE49-F238E27FC236}">
              <a16:creationId xmlns:a16="http://schemas.microsoft.com/office/drawing/2014/main" id="{00000000-0008-0000-0700-00000E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83" name="フローチャート: 判断 782">
          <a:extLst>
            <a:ext uri="{FF2B5EF4-FFF2-40B4-BE49-F238E27FC236}">
              <a16:creationId xmlns:a16="http://schemas.microsoft.com/office/drawing/2014/main" id="{00000000-0008-0000-0700-00000F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84" name="直線コネクタ 783">
          <a:extLst>
            <a:ext uri="{FF2B5EF4-FFF2-40B4-BE49-F238E27FC236}">
              <a16:creationId xmlns:a16="http://schemas.microsoft.com/office/drawing/2014/main" id="{00000000-0008-0000-0700-000010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85" name="フローチャート: 判断 784">
          <a:extLst>
            <a:ext uri="{FF2B5EF4-FFF2-40B4-BE49-F238E27FC236}">
              <a16:creationId xmlns:a16="http://schemas.microsoft.com/office/drawing/2014/main" id="{00000000-0008-0000-0700-000011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86" name="テキスト ボックス 785">
          <a:extLst>
            <a:ext uri="{FF2B5EF4-FFF2-40B4-BE49-F238E27FC236}">
              <a16:creationId xmlns:a16="http://schemas.microsoft.com/office/drawing/2014/main" id="{00000000-0008-0000-0700-000012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88" name="フローチャート: 判断 787">
          <a:extLst>
            <a:ext uri="{FF2B5EF4-FFF2-40B4-BE49-F238E27FC236}">
              <a16:creationId xmlns:a16="http://schemas.microsoft.com/office/drawing/2014/main" id="{00000000-0008-0000-0700-000014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89" name="テキスト ボックス 788">
          <a:extLst>
            <a:ext uri="{FF2B5EF4-FFF2-40B4-BE49-F238E27FC236}">
              <a16:creationId xmlns:a16="http://schemas.microsoft.com/office/drawing/2014/main" id="{00000000-0008-0000-0700-000015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791" name="フローチャート: 判断 790">
          <a:extLst>
            <a:ext uri="{FF2B5EF4-FFF2-40B4-BE49-F238E27FC236}">
              <a16:creationId xmlns:a16="http://schemas.microsoft.com/office/drawing/2014/main" id="{00000000-0008-0000-0700-000017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792" name="テキスト ボックス 791">
          <a:extLst>
            <a:ext uri="{FF2B5EF4-FFF2-40B4-BE49-F238E27FC236}">
              <a16:creationId xmlns:a16="http://schemas.microsoft.com/office/drawing/2014/main" id="{00000000-0008-0000-0700-000018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793" name="フローチャート: 判断 792">
          <a:extLst>
            <a:ext uri="{FF2B5EF4-FFF2-40B4-BE49-F238E27FC236}">
              <a16:creationId xmlns:a16="http://schemas.microsoft.com/office/drawing/2014/main" id="{00000000-0008-0000-0700-000019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794" name="テキスト ボックス 793">
          <a:extLst>
            <a:ext uri="{FF2B5EF4-FFF2-40B4-BE49-F238E27FC236}">
              <a16:creationId xmlns:a16="http://schemas.microsoft.com/office/drawing/2014/main" id="{00000000-0008-0000-0700-00001A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5" name="テキスト ボックス 794">
          <a:extLst>
            <a:ext uri="{FF2B5EF4-FFF2-40B4-BE49-F238E27FC236}">
              <a16:creationId xmlns:a16="http://schemas.microsoft.com/office/drawing/2014/main" id="{00000000-0008-0000-0700-00001B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797" name="テキスト ボックス 796">
          <a:extLst>
            <a:ext uri="{FF2B5EF4-FFF2-40B4-BE49-F238E27FC236}">
              <a16:creationId xmlns:a16="http://schemas.microsoft.com/office/drawing/2014/main" id="{00000000-0008-0000-0700-00001D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799" name="テキスト ボックス 798">
          <a:extLst>
            <a:ext uri="{FF2B5EF4-FFF2-40B4-BE49-F238E27FC236}">
              <a16:creationId xmlns:a16="http://schemas.microsoft.com/office/drawing/2014/main" id="{00000000-0008-0000-0700-00001F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0" name="楕円 799">
          <a:extLst>
            <a:ext uri="{FF2B5EF4-FFF2-40B4-BE49-F238E27FC236}">
              <a16:creationId xmlns:a16="http://schemas.microsoft.com/office/drawing/2014/main" id="{00000000-0008-0000-0700-000020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01" name="前年度繰上充用金該当値テキスト">
          <a:extLst>
            <a:ext uri="{FF2B5EF4-FFF2-40B4-BE49-F238E27FC236}">
              <a16:creationId xmlns:a16="http://schemas.microsoft.com/office/drawing/2014/main" id="{00000000-0008-0000-0700-000021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02" name="楕円 801">
          <a:extLst>
            <a:ext uri="{FF2B5EF4-FFF2-40B4-BE49-F238E27FC236}">
              <a16:creationId xmlns:a16="http://schemas.microsoft.com/office/drawing/2014/main" id="{00000000-0008-0000-0700-000022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04" name="楕円 803">
          <a:extLst>
            <a:ext uri="{FF2B5EF4-FFF2-40B4-BE49-F238E27FC236}">
              <a16:creationId xmlns:a16="http://schemas.microsoft.com/office/drawing/2014/main" id="{00000000-0008-0000-0700-000024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06" name="楕円 805">
          <a:extLst>
            <a:ext uri="{FF2B5EF4-FFF2-40B4-BE49-F238E27FC236}">
              <a16:creationId xmlns:a16="http://schemas.microsoft.com/office/drawing/2014/main" id="{00000000-0008-0000-0700-000026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8" name="楕円 807">
          <a:extLst>
            <a:ext uri="{FF2B5EF4-FFF2-40B4-BE49-F238E27FC236}">
              <a16:creationId xmlns:a16="http://schemas.microsoft.com/office/drawing/2014/main" id="{00000000-0008-0000-0700-000028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10" name="正方形/長方形 809">
          <a:extLst>
            <a:ext uri="{FF2B5EF4-FFF2-40B4-BE49-F238E27FC236}">
              <a16:creationId xmlns:a16="http://schemas.microsoft.com/office/drawing/2014/main" id="{00000000-0008-0000-0700-00002A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11" name="正方形/長方形 810">
          <a:extLst>
            <a:ext uri="{FF2B5EF4-FFF2-40B4-BE49-F238E27FC236}">
              <a16:creationId xmlns:a16="http://schemas.microsoft.com/office/drawing/2014/main" id="{00000000-0008-0000-0700-00002B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歳出決算総額は、住民一人当たり</a:t>
          </a:r>
          <a:r>
            <a:rPr kumimoji="1" lang="en-US" altLang="ja-JP" sz="1300">
              <a:latin typeface="ＭＳ Ｐゴシック" panose="020B0600070205080204" pitchFamily="50" charset="-128"/>
              <a:ea typeface="ＭＳ Ｐゴシック" panose="020B0600070205080204" pitchFamily="50" charset="-128"/>
            </a:rPr>
            <a:t>427,312</a:t>
          </a:r>
          <a:r>
            <a:rPr kumimoji="1" lang="ja-JP" altLang="en-US" sz="1300">
              <a:latin typeface="ＭＳ Ｐゴシック" panose="020B0600070205080204" pitchFamily="50" charset="-128"/>
              <a:ea typeface="ＭＳ Ｐゴシック" panose="020B0600070205080204" pitchFamily="50" charset="-128"/>
            </a:rPr>
            <a:t>円となっている。このうち、約</a:t>
          </a:r>
          <a:r>
            <a:rPr kumimoji="1" lang="en-US" altLang="ja-JP" sz="1300">
              <a:latin typeface="ＭＳ Ｐゴシック" panose="020B0600070205080204" pitchFamily="50" charset="-128"/>
              <a:ea typeface="ＭＳ Ｐゴシック" panose="020B0600070205080204" pitchFamily="50" charset="-128"/>
            </a:rPr>
            <a:t>35</a:t>
          </a:r>
          <a:r>
            <a:rPr kumimoji="1" lang="ja-JP" altLang="en-US" sz="1300">
              <a:latin typeface="ＭＳ Ｐゴシック" panose="020B0600070205080204" pitchFamily="50" charset="-128"/>
              <a:ea typeface="ＭＳ Ｐゴシック" panose="020B0600070205080204" pitchFamily="50" charset="-128"/>
            </a:rPr>
            <a:t>％を占める民生費については、住民一人当たり</a:t>
          </a:r>
          <a:r>
            <a:rPr kumimoji="1" lang="en-US" altLang="ja-JP" sz="1300">
              <a:latin typeface="ＭＳ Ｐゴシック" panose="020B0600070205080204" pitchFamily="50" charset="-128"/>
              <a:ea typeface="ＭＳ Ｐゴシック" panose="020B0600070205080204" pitchFamily="50" charset="-128"/>
            </a:rPr>
            <a:t>148,646</a:t>
          </a:r>
          <a:r>
            <a:rPr kumimoji="1" lang="ja-JP" altLang="en-US" sz="1300">
              <a:latin typeface="ＭＳ Ｐゴシック" panose="020B0600070205080204" pitchFamily="50" charset="-128"/>
              <a:ea typeface="ＭＳ Ｐゴシック" panose="020B0600070205080204" pitchFamily="50" charset="-128"/>
            </a:rPr>
            <a:t>円となっており、類似団体の中で最も低いコストとなっている。これは、後期高齢者の人口割合や生活保護率が全国平均に比べて低く、扶助対象者が少ないことによるが、将来的には後期高齢者が増加することに伴い医療費や社会保障経費の急激な増加が見込まれることから、公費負担の見直し等により扶助費増加の抑制に努め、持続可能なまちづくりを行うことが必要である。</a:t>
          </a:r>
        </a:p>
        <a:p>
          <a:r>
            <a:rPr kumimoji="1" lang="ja-JP" altLang="en-US" sz="1300">
              <a:latin typeface="ＭＳ Ｐゴシック" panose="020B0600070205080204" pitchFamily="50" charset="-128"/>
              <a:ea typeface="ＭＳ Ｐゴシック" panose="020B0600070205080204" pitchFamily="50" charset="-128"/>
            </a:rPr>
            <a:t>　消防費の増は車両更新や消防指令業務共同運用事業費の増によるもの。また、教育費の増は市営体育館の施設改修や小中学校の大規模改修事業によるものである。</a:t>
          </a:r>
          <a:endParaRPr kumimoji="1" lang="en-US" altLang="ja-JP"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兵庫県三田市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ゴシック" pitchFamily="49" charset="-128"/>
              <a:ea typeface="ＭＳ ゴシック" pitchFamily="49" charset="-128"/>
            </a:rPr>
            <a:t>歳入：市税はほぼ横ばいの状態であったが、国税の収入増による地方譲与税・交付金、普通交付税の増、建設事業のために発行する市債の増などにより、歳入全体で大きく増加した。</a:t>
          </a:r>
        </a:p>
        <a:p>
          <a:r>
            <a:rPr kumimoji="1" lang="ja-JP" altLang="en-US" sz="1100">
              <a:latin typeface="ＭＳ ゴシック" pitchFamily="49" charset="-128"/>
              <a:ea typeface="ＭＳ ゴシック" pitchFamily="49" charset="-128"/>
            </a:rPr>
            <a:t>歳出：市債償還額の減による公債費、病院会計支出金の減等による補助費が減少したものの、人事院勧告反映に伴う人件費、物価高騰対応給付金等による扶助費、大規模改修工事に伴う投資的経費の増などにより、歳出全体で増加となった。</a:t>
          </a:r>
        </a:p>
        <a:p>
          <a:r>
            <a:rPr kumimoji="1" lang="ja-JP" altLang="en-US" sz="1100">
              <a:latin typeface="ＭＳ ゴシック" pitchFamily="49" charset="-128"/>
              <a:ea typeface="ＭＳ ゴシック" pitchFamily="49" charset="-128"/>
            </a:rPr>
            <a:t>一般会計全体：歳入が歳出を上回り、財政調整基金のとりくずしを行わなかった。実質収支額についても昨年度より増加となった。今後も歳出の抑制や新たな財源の確保を図り、健全な財政運営に努める。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兵庫県三田市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連結実質赤字比率は、これまで常に黒字となっており、前年度に引き続き令和</a:t>
          </a:r>
          <a:r>
            <a:rPr kumimoji="1" lang="en-US" altLang="ja-JP" sz="1400">
              <a:latin typeface="ＭＳ ゴシック" pitchFamily="49" charset="-128"/>
              <a:ea typeface="ＭＳ ゴシック" pitchFamily="49" charset="-128"/>
            </a:rPr>
            <a:t>6</a:t>
          </a:r>
          <a:r>
            <a:rPr kumimoji="1" lang="ja-JP" altLang="en-US" sz="1400">
              <a:latin typeface="ＭＳ ゴシック" pitchFamily="49" charset="-128"/>
              <a:ea typeface="ＭＳ ゴシック" pitchFamily="49" charset="-128"/>
            </a:rPr>
            <a:t>年度も全会計で黒字となった。令和</a:t>
          </a:r>
          <a:r>
            <a:rPr kumimoji="1" lang="en-US" altLang="ja-JP" sz="1400">
              <a:latin typeface="ＭＳ ゴシック" pitchFamily="49" charset="-128"/>
              <a:ea typeface="ＭＳ ゴシック" pitchFamily="49" charset="-128"/>
            </a:rPr>
            <a:t>6</a:t>
          </a:r>
          <a:r>
            <a:rPr kumimoji="1" lang="ja-JP" altLang="en-US" sz="1400">
              <a:latin typeface="ＭＳ ゴシック" pitchFamily="49" charset="-128"/>
              <a:ea typeface="ＭＳ ゴシック" pitchFamily="49" charset="-128"/>
            </a:rPr>
            <a:t>年度の黒字は、標準財政規模比で</a:t>
          </a:r>
          <a:r>
            <a:rPr kumimoji="1" lang="en-US" altLang="ja-JP" sz="1400">
              <a:latin typeface="ＭＳ ゴシック" pitchFamily="49" charset="-128"/>
              <a:ea typeface="ＭＳ ゴシック" pitchFamily="49" charset="-128"/>
            </a:rPr>
            <a:t>21.99%</a:t>
          </a:r>
          <a:r>
            <a:rPr kumimoji="1" lang="ja-JP" altLang="en-US" sz="1400">
              <a:latin typeface="ＭＳ ゴシック" pitchFamily="49" charset="-128"/>
              <a:ea typeface="ＭＳ ゴシック" pitchFamily="49" charset="-128"/>
            </a:rPr>
            <a:t>で前年度比で</a:t>
          </a:r>
          <a:r>
            <a:rPr kumimoji="1" lang="en-US" altLang="ja-JP" sz="1400">
              <a:latin typeface="ＭＳ ゴシック" pitchFamily="49" charset="-128"/>
              <a:ea typeface="ＭＳ ゴシック" pitchFamily="49" charset="-128"/>
            </a:rPr>
            <a:t>5.17</a:t>
          </a:r>
          <a:r>
            <a:rPr kumimoji="1" lang="ja-JP" altLang="en-US" sz="1400">
              <a:latin typeface="ＭＳ ゴシック" pitchFamily="49" charset="-128"/>
              <a:ea typeface="ＭＳ ゴシック" pitchFamily="49" charset="-128"/>
            </a:rPr>
            <a:t>ポイント低下となった。</a:t>
          </a:r>
        </a:p>
        <a:p>
          <a:r>
            <a:rPr kumimoji="1" lang="ja-JP" altLang="en-US" sz="1400">
              <a:latin typeface="ＭＳ ゴシック" pitchFamily="49" charset="-128"/>
              <a:ea typeface="ＭＳ ゴシック" pitchFamily="49" charset="-128"/>
            </a:rPr>
            <a:t>　水道事業会計は、標準財政規模比で</a:t>
          </a:r>
          <a:r>
            <a:rPr kumimoji="1" lang="en-US" altLang="ja-JP" sz="1400">
              <a:latin typeface="ＭＳ ゴシック" pitchFamily="49" charset="-128"/>
              <a:ea typeface="ＭＳ ゴシック" pitchFamily="49" charset="-128"/>
            </a:rPr>
            <a:t>9.21</a:t>
          </a:r>
          <a:r>
            <a:rPr kumimoji="1" lang="ja-JP" altLang="en-US" sz="1400">
              <a:latin typeface="ＭＳ ゴシック" pitchFamily="49" charset="-128"/>
              <a:ea typeface="ＭＳ ゴシック" pitchFamily="49" charset="-128"/>
            </a:rPr>
            <a:t>％で前年度比</a:t>
          </a:r>
          <a:r>
            <a:rPr kumimoji="1" lang="en-US" altLang="ja-JP" sz="1400">
              <a:latin typeface="ＭＳ ゴシック" pitchFamily="49" charset="-128"/>
              <a:ea typeface="ＭＳ ゴシック" pitchFamily="49" charset="-128"/>
            </a:rPr>
            <a:t>2.4</a:t>
          </a:r>
          <a:r>
            <a:rPr kumimoji="1" lang="ja-JP" altLang="en-US" sz="1400">
              <a:latin typeface="ＭＳ ゴシック" pitchFamily="49" charset="-128"/>
              <a:ea typeface="ＭＳ ゴシック" pitchFamily="49" charset="-128"/>
            </a:rPr>
            <a:t>ポイント低下している。また、三田市民病院事業会計は、標準財政規模比で</a:t>
          </a:r>
          <a:r>
            <a:rPr kumimoji="1" lang="en-US" altLang="ja-JP" sz="1400">
              <a:latin typeface="ＭＳ ゴシック" pitchFamily="49" charset="-128"/>
              <a:ea typeface="ＭＳ ゴシック" pitchFamily="49" charset="-128"/>
            </a:rPr>
            <a:t>2.30</a:t>
          </a:r>
          <a:r>
            <a:rPr kumimoji="1" lang="ja-JP" altLang="en-US" sz="1400">
              <a:latin typeface="ＭＳ ゴシック" pitchFamily="49" charset="-128"/>
              <a:ea typeface="ＭＳ ゴシック" pitchFamily="49" charset="-128"/>
            </a:rPr>
            <a:t>％で前年度比</a:t>
          </a:r>
          <a:r>
            <a:rPr kumimoji="1" lang="en-US" altLang="ja-JP" sz="1400">
              <a:latin typeface="ＭＳ ゴシック" pitchFamily="49" charset="-128"/>
              <a:ea typeface="ＭＳ ゴシック" pitchFamily="49" charset="-128"/>
            </a:rPr>
            <a:t>3.92</a:t>
          </a:r>
          <a:r>
            <a:rPr kumimoji="1" lang="ja-JP" altLang="en-US" sz="1400">
              <a:latin typeface="ＭＳ ゴシック" pitchFamily="49" charset="-128"/>
              <a:ea typeface="ＭＳ ゴシック" pitchFamily="49" charset="-128"/>
            </a:rPr>
            <a:t>ポイント低下している。</a:t>
          </a:r>
        </a:p>
        <a:p>
          <a:r>
            <a:rPr kumimoji="1" lang="ja-JP" altLang="en-US" sz="1400">
              <a:latin typeface="ＭＳ ゴシック" pitchFamily="49" charset="-128"/>
              <a:ea typeface="ＭＳ ゴシック" pitchFamily="49" charset="-128"/>
            </a:rPr>
            <a:t>　その他の会計については、標準財政規模が変動するため多少変動するが、赤字が発生しないように健全な財政運営に努める。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兵庫県三田市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元利償還金等は、地方債の新規発行抑制などにより前年度比</a:t>
          </a:r>
          <a:r>
            <a:rPr kumimoji="1" lang="en-US" altLang="ja-JP" sz="1400">
              <a:latin typeface="ＭＳ ゴシック" pitchFamily="49" charset="-128"/>
              <a:ea typeface="ＭＳ ゴシック" pitchFamily="49" charset="-128"/>
            </a:rPr>
            <a:t>1.1</a:t>
          </a:r>
          <a:r>
            <a:rPr kumimoji="1" lang="ja-JP" altLang="en-US" sz="1400">
              <a:latin typeface="ＭＳ ゴシック" pitchFamily="49" charset="-128"/>
              <a:ea typeface="ＭＳ ゴシック" pitchFamily="49" charset="-128"/>
            </a:rPr>
            <a:t>億円減少している。</a:t>
          </a:r>
        </a:p>
        <a:p>
          <a:r>
            <a:rPr kumimoji="1" lang="ja-JP" altLang="en-US" sz="1400">
              <a:latin typeface="ＭＳ ゴシック" pitchFamily="49" charset="-128"/>
              <a:ea typeface="ＭＳ ゴシック" pitchFamily="49" charset="-128"/>
            </a:rPr>
            <a:t>　算入公債費等は基準財政需要額算入公債費などの減少により、前年度に比べて</a:t>
          </a:r>
          <a:r>
            <a:rPr kumimoji="1" lang="en-US" altLang="ja-JP" sz="1400">
              <a:latin typeface="ＭＳ ゴシック" pitchFamily="49" charset="-128"/>
              <a:ea typeface="ＭＳ ゴシック" pitchFamily="49" charset="-128"/>
            </a:rPr>
            <a:t>1.7</a:t>
          </a:r>
          <a:r>
            <a:rPr kumimoji="1" lang="ja-JP" altLang="en-US" sz="1400">
              <a:latin typeface="ＭＳ ゴシック" pitchFamily="49" charset="-128"/>
              <a:ea typeface="ＭＳ ゴシック" pitchFamily="49" charset="-128"/>
            </a:rPr>
            <a:t>億円の減となっている。</a:t>
          </a:r>
        </a:p>
        <a:p>
          <a:r>
            <a:rPr kumimoji="1" lang="ja-JP" altLang="en-US" sz="1400">
              <a:latin typeface="ＭＳ ゴシック" pitchFamily="49" charset="-128"/>
              <a:ea typeface="ＭＳ ゴシック" pitchFamily="49" charset="-128"/>
            </a:rPr>
            <a:t>　その結果、実質公債費比率の分子は、前年度比</a:t>
          </a:r>
          <a:r>
            <a:rPr kumimoji="1" lang="en-US" altLang="ja-JP" sz="1400">
              <a:latin typeface="ＭＳ ゴシック" pitchFamily="49" charset="-128"/>
              <a:ea typeface="ＭＳ ゴシック" pitchFamily="49" charset="-128"/>
            </a:rPr>
            <a:t>1.7</a:t>
          </a:r>
          <a:r>
            <a:rPr kumimoji="1" lang="ja-JP" altLang="en-US" sz="1400">
              <a:latin typeface="ＭＳ ゴシック" pitchFamily="49" charset="-128"/>
              <a:ea typeface="ＭＳ ゴシック" pitchFamily="49" charset="-128"/>
            </a:rPr>
            <a:t>億円の減となっている。</a:t>
          </a:r>
        </a:p>
        <a:p>
          <a:r>
            <a:rPr kumimoji="1" lang="ja-JP" altLang="en-US" sz="1400">
              <a:latin typeface="ＭＳ ゴシック" pitchFamily="49" charset="-128"/>
              <a:ea typeface="ＭＳ ゴシック" pitchFamily="49" charset="-128"/>
            </a:rPr>
            <a:t>　今後も、地方債の新規発行をコントロールすることにより、財政の健全化に取り組む。</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a:t>
          </a:r>
          <a:r>
            <a:rPr kumimoji="1" lang="en-US" altLang="ja-JP" sz="1400">
              <a:latin typeface="ＭＳ ゴシック" pitchFamily="49" charset="-128"/>
              <a:ea typeface="ＭＳ ゴシック" pitchFamily="49" charset="-128"/>
            </a:rPr>
            <a:t>H27</a:t>
          </a:r>
          <a:r>
            <a:rPr kumimoji="1" lang="ja-JP" altLang="en-US" sz="1400">
              <a:latin typeface="ＭＳ ゴシック" pitchFamily="49" charset="-128"/>
              <a:ea typeface="ＭＳ ゴシック" pitchFamily="49" charset="-128"/>
            </a:rPr>
            <a:t>年度に満期一括償還地方債は償還済みのため、現在は満期一括償還地方債のための積み立ては実施していない。</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兵庫県三田市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将来負担額は、平成</a:t>
          </a:r>
          <a:r>
            <a:rPr kumimoji="1" lang="en-US" altLang="ja-JP" sz="1400">
              <a:latin typeface="ＭＳ ゴシック" pitchFamily="49" charset="-128"/>
              <a:ea typeface="ＭＳ ゴシック" pitchFamily="49" charset="-128"/>
            </a:rPr>
            <a:t>19</a:t>
          </a:r>
          <a:r>
            <a:rPr kumimoji="1" lang="ja-JP" altLang="en-US" sz="1400">
              <a:latin typeface="ＭＳ ゴシック" pitchFamily="49" charset="-128"/>
              <a:ea typeface="ＭＳ ゴシック" pitchFamily="49" charset="-128"/>
            </a:rPr>
            <a:t>年度以降年々減少しており、令和</a:t>
          </a:r>
          <a:r>
            <a:rPr kumimoji="1" lang="en-US" altLang="ja-JP" sz="1400">
              <a:latin typeface="ＭＳ ゴシック" pitchFamily="49" charset="-128"/>
              <a:ea typeface="ＭＳ ゴシック" pitchFamily="49" charset="-128"/>
            </a:rPr>
            <a:t>6</a:t>
          </a:r>
          <a:r>
            <a:rPr kumimoji="1" lang="ja-JP" altLang="en-US" sz="1400">
              <a:latin typeface="ＭＳ ゴシック" pitchFamily="49" charset="-128"/>
              <a:ea typeface="ＭＳ ゴシック" pitchFamily="49" charset="-128"/>
            </a:rPr>
            <a:t>年度は</a:t>
          </a:r>
          <a:r>
            <a:rPr kumimoji="1" lang="en-US" altLang="ja-JP" sz="1400">
              <a:latin typeface="ＭＳ ゴシック" pitchFamily="49" charset="-128"/>
              <a:ea typeface="ＭＳ ゴシック" pitchFamily="49" charset="-128"/>
            </a:rPr>
            <a:t>349.7</a:t>
          </a:r>
          <a:r>
            <a:rPr kumimoji="1" lang="ja-JP" altLang="en-US" sz="1400">
              <a:latin typeface="ＭＳ ゴシック" pitchFamily="49" charset="-128"/>
              <a:ea typeface="ＭＳ ゴシック" pitchFamily="49" charset="-128"/>
            </a:rPr>
            <a:t>億円、前年度比で</a:t>
          </a:r>
          <a:r>
            <a:rPr kumimoji="1" lang="en-US" altLang="ja-JP" sz="1400">
              <a:latin typeface="ＭＳ ゴシック" pitchFamily="49" charset="-128"/>
              <a:ea typeface="ＭＳ ゴシック" pitchFamily="49" charset="-128"/>
            </a:rPr>
            <a:t>7.8</a:t>
          </a:r>
          <a:r>
            <a:rPr kumimoji="1" lang="ja-JP" altLang="en-US" sz="1400">
              <a:latin typeface="ＭＳ ゴシック" pitchFamily="49" charset="-128"/>
              <a:ea typeface="ＭＳ ゴシック" pitchFamily="49" charset="-128"/>
            </a:rPr>
            <a:t>億円の減となった。主な要因は、地方債の新規発行抑制等による地方債残高の減、立替施行未償還金の減のほか、企業債残高の減も含め、将来債務を削減したことによる。</a:t>
          </a:r>
        </a:p>
        <a:p>
          <a:r>
            <a:rPr kumimoji="1" lang="ja-JP" altLang="en-US" sz="1400">
              <a:latin typeface="ＭＳ ゴシック" pitchFamily="49" charset="-128"/>
              <a:ea typeface="ＭＳ ゴシック" pitchFamily="49" charset="-128"/>
            </a:rPr>
            <a:t>　一方で、充当可能財源等も</a:t>
          </a:r>
          <a:r>
            <a:rPr kumimoji="1" lang="en-US" altLang="ja-JP" sz="1400">
              <a:latin typeface="ＭＳ ゴシック" pitchFamily="49" charset="-128"/>
              <a:ea typeface="ＭＳ ゴシック" pitchFamily="49" charset="-128"/>
            </a:rPr>
            <a:t>19</a:t>
          </a:r>
          <a:r>
            <a:rPr kumimoji="1" lang="ja-JP" altLang="en-US" sz="1400">
              <a:latin typeface="ＭＳ ゴシック" pitchFamily="49" charset="-128"/>
              <a:ea typeface="ＭＳ ゴシック" pitchFamily="49" charset="-128"/>
            </a:rPr>
            <a:t>年度以降年々減少しており、令和</a:t>
          </a:r>
          <a:r>
            <a:rPr kumimoji="1" lang="en-US" altLang="ja-JP" sz="1400">
              <a:latin typeface="ＭＳ ゴシック" pitchFamily="49" charset="-128"/>
              <a:ea typeface="ＭＳ ゴシック" pitchFamily="49" charset="-128"/>
            </a:rPr>
            <a:t>6</a:t>
          </a:r>
          <a:r>
            <a:rPr kumimoji="1" lang="ja-JP" altLang="en-US" sz="1400">
              <a:latin typeface="ＭＳ ゴシック" pitchFamily="49" charset="-128"/>
              <a:ea typeface="ＭＳ ゴシック" pitchFamily="49" charset="-128"/>
            </a:rPr>
            <a:t>年度は</a:t>
          </a:r>
          <a:r>
            <a:rPr kumimoji="1" lang="en-US" altLang="ja-JP" sz="1400">
              <a:latin typeface="ＭＳ ゴシック" pitchFamily="49" charset="-128"/>
              <a:ea typeface="ＭＳ ゴシック" pitchFamily="49" charset="-128"/>
            </a:rPr>
            <a:t>444.2</a:t>
          </a:r>
          <a:r>
            <a:rPr kumimoji="1" lang="ja-JP" altLang="en-US" sz="1400">
              <a:latin typeface="ＭＳ ゴシック" pitchFamily="49" charset="-128"/>
              <a:ea typeface="ＭＳ ゴシック" pitchFamily="49" charset="-128"/>
            </a:rPr>
            <a:t>億円、前年度比で</a:t>
          </a:r>
          <a:r>
            <a:rPr kumimoji="1" lang="en-US" altLang="ja-JP" sz="1400">
              <a:latin typeface="ＭＳ ゴシック" pitchFamily="49" charset="-128"/>
              <a:ea typeface="ＭＳ ゴシック" pitchFamily="49" charset="-128"/>
            </a:rPr>
            <a:t>11.0</a:t>
          </a:r>
          <a:r>
            <a:rPr kumimoji="1" lang="ja-JP" altLang="en-US" sz="1400">
              <a:latin typeface="ＭＳ ゴシック" pitchFamily="49" charset="-128"/>
              <a:ea typeface="ＭＳ ゴシック" pitchFamily="49" charset="-128"/>
            </a:rPr>
            <a:t>億円減少した。主な要因は、地方債残高の減少による基準財政需要額算入見込み額の減少による。</a:t>
          </a:r>
        </a:p>
        <a:p>
          <a:r>
            <a:rPr kumimoji="1" lang="ja-JP" altLang="en-US" sz="1400">
              <a:latin typeface="ＭＳ ゴシック" pitchFamily="49" charset="-128"/>
              <a:ea typeface="ＭＳ ゴシック" pitchFamily="49" charset="-128"/>
            </a:rPr>
            <a:t>　平成</a:t>
          </a:r>
          <a:r>
            <a:rPr kumimoji="1" lang="en-US" altLang="ja-JP" sz="1400">
              <a:latin typeface="ＭＳ ゴシック" pitchFamily="49" charset="-128"/>
              <a:ea typeface="ＭＳ ゴシック" pitchFamily="49" charset="-128"/>
            </a:rPr>
            <a:t>30</a:t>
          </a:r>
          <a:r>
            <a:rPr kumimoji="1" lang="ja-JP" altLang="en-US" sz="1400">
              <a:latin typeface="ＭＳ ゴシック" pitchFamily="49" charset="-128"/>
              <a:ea typeface="ＭＳ ゴシック" pitchFamily="49" charset="-128"/>
            </a:rPr>
            <a:t>年度から将来負担比率はマイナスを維持しているものの、今後は大規模投資事業により将来負担の増が見込まれるため、引き続き地方債残高の適切な管理に努める。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兵庫県三田市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R6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年度は、前年度の決算剰余金を財政調整基金へ積み立てたほか、公共施設マネジメント対応財源として公共施設等整備基金に積み立てたことなどで</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12.5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億円増加した一方で、ごみ焼却処理施設等の公共施設整備への取崩しや、こどもの教育支援事業への取崩しなどにより、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億円の取り崩しを行った。結果として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億円の基金残高増となっている。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・財政調整基金及び減債基金からの取り崩しは抑制する一方で、特定目的基金からは目的に沿った取り崩しを行っていく。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・基金減少を抑えつつ、将来の公共施設更新や新病院整備に備えて積立てを行う予定。</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・ありがとう！三田っ子応援基金：三田への想いのもと寄せられた寄附金を、三田の次代を担うこどもを育成する事業に充てる。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・北摂三田ニュータウン施設整備管理基金：北摂三田ニュータウンの公共施設の整備、維持管理等の資金に充てる。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・公共施設等整備基金：将来の公共施設更新に備えて、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億円を公共施設マネジメント財源として積み立てたことなどにより増加した。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ありがとう！三田っ子応援基金：ふるさと納税による寄付金の積立、及び認定こども園、小学校、中学校の施設改修など、こどもの教育に関する事業などへ取り崩しを行った。寄付金額の増により基金残高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億円増となった。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・三田駅前一番館基金：財産貸付収入相当額を積み立て、修繕費用を取り崩したところ約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0.4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億円増加した。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・公共施設等整備基金：公共施設マネジメントの推進に向けた財源確保に努める。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b="0">
              <a:solidFill>
                <a:sysClr val="windowText" lastClr="000000"/>
              </a:solidFill>
              <a:effectLst/>
              <a:latin typeface="ＭＳ ゴシック" panose="020B0609070205080204" pitchFamily="49" charset="-128"/>
              <a:ea typeface="ＭＳ ゴシック" panose="020B0609070205080204" pitchFamily="49" charset="-128"/>
              <a:cs typeface="+mn-cs"/>
            </a:rPr>
            <a:t>・三田市地域医療確保基金：新病院の整備に係る財政負担への備えとして、新たに基金を設置する。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R6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年度は取り崩しを行わず、前年度の決算剰余金の積立て等により残高は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億円増加した。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・歳出を抑制、歳入を増加させ、</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財政調整基金の</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取り崩しを行わずに一般財源ベースでの収支均衡を図る取り組みを強化する</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・新病院整備に係る財政負担に備えて新たに設置する基金の原資として、今後</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減債</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基金と合わせて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30</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億円の取り崩しを見込む。</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R6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年度は、令和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年度に積み立てた臨時財政対策債償還基金費相当分の半額</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0.6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億円の取崩しを行った一方、令和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年度臨時財政対策債償還基金費相当分や運用利子や土地売払収入の積立により残高は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億円増加した。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・歳出を抑制、歳入を増加させ、減債基金の取り崩しを行わずに一般財源ベースでの収支均衡を図る取り組みを強化する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・新病院整備に係る財政負担に備えて新たに設置する基金の原資として、今後財政調整基金と合わせて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億円の取り崩しを見込む。</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730C6C38-58F0-4939-9BD1-7F2580A472B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0C4A6F7D-9D77-4E35-8F8A-C3C77CD483B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C70A9555-6C2D-413C-BB8C-4B603F9FB914}"/>
            </a:ext>
          </a:extLst>
        </xdr:cNvPr>
        <xdr:cNvSpPr/>
      </xdr:nvSpPr>
      <xdr:spPr>
        <a:xfrm>
          <a:off x="11753850" y="936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CAC27CF7-180E-4280-9B33-FC28ACDD5939}"/>
            </a:ext>
          </a:extLst>
        </xdr:cNvPr>
        <xdr:cNvSpPr/>
      </xdr:nvSpPr>
      <xdr:spPr>
        <a:xfrm>
          <a:off x="13125450" y="936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C3086962-F762-49B6-90C6-898BB8EA3BFE}"/>
            </a:ext>
          </a:extLst>
        </xdr:cNvPr>
        <xdr:cNvSpPr/>
      </xdr:nvSpPr>
      <xdr:spPr>
        <a:xfrm>
          <a:off x="14497050" y="936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32730026-E2D4-4939-BD7B-FAD4C637D3F6}"/>
            </a:ext>
          </a:extLst>
        </xdr:cNvPr>
        <xdr:cNvSpPr/>
      </xdr:nvSpPr>
      <xdr:spPr>
        <a:xfrm>
          <a:off x="15868650" y="936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98C69EFA-4B0A-4F98-B360-B5B87DC8D4AC}"/>
            </a:ext>
          </a:extLst>
        </xdr:cNvPr>
        <xdr:cNvSpPr/>
      </xdr:nvSpPr>
      <xdr:spPr>
        <a:xfrm>
          <a:off x="17240250" y="936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A289D1E6-CF7B-4EFE-8F33-B65075969D0F}"/>
            </a:ext>
          </a:extLst>
        </xdr:cNvPr>
        <xdr:cNvSpPr/>
      </xdr:nvSpPr>
      <xdr:spPr>
        <a:xfrm>
          <a:off x="11753850" y="1317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34B2C9AA-6B13-4C27-BCC1-EBD32A83B944}"/>
            </a:ext>
          </a:extLst>
        </xdr:cNvPr>
        <xdr:cNvSpPr/>
      </xdr:nvSpPr>
      <xdr:spPr>
        <a:xfrm>
          <a:off x="13125450" y="1317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4870A5E8-ED95-43DC-A613-34F2934E72AA}"/>
            </a:ext>
          </a:extLst>
        </xdr:cNvPr>
        <xdr:cNvSpPr/>
      </xdr:nvSpPr>
      <xdr:spPr>
        <a:xfrm>
          <a:off x="14497050" y="1317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6CE71C8B-2001-470B-BA95-5A241F5D9E61}"/>
            </a:ext>
          </a:extLst>
        </xdr:cNvPr>
        <xdr:cNvSpPr/>
      </xdr:nvSpPr>
      <xdr:spPr>
        <a:xfrm>
          <a:off x="15868650" y="1317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9E32D283-973C-47A3-8BC4-597B0CF45942}"/>
            </a:ext>
          </a:extLst>
        </xdr:cNvPr>
        <xdr:cNvSpPr/>
      </xdr:nvSpPr>
      <xdr:spPr>
        <a:xfrm>
          <a:off x="17240250" y="1317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57F5AD46-1A62-48AF-BEB8-E8252BC810DC}"/>
            </a:ext>
          </a:extLst>
        </xdr:cNvPr>
        <xdr:cNvSpPr/>
      </xdr:nvSpPr>
      <xdr:spPr>
        <a:xfrm>
          <a:off x="359410" y="59690"/>
          <a:ext cx="11391265" cy="638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672D41A3-46F2-4F2B-AB8F-DA3D22A20553}"/>
            </a:ext>
          </a:extLst>
        </xdr:cNvPr>
        <xdr:cNvSpPr/>
      </xdr:nvSpPr>
      <xdr:spPr>
        <a:xfrm>
          <a:off x="15346680" y="190500"/>
          <a:ext cx="3551555" cy="56261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488A0DF9-18E5-44CF-8F08-77E7BE989B80}"/>
            </a:ext>
          </a:extLst>
        </xdr:cNvPr>
        <xdr:cNvSpPr/>
      </xdr:nvSpPr>
      <xdr:spPr>
        <a:xfrm>
          <a:off x="15351125" y="212090"/>
          <a:ext cx="3524250" cy="5099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3EA36D95-FF94-40B8-B691-2149C5F94CAD}"/>
            </a:ext>
          </a:extLst>
        </xdr:cNvPr>
        <xdr:cNvSpPr/>
      </xdr:nvSpPr>
      <xdr:spPr>
        <a:xfrm>
          <a:off x="15372715" y="245110"/>
          <a:ext cx="3470910" cy="43878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兵庫県三田市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A5A59DB1-2012-45EC-9B44-18E2F42D0700}"/>
            </a:ext>
          </a:extLst>
        </xdr:cNvPr>
        <xdr:cNvSpPr/>
      </xdr:nvSpPr>
      <xdr:spPr>
        <a:xfrm>
          <a:off x="12817475" y="190500"/>
          <a:ext cx="2392045" cy="56261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E0E91D39-1AB0-4503-B95C-014246CE8C2F}"/>
            </a:ext>
          </a:extLst>
        </xdr:cNvPr>
        <xdr:cNvSpPr/>
      </xdr:nvSpPr>
      <xdr:spPr>
        <a:xfrm>
          <a:off x="12839065" y="212090"/>
          <a:ext cx="2355215" cy="5099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DA8CEEAB-571D-463F-B727-90BF35E28A44}"/>
            </a:ext>
          </a:extLst>
        </xdr:cNvPr>
        <xdr:cNvSpPr/>
      </xdr:nvSpPr>
      <xdr:spPr>
        <a:xfrm>
          <a:off x="12870180" y="245110"/>
          <a:ext cx="2313305" cy="45339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EA0E5F6B-DD6D-497C-93B2-CA66B86F0482}"/>
            </a:ext>
          </a:extLst>
        </xdr:cNvPr>
        <xdr:cNvSpPr/>
      </xdr:nvSpPr>
      <xdr:spPr>
        <a:xfrm>
          <a:off x="440690" y="885190"/>
          <a:ext cx="9081135" cy="177990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40E6CFF5-E307-4A76-B87B-26E4DF18C5FE}"/>
            </a:ext>
          </a:extLst>
        </xdr:cNvPr>
        <xdr:cNvSpPr/>
      </xdr:nvSpPr>
      <xdr:spPr>
        <a:xfrm>
          <a:off x="563880" y="924560"/>
          <a:ext cx="1242695" cy="17106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414BAF9B-203A-4790-B9C0-5E150041DC0C}"/>
            </a:ext>
          </a:extLst>
        </xdr:cNvPr>
        <xdr:cNvSpPr/>
      </xdr:nvSpPr>
      <xdr:spPr>
        <a:xfrm>
          <a:off x="1764030" y="924560"/>
          <a:ext cx="1200150" cy="17106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106,482
104,993
210.32
46,617,343
45,501,026
780,979
24,314,831
30,016,102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208EA35B-5382-4712-9376-D81F6E702114}"/>
            </a:ext>
          </a:extLst>
        </xdr:cNvPr>
        <xdr:cNvSpPr/>
      </xdr:nvSpPr>
      <xdr:spPr>
        <a:xfrm>
          <a:off x="2964180" y="924560"/>
          <a:ext cx="1371600" cy="17106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211EB752-0485-4279-A382-69822FD1BD06}"/>
            </a:ext>
          </a:extLst>
        </xdr:cNvPr>
        <xdr:cNvSpPr/>
      </xdr:nvSpPr>
      <xdr:spPr>
        <a:xfrm>
          <a:off x="4335780" y="939800"/>
          <a:ext cx="1816735"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80ACAB13-DE42-4021-8CF7-74C815744515}"/>
            </a:ext>
          </a:extLst>
        </xdr:cNvPr>
        <xdr:cNvSpPr/>
      </xdr:nvSpPr>
      <xdr:spPr>
        <a:xfrm>
          <a:off x="6152515" y="939800"/>
          <a:ext cx="114046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EE9186D0-FF4F-4D4B-8A9B-6E0A871045A6}"/>
            </a:ext>
          </a:extLst>
        </xdr:cNvPr>
        <xdr:cNvSpPr/>
      </xdr:nvSpPr>
      <xdr:spPr>
        <a:xfrm>
          <a:off x="7352665" y="954405"/>
          <a:ext cx="583565"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FD574E6E-6FB7-4A73-8418-52DFBC2630E5}"/>
            </a:ext>
          </a:extLst>
        </xdr:cNvPr>
        <xdr:cNvSpPr/>
      </xdr:nvSpPr>
      <xdr:spPr>
        <a:xfrm>
          <a:off x="4335780" y="1716405"/>
          <a:ext cx="181673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726CBB2F-3CAD-4ACB-AA68-557ADFC6C460}"/>
            </a:ext>
          </a:extLst>
        </xdr:cNvPr>
        <xdr:cNvSpPr/>
      </xdr:nvSpPr>
      <xdr:spPr>
        <a:xfrm>
          <a:off x="6221730" y="1716405"/>
          <a:ext cx="330009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42C10112-44A6-45A4-9C20-2E700B54D2D3}"/>
            </a:ext>
          </a:extLst>
        </xdr:cNvPr>
        <xdr:cNvSpPr/>
      </xdr:nvSpPr>
      <xdr:spPr>
        <a:xfrm>
          <a:off x="9979025" y="885190"/>
          <a:ext cx="1371600" cy="127381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1172CDC8-B981-4362-B740-245A27BC4B65}"/>
            </a:ext>
          </a:extLst>
        </xdr:cNvPr>
        <xdr:cNvSpPr/>
      </xdr:nvSpPr>
      <xdr:spPr>
        <a:xfrm>
          <a:off x="10208895" y="954405"/>
          <a:ext cx="120015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F34848EE-F6A5-4F66-989F-FEA13321F488}"/>
            </a:ext>
          </a:extLst>
        </xdr:cNvPr>
        <xdr:cNvSpPr/>
      </xdr:nvSpPr>
      <xdr:spPr>
        <a:xfrm>
          <a:off x="10208895" y="1217295"/>
          <a:ext cx="1200150" cy="5226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7D3E15AE-B0F0-4D58-9A6C-D80C56DEE6FE}"/>
            </a:ext>
          </a:extLst>
        </xdr:cNvPr>
        <xdr:cNvSpPr/>
      </xdr:nvSpPr>
      <xdr:spPr>
        <a:xfrm>
          <a:off x="10208895" y="1560195"/>
          <a:ext cx="1319530" cy="6515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945D095D-F71C-4211-9601-198A93FB729C}"/>
            </a:ext>
          </a:extLst>
        </xdr:cNvPr>
        <xdr:cNvCxnSpPr/>
      </xdr:nvCxnSpPr>
      <xdr:spPr>
        <a:xfrm flipH="1">
          <a:off x="10042525" y="103759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92C7665F-D908-474C-B71D-AB771FF6C7E1}"/>
            </a:ext>
          </a:extLst>
        </xdr:cNvPr>
        <xdr:cNvSpPr/>
      </xdr:nvSpPr>
      <xdr:spPr>
        <a:xfrm>
          <a:off x="10092690" y="999490"/>
          <a:ext cx="107315"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5849B55B-295B-4C64-B1E4-8F03D69AAD59}"/>
            </a:ext>
          </a:extLst>
        </xdr:cNvPr>
        <xdr:cNvSpPr/>
      </xdr:nvSpPr>
      <xdr:spPr>
        <a:xfrm>
          <a:off x="10092690" y="1308100"/>
          <a:ext cx="10731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E65C26B6-757C-4885-9881-892406E594A8}"/>
            </a:ext>
          </a:extLst>
        </xdr:cNvPr>
        <xdr:cNvCxnSpPr/>
      </xdr:nvCxnSpPr>
      <xdr:spPr>
        <a:xfrm>
          <a:off x="10137140" y="1560195"/>
          <a:ext cx="0" cy="1454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3D013DD1-08D3-474F-B6D5-7BDA841ABB47}"/>
            </a:ext>
          </a:extLst>
        </xdr:cNvPr>
        <xdr:cNvCxnSpPr/>
      </xdr:nvCxnSpPr>
      <xdr:spPr>
        <a:xfrm>
          <a:off x="10057765" y="1560195"/>
          <a:ext cx="15621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42CD8037-8B9A-4307-B455-5F2852E55BA2}"/>
            </a:ext>
          </a:extLst>
        </xdr:cNvPr>
        <xdr:cNvCxnSpPr/>
      </xdr:nvCxnSpPr>
      <xdr:spPr>
        <a:xfrm flipV="1">
          <a:off x="10137140" y="179641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9CA96812-A0AF-4581-A6FB-2790EF17EF1B}"/>
            </a:ext>
          </a:extLst>
        </xdr:cNvPr>
        <xdr:cNvCxnSpPr/>
      </xdr:nvCxnSpPr>
      <xdr:spPr>
        <a:xfrm>
          <a:off x="10057765" y="1941195"/>
          <a:ext cx="15621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7FA09BD0-0727-4B25-9CED-4B2C07184CC3}"/>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1E9E58A8-455D-4E51-B271-66AAE6306512}"/>
            </a:ext>
          </a:extLst>
        </xdr:cNvPr>
        <xdr:cNvSpPr txBox="1"/>
      </xdr:nvSpPr>
      <xdr:spPr>
        <a:xfrm>
          <a:off x="419100" y="300799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28627737-B030-4C55-856C-BD6453E3826D}"/>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3368D9ED-659D-4666-809B-2FE797A89979}"/>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80C1A665-A18D-4D19-88AC-92A24128867A}"/>
            </a:ext>
          </a:extLst>
        </xdr:cNvPr>
        <xdr:cNvSpPr txBox="1"/>
      </xdr:nvSpPr>
      <xdr:spPr>
        <a:xfrm>
          <a:off x="419100" y="373189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CFD84D3F-3313-414A-AE81-AAC81E5BB69F}"/>
            </a:ext>
          </a:extLst>
        </xdr:cNvPr>
        <xdr:cNvSpPr/>
      </xdr:nvSpPr>
      <xdr:spPr>
        <a:xfrm>
          <a:off x="1142365" y="4254500"/>
          <a:ext cx="3826510" cy="2965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6A6DCFBB-FEC9-41EF-84EF-2F8FEA9B9F4F}"/>
            </a:ext>
          </a:extLst>
        </xdr:cNvPr>
        <xdr:cNvSpPr/>
      </xdr:nvSpPr>
      <xdr:spPr>
        <a:xfrm>
          <a:off x="1808974" y="4607497"/>
          <a:ext cx="1550316" cy="27762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952FE60C-8621-40CE-A639-4C2C775D41F3}"/>
            </a:ext>
          </a:extLst>
        </xdr:cNvPr>
        <xdr:cNvSpPr/>
      </xdr:nvSpPr>
      <xdr:spPr>
        <a:xfrm>
          <a:off x="3451854" y="4585111"/>
          <a:ext cx="765186" cy="31096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[ 56.3</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43227C15-2BEC-49C0-BFD1-3FF7B1F361C7}"/>
            </a:ext>
          </a:extLst>
        </xdr:cNvPr>
        <xdr:cNvSpPr/>
      </xdr:nvSpPr>
      <xdr:spPr>
        <a:xfrm>
          <a:off x="491426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BA85BF8A-6EA4-4A48-92F0-D0E4CF71B678}"/>
            </a:ext>
          </a:extLst>
        </xdr:cNvPr>
        <xdr:cNvSpPr/>
      </xdr:nvSpPr>
      <xdr:spPr>
        <a:xfrm>
          <a:off x="491426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5E6C2896-1E95-4DFE-8F2C-B48299BB4759}"/>
            </a:ext>
          </a:extLst>
        </xdr:cNvPr>
        <xdr:cNvSpPr/>
      </xdr:nvSpPr>
      <xdr:spPr>
        <a:xfrm>
          <a:off x="628586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6A57AA4A-8B6A-4A15-843F-11CE0503F0AB}"/>
            </a:ext>
          </a:extLst>
        </xdr:cNvPr>
        <xdr:cNvSpPr/>
      </xdr:nvSpPr>
      <xdr:spPr>
        <a:xfrm>
          <a:off x="628586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8F69688A-8A4F-4EE8-87D2-5806979B936D}"/>
            </a:ext>
          </a:extLst>
        </xdr:cNvPr>
        <xdr:cNvSpPr/>
      </xdr:nvSpPr>
      <xdr:spPr>
        <a:xfrm>
          <a:off x="778827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B86E4F7B-309D-4F3D-B89D-F5E37114DAF9}"/>
            </a:ext>
          </a:extLst>
        </xdr:cNvPr>
        <xdr:cNvSpPr/>
      </xdr:nvSpPr>
      <xdr:spPr>
        <a:xfrm>
          <a:off x="778827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196425C0-9915-42E7-A69B-15AD4EA869B9}"/>
            </a:ext>
          </a:extLst>
        </xdr:cNvPr>
        <xdr:cNvSpPr/>
      </xdr:nvSpPr>
      <xdr:spPr>
        <a:xfrm>
          <a:off x="1142365" y="4932045"/>
          <a:ext cx="3826510" cy="2164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1027BB8E-FEA3-4D8F-8019-CAB19B0F8E5F}"/>
            </a:ext>
          </a:extLst>
        </xdr:cNvPr>
        <xdr:cNvSpPr/>
      </xdr:nvSpPr>
      <xdr:spPr>
        <a:xfrm>
          <a:off x="5216525" y="4932045"/>
          <a:ext cx="4286250" cy="21647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329BF06E-5CB4-4F45-972B-6A7C11DE2978}"/>
            </a:ext>
          </a:extLst>
        </xdr:cNvPr>
        <xdr:cNvSpPr/>
      </xdr:nvSpPr>
      <xdr:spPr>
        <a:xfrm>
          <a:off x="5216525" y="5001260"/>
          <a:ext cx="41148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169420C3-7961-48E0-B11E-5254B60E1C18}"/>
            </a:ext>
          </a:extLst>
        </xdr:cNvPr>
        <xdr:cNvSpPr txBox="1"/>
      </xdr:nvSpPr>
      <xdr:spPr>
        <a:xfrm>
          <a:off x="5273675" y="5229860"/>
          <a:ext cx="4098290" cy="17741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昭和</a:t>
          </a:r>
          <a:r>
            <a:rPr kumimoji="1" lang="en-US" altLang="ja-JP" sz="1100">
              <a:latin typeface="ＭＳ Ｐゴシック" panose="020B0600070205080204" pitchFamily="50" charset="-128"/>
              <a:ea typeface="ＭＳ Ｐゴシック" panose="020B0600070205080204" pitchFamily="50" charset="-128"/>
            </a:rPr>
            <a:t>50</a:t>
          </a:r>
          <a:r>
            <a:rPr kumimoji="1" lang="ja-JP" altLang="en-US" sz="1100">
              <a:latin typeface="ＭＳ Ｐゴシック" panose="020B0600070205080204" pitchFamily="50" charset="-128"/>
              <a:ea typeface="ＭＳ Ｐゴシック" panose="020B0600070205080204" pitchFamily="50" charset="-128"/>
            </a:rPr>
            <a:t>年代後半から平成初期にかけての北摂ニュータウンの開発など、まちの発展に伴い、学校や病院、道路といった公共施設などを集中的に整備してきたことから、比較的新しい施設が多いため、有形固定資産減価償却率は全国平均・兵庫県平均・類似団体と比べて低くなっています。</a:t>
          </a: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5EED8F1F-3AFE-4860-A9BC-033FCFB5885A}"/>
            </a:ext>
          </a:extLst>
        </xdr:cNvPr>
        <xdr:cNvSpPr txBox="1"/>
      </xdr:nvSpPr>
      <xdr:spPr>
        <a:xfrm>
          <a:off x="1123315" y="474535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8FF351D8-555D-46D3-B82C-6A2DA5F50020}"/>
            </a:ext>
          </a:extLst>
        </xdr:cNvPr>
        <xdr:cNvCxnSpPr/>
      </xdr:nvCxnSpPr>
      <xdr:spPr>
        <a:xfrm>
          <a:off x="1142365" y="7096760"/>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61" name="テキスト ボックス 60">
          <a:extLst>
            <a:ext uri="{FF2B5EF4-FFF2-40B4-BE49-F238E27FC236}">
              <a16:creationId xmlns:a16="http://schemas.microsoft.com/office/drawing/2014/main" id="{39B201E6-073D-4FAD-A202-7374D6F0CE03}"/>
            </a:ext>
          </a:extLst>
        </xdr:cNvPr>
        <xdr:cNvSpPr txBox="1"/>
      </xdr:nvSpPr>
      <xdr:spPr>
        <a:xfrm>
          <a:off x="731041" y="699914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62" name="直線コネクタ 61">
          <a:extLst>
            <a:ext uri="{FF2B5EF4-FFF2-40B4-BE49-F238E27FC236}">
              <a16:creationId xmlns:a16="http://schemas.microsoft.com/office/drawing/2014/main" id="{A93A7A23-4349-4800-ACE0-78CF9613B13B}"/>
            </a:ext>
          </a:extLst>
        </xdr:cNvPr>
        <xdr:cNvCxnSpPr/>
      </xdr:nvCxnSpPr>
      <xdr:spPr>
        <a:xfrm>
          <a:off x="1142365" y="6733117"/>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63" name="テキスト ボックス 62">
          <a:extLst>
            <a:ext uri="{FF2B5EF4-FFF2-40B4-BE49-F238E27FC236}">
              <a16:creationId xmlns:a16="http://schemas.microsoft.com/office/drawing/2014/main" id="{9B9D5DCB-38FE-4E19-8915-57D91516B6B5}"/>
            </a:ext>
          </a:extLst>
        </xdr:cNvPr>
        <xdr:cNvSpPr txBox="1"/>
      </xdr:nvSpPr>
      <xdr:spPr>
        <a:xfrm>
          <a:off x="784241" y="663550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64" name="直線コネクタ 63">
          <a:extLst>
            <a:ext uri="{FF2B5EF4-FFF2-40B4-BE49-F238E27FC236}">
              <a16:creationId xmlns:a16="http://schemas.microsoft.com/office/drawing/2014/main" id="{3EDD5DCD-6C20-4F29-9FE3-FA0CC4BEC9B8}"/>
            </a:ext>
          </a:extLst>
        </xdr:cNvPr>
        <xdr:cNvCxnSpPr/>
      </xdr:nvCxnSpPr>
      <xdr:spPr>
        <a:xfrm>
          <a:off x="1142365" y="6369473"/>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65" name="テキスト ボックス 64">
          <a:extLst>
            <a:ext uri="{FF2B5EF4-FFF2-40B4-BE49-F238E27FC236}">
              <a16:creationId xmlns:a16="http://schemas.microsoft.com/office/drawing/2014/main" id="{6E265D4B-38DC-4324-B9A6-6EFD07A442A0}"/>
            </a:ext>
          </a:extLst>
        </xdr:cNvPr>
        <xdr:cNvSpPr txBox="1"/>
      </xdr:nvSpPr>
      <xdr:spPr>
        <a:xfrm>
          <a:off x="784241" y="627948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66" name="直線コネクタ 65">
          <a:extLst>
            <a:ext uri="{FF2B5EF4-FFF2-40B4-BE49-F238E27FC236}">
              <a16:creationId xmlns:a16="http://schemas.microsoft.com/office/drawing/2014/main" id="{FA43C427-51AE-47CD-9B2B-587C39C1104A}"/>
            </a:ext>
          </a:extLst>
        </xdr:cNvPr>
        <xdr:cNvCxnSpPr/>
      </xdr:nvCxnSpPr>
      <xdr:spPr>
        <a:xfrm>
          <a:off x="1142365" y="6013450"/>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67" name="テキスト ボックス 66">
          <a:extLst>
            <a:ext uri="{FF2B5EF4-FFF2-40B4-BE49-F238E27FC236}">
              <a16:creationId xmlns:a16="http://schemas.microsoft.com/office/drawing/2014/main" id="{8010A9E7-4556-4D97-8D93-75D3DAF2B3E2}"/>
            </a:ext>
          </a:extLst>
        </xdr:cNvPr>
        <xdr:cNvSpPr txBox="1"/>
      </xdr:nvSpPr>
      <xdr:spPr>
        <a:xfrm>
          <a:off x="784241" y="591583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68" name="直線コネクタ 67">
          <a:extLst>
            <a:ext uri="{FF2B5EF4-FFF2-40B4-BE49-F238E27FC236}">
              <a16:creationId xmlns:a16="http://schemas.microsoft.com/office/drawing/2014/main" id="{322DF598-B32B-4849-8A0E-CB85BD398E12}"/>
            </a:ext>
          </a:extLst>
        </xdr:cNvPr>
        <xdr:cNvCxnSpPr/>
      </xdr:nvCxnSpPr>
      <xdr:spPr>
        <a:xfrm>
          <a:off x="1142365" y="5649807"/>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69" name="テキスト ボックス 68">
          <a:extLst>
            <a:ext uri="{FF2B5EF4-FFF2-40B4-BE49-F238E27FC236}">
              <a16:creationId xmlns:a16="http://schemas.microsoft.com/office/drawing/2014/main" id="{C7E58AB1-41EB-4BF1-B2B2-C6E5591DC287}"/>
            </a:ext>
          </a:extLst>
        </xdr:cNvPr>
        <xdr:cNvSpPr txBox="1"/>
      </xdr:nvSpPr>
      <xdr:spPr>
        <a:xfrm>
          <a:off x="784241" y="556172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70" name="直線コネクタ 69">
          <a:extLst>
            <a:ext uri="{FF2B5EF4-FFF2-40B4-BE49-F238E27FC236}">
              <a16:creationId xmlns:a16="http://schemas.microsoft.com/office/drawing/2014/main" id="{A6E99113-B341-410F-A2A6-10A8454E6662}"/>
            </a:ext>
          </a:extLst>
        </xdr:cNvPr>
        <xdr:cNvCxnSpPr/>
      </xdr:nvCxnSpPr>
      <xdr:spPr>
        <a:xfrm>
          <a:off x="1142365" y="5295688"/>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71" name="テキスト ボックス 70">
          <a:extLst>
            <a:ext uri="{FF2B5EF4-FFF2-40B4-BE49-F238E27FC236}">
              <a16:creationId xmlns:a16="http://schemas.microsoft.com/office/drawing/2014/main" id="{BD4AB9BF-D3B3-4173-938B-D6931602A330}"/>
            </a:ext>
          </a:extLst>
        </xdr:cNvPr>
        <xdr:cNvSpPr txBox="1"/>
      </xdr:nvSpPr>
      <xdr:spPr>
        <a:xfrm>
          <a:off x="784241" y="520188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2" name="直線コネクタ 71">
          <a:extLst>
            <a:ext uri="{FF2B5EF4-FFF2-40B4-BE49-F238E27FC236}">
              <a16:creationId xmlns:a16="http://schemas.microsoft.com/office/drawing/2014/main" id="{0E116B81-3742-4303-82A0-30E3076468F6}"/>
            </a:ext>
          </a:extLst>
        </xdr:cNvPr>
        <xdr:cNvCxnSpPr/>
      </xdr:nvCxnSpPr>
      <xdr:spPr>
        <a:xfrm>
          <a:off x="1142365" y="4932045"/>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3" name="テキスト ボックス 72">
          <a:extLst>
            <a:ext uri="{FF2B5EF4-FFF2-40B4-BE49-F238E27FC236}">
              <a16:creationId xmlns:a16="http://schemas.microsoft.com/office/drawing/2014/main" id="{6083CA01-F207-48F9-A7D9-D149CB8391B3}"/>
            </a:ext>
          </a:extLst>
        </xdr:cNvPr>
        <xdr:cNvSpPr txBox="1"/>
      </xdr:nvSpPr>
      <xdr:spPr>
        <a:xfrm>
          <a:off x="784241" y="483824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4" name="有形固定資産減価償却率グラフ枠">
          <a:extLst>
            <a:ext uri="{FF2B5EF4-FFF2-40B4-BE49-F238E27FC236}">
              <a16:creationId xmlns:a16="http://schemas.microsoft.com/office/drawing/2014/main" id="{171D92BB-ED42-4E5C-9607-BA06C54DDD2E}"/>
            </a:ext>
          </a:extLst>
        </xdr:cNvPr>
        <xdr:cNvSpPr/>
      </xdr:nvSpPr>
      <xdr:spPr>
        <a:xfrm>
          <a:off x="1142365" y="4932045"/>
          <a:ext cx="3826510" cy="2164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26035</xdr:rowOff>
    </xdr:from>
    <xdr:to>
      <xdr:col>23</xdr:col>
      <xdr:colOff>85090</xdr:colOff>
      <xdr:row>33</xdr:row>
      <xdr:rowOff>85302</xdr:rowOff>
    </xdr:to>
    <xdr:cxnSp macro="">
      <xdr:nvCxnSpPr>
        <xdr:cNvPr id="75" name="直線コネクタ 74">
          <a:extLst>
            <a:ext uri="{FF2B5EF4-FFF2-40B4-BE49-F238E27FC236}">
              <a16:creationId xmlns:a16="http://schemas.microsoft.com/office/drawing/2014/main" id="{210E6743-0EA2-4CDD-B2D4-166B577B54B5}"/>
            </a:ext>
          </a:extLst>
        </xdr:cNvPr>
        <xdr:cNvCxnSpPr/>
      </xdr:nvCxnSpPr>
      <xdr:spPr>
        <a:xfrm flipV="1">
          <a:off x="4295775" y="5232400"/>
          <a:ext cx="1270" cy="12651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89129</xdr:rowOff>
    </xdr:from>
    <xdr:ext cx="405111" cy="259045"/>
    <xdr:sp macro="" textlink="">
      <xdr:nvSpPr>
        <xdr:cNvPr id="76" name="有形固定資産減価償却率最小値テキスト">
          <a:extLst>
            <a:ext uri="{FF2B5EF4-FFF2-40B4-BE49-F238E27FC236}">
              <a16:creationId xmlns:a16="http://schemas.microsoft.com/office/drawing/2014/main" id="{06DA42D7-7BB3-41F9-AF0F-13A46EC1FB9D}"/>
            </a:ext>
          </a:extLst>
        </xdr:cNvPr>
        <xdr:cNvSpPr txBox="1"/>
      </xdr:nvSpPr>
      <xdr:spPr>
        <a:xfrm>
          <a:off x="4342765" y="65032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85302</xdr:rowOff>
    </xdr:from>
    <xdr:to>
      <xdr:col>23</xdr:col>
      <xdr:colOff>174625</xdr:colOff>
      <xdr:row>33</xdr:row>
      <xdr:rowOff>85302</xdr:rowOff>
    </xdr:to>
    <xdr:cxnSp macro="">
      <xdr:nvCxnSpPr>
        <xdr:cNvPr id="77" name="直線コネクタ 76">
          <a:extLst>
            <a:ext uri="{FF2B5EF4-FFF2-40B4-BE49-F238E27FC236}">
              <a16:creationId xmlns:a16="http://schemas.microsoft.com/office/drawing/2014/main" id="{C4F18119-BE16-466E-A0EC-A591007C797D}"/>
            </a:ext>
          </a:extLst>
        </xdr:cNvPr>
        <xdr:cNvCxnSpPr/>
      </xdr:nvCxnSpPr>
      <xdr:spPr>
        <a:xfrm>
          <a:off x="4206875" y="6497532"/>
          <a:ext cx="17399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24</xdr:row>
      <xdr:rowOff>144162</xdr:rowOff>
    </xdr:from>
    <xdr:ext cx="405111" cy="259045"/>
    <xdr:sp macro="" textlink="">
      <xdr:nvSpPr>
        <xdr:cNvPr id="78" name="有形固定資産減価償却率最大値テキスト">
          <a:extLst>
            <a:ext uri="{FF2B5EF4-FFF2-40B4-BE49-F238E27FC236}">
              <a16:creationId xmlns:a16="http://schemas.microsoft.com/office/drawing/2014/main" id="{CAF4DF74-E336-425E-9C5B-2ED82732DD46}"/>
            </a:ext>
          </a:extLst>
        </xdr:cNvPr>
        <xdr:cNvSpPr txBox="1"/>
      </xdr:nvSpPr>
      <xdr:spPr>
        <a:xfrm>
          <a:off x="4342765" y="5009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26035</xdr:rowOff>
    </xdr:from>
    <xdr:to>
      <xdr:col>23</xdr:col>
      <xdr:colOff>174625</xdr:colOff>
      <xdr:row>26</xdr:row>
      <xdr:rowOff>26035</xdr:rowOff>
    </xdr:to>
    <xdr:cxnSp macro="">
      <xdr:nvCxnSpPr>
        <xdr:cNvPr id="79" name="直線コネクタ 78">
          <a:extLst>
            <a:ext uri="{FF2B5EF4-FFF2-40B4-BE49-F238E27FC236}">
              <a16:creationId xmlns:a16="http://schemas.microsoft.com/office/drawing/2014/main" id="{1C23667C-BD9E-406A-9270-48FAECDB9613}"/>
            </a:ext>
          </a:extLst>
        </xdr:cNvPr>
        <xdr:cNvCxnSpPr/>
      </xdr:nvCxnSpPr>
      <xdr:spPr>
        <a:xfrm>
          <a:off x="4206875" y="5232400"/>
          <a:ext cx="17399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76217</xdr:rowOff>
    </xdr:from>
    <xdr:ext cx="405111" cy="259045"/>
    <xdr:sp macro="" textlink="">
      <xdr:nvSpPr>
        <xdr:cNvPr id="80" name="有形固定資産減価償却率平均値テキスト">
          <a:extLst>
            <a:ext uri="{FF2B5EF4-FFF2-40B4-BE49-F238E27FC236}">
              <a16:creationId xmlns:a16="http://schemas.microsoft.com/office/drawing/2014/main" id="{3C408BC6-03CC-4263-8077-B13DA98C425D}"/>
            </a:ext>
          </a:extLst>
        </xdr:cNvPr>
        <xdr:cNvSpPr txBox="1"/>
      </xdr:nvSpPr>
      <xdr:spPr>
        <a:xfrm>
          <a:off x="4342765" y="580074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97790</xdr:rowOff>
    </xdr:from>
    <xdr:to>
      <xdr:col>23</xdr:col>
      <xdr:colOff>136525</xdr:colOff>
      <xdr:row>30</xdr:row>
      <xdr:rowOff>27940</xdr:rowOff>
    </xdr:to>
    <xdr:sp macro="" textlink="">
      <xdr:nvSpPr>
        <xdr:cNvPr id="81" name="フローチャート: 判断 80">
          <a:extLst>
            <a:ext uri="{FF2B5EF4-FFF2-40B4-BE49-F238E27FC236}">
              <a16:creationId xmlns:a16="http://schemas.microsoft.com/office/drawing/2014/main" id="{B1E17F92-D010-4713-9419-E0BE5604CEED}"/>
            </a:ext>
          </a:extLst>
        </xdr:cNvPr>
        <xdr:cNvSpPr/>
      </xdr:nvSpPr>
      <xdr:spPr>
        <a:xfrm>
          <a:off x="4244975" y="581850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29</xdr:row>
      <xdr:rowOff>76200</xdr:rowOff>
    </xdr:from>
    <xdr:to>
      <xdr:col>19</xdr:col>
      <xdr:colOff>187325</xdr:colOff>
      <xdr:row>30</xdr:row>
      <xdr:rowOff>6350</xdr:rowOff>
    </xdr:to>
    <xdr:sp macro="" textlink="">
      <xdr:nvSpPr>
        <xdr:cNvPr id="82" name="フローチャート: 判断 81">
          <a:extLst>
            <a:ext uri="{FF2B5EF4-FFF2-40B4-BE49-F238E27FC236}">
              <a16:creationId xmlns:a16="http://schemas.microsoft.com/office/drawing/2014/main" id="{2FE9A146-D465-4DB7-BF7B-4A944D109D01}"/>
            </a:ext>
          </a:extLst>
        </xdr:cNvPr>
        <xdr:cNvSpPr/>
      </xdr:nvSpPr>
      <xdr:spPr>
        <a:xfrm>
          <a:off x="3611880" y="5800725"/>
          <a:ext cx="8064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22225</xdr:rowOff>
    </xdr:from>
    <xdr:to>
      <xdr:col>15</xdr:col>
      <xdr:colOff>187325</xdr:colOff>
      <xdr:row>29</xdr:row>
      <xdr:rowOff>123825</xdr:rowOff>
    </xdr:to>
    <xdr:sp macro="" textlink="">
      <xdr:nvSpPr>
        <xdr:cNvPr id="83" name="フローチャート: 判断 82">
          <a:extLst>
            <a:ext uri="{FF2B5EF4-FFF2-40B4-BE49-F238E27FC236}">
              <a16:creationId xmlns:a16="http://schemas.microsoft.com/office/drawing/2014/main" id="{1EBB78FE-3509-42BD-B0F9-8A956974B679}"/>
            </a:ext>
          </a:extLst>
        </xdr:cNvPr>
        <xdr:cNvSpPr/>
      </xdr:nvSpPr>
      <xdr:spPr>
        <a:xfrm>
          <a:off x="2926080" y="5742940"/>
          <a:ext cx="8064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28</xdr:row>
      <xdr:rowOff>164888</xdr:rowOff>
    </xdr:from>
    <xdr:to>
      <xdr:col>11</xdr:col>
      <xdr:colOff>187325</xdr:colOff>
      <xdr:row>29</xdr:row>
      <xdr:rowOff>95038</xdr:rowOff>
    </xdr:to>
    <xdr:sp macro="" textlink="">
      <xdr:nvSpPr>
        <xdr:cNvPr id="84" name="フローチャート: 判断 83">
          <a:extLst>
            <a:ext uri="{FF2B5EF4-FFF2-40B4-BE49-F238E27FC236}">
              <a16:creationId xmlns:a16="http://schemas.microsoft.com/office/drawing/2014/main" id="{69E2A49D-E0B6-4663-80B7-9B9D252C000A}"/>
            </a:ext>
          </a:extLst>
        </xdr:cNvPr>
        <xdr:cNvSpPr/>
      </xdr:nvSpPr>
      <xdr:spPr>
        <a:xfrm>
          <a:off x="2240280" y="5721773"/>
          <a:ext cx="8064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28</xdr:row>
      <xdr:rowOff>161290</xdr:rowOff>
    </xdr:from>
    <xdr:to>
      <xdr:col>7</xdr:col>
      <xdr:colOff>187325</xdr:colOff>
      <xdr:row>29</xdr:row>
      <xdr:rowOff>91440</xdr:rowOff>
    </xdr:to>
    <xdr:sp macro="" textlink="">
      <xdr:nvSpPr>
        <xdr:cNvPr id="85" name="フローチャート: 判断 84">
          <a:extLst>
            <a:ext uri="{FF2B5EF4-FFF2-40B4-BE49-F238E27FC236}">
              <a16:creationId xmlns:a16="http://schemas.microsoft.com/office/drawing/2014/main" id="{E41CDB7D-BA36-47DB-B76B-21655A0BB274}"/>
            </a:ext>
          </a:extLst>
        </xdr:cNvPr>
        <xdr:cNvSpPr/>
      </xdr:nvSpPr>
      <xdr:spPr>
        <a:xfrm>
          <a:off x="1554480" y="5716270"/>
          <a:ext cx="8064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81A875A5-0284-42A1-827C-DE80D0A64398}"/>
            </a:ext>
          </a:extLst>
        </xdr:cNvPr>
        <xdr:cNvSpPr txBox="1"/>
      </xdr:nvSpPr>
      <xdr:spPr>
        <a:xfrm>
          <a:off x="413321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A8246F95-520C-4DA5-B3B3-EBF4C613431B}"/>
            </a:ext>
          </a:extLst>
        </xdr:cNvPr>
        <xdr:cNvSpPr txBox="1"/>
      </xdr:nvSpPr>
      <xdr:spPr>
        <a:xfrm>
          <a:off x="35020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CCAFF4BC-5929-49A3-9A43-7ECB0908A5AC}"/>
            </a:ext>
          </a:extLst>
        </xdr:cNvPr>
        <xdr:cNvSpPr txBox="1"/>
      </xdr:nvSpPr>
      <xdr:spPr>
        <a:xfrm>
          <a:off x="28162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1974EDA0-F762-43B1-87CA-0974E0697757}"/>
            </a:ext>
          </a:extLst>
        </xdr:cNvPr>
        <xdr:cNvSpPr txBox="1"/>
      </xdr:nvSpPr>
      <xdr:spPr>
        <a:xfrm>
          <a:off x="21304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A0C0E6EC-1016-4781-884A-8CDDD9FE0B5D}"/>
            </a:ext>
          </a:extLst>
        </xdr:cNvPr>
        <xdr:cNvSpPr txBox="1"/>
      </xdr:nvSpPr>
      <xdr:spPr>
        <a:xfrm>
          <a:off x="14446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27</xdr:row>
      <xdr:rowOff>88053</xdr:rowOff>
    </xdr:from>
    <xdr:to>
      <xdr:col>23</xdr:col>
      <xdr:colOff>136525</xdr:colOff>
      <xdr:row>28</xdr:row>
      <xdr:rowOff>18203</xdr:rowOff>
    </xdr:to>
    <xdr:sp macro="" textlink="">
      <xdr:nvSpPr>
        <xdr:cNvPr id="91" name="楕円 90">
          <a:extLst>
            <a:ext uri="{FF2B5EF4-FFF2-40B4-BE49-F238E27FC236}">
              <a16:creationId xmlns:a16="http://schemas.microsoft.com/office/drawing/2014/main" id="{F6A408E1-6B03-45B1-B0CF-97D71E6AFA7C}"/>
            </a:ext>
          </a:extLst>
        </xdr:cNvPr>
        <xdr:cNvSpPr/>
      </xdr:nvSpPr>
      <xdr:spPr>
        <a:xfrm>
          <a:off x="4244975" y="5473488"/>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26</xdr:row>
      <xdr:rowOff>110930</xdr:rowOff>
    </xdr:from>
    <xdr:ext cx="405111" cy="259045"/>
    <xdr:sp macro="" textlink="">
      <xdr:nvSpPr>
        <xdr:cNvPr id="92" name="有形固定資産減価償却率該当値テキスト">
          <a:extLst>
            <a:ext uri="{FF2B5EF4-FFF2-40B4-BE49-F238E27FC236}">
              <a16:creationId xmlns:a16="http://schemas.microsoft.com/office/drawing/2014/main" id="{94613212-69D4-438F-8FBF-9985B9AA9CE1}"/>
            </a:ext>
          </a:extLst>
        </xdr:cNvPr>
        <xdr:cNvSpPr txBox="1"/>
      </xdr:nvSpPr>
      <xdr:spPr>
        <a:xfrm>
          <a:off x="4342765" y="53211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27</xdr:row>
      <xdr:rowOff>55668</xdr:rowOff>
    </xdr:from>
    <xdr:to>
      <xdr:col>19</xdr:col>
      <xdr:colOff>187325</xdr:colOff>
      <xdr:row>27</xdr:row>
      <xdr:rowOff>157268</xdr:rowOff>
    </xdr:to>
    <xdr:sp macro="" textlink="">
      <xdr:nvSpPr>
        <xdr:cNvPr id="93" name="楕円 92">
          <a:extLst>
            <a:ext uri="{FF2B5EF4-FFF2-40B4-BE49-F238E27FC236}">
              <a16:creationId xmlns:a16="http://schemas.microsoft.com/office/drawing/2014/main" id="{064C68A3-B0F7-4701-B602-EBB0AB15A6F7}"/>
            </a:ext>
          </a:extLst>
        </xdr:cNvPr>
        <xdr:cNvSpPr/>
      </xdr:nvSpPr>
      <xdr:spPr>
        <a:xfrm>
          <a:off x="3611880" y="5441103"/>
          <a:ext cx="80645"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27</xdr:row>
      <xdr:rowOff>106468</xdr:rowOff>
    </xdr:from>
    <xdr:to>
      <xdr:col>23</xdr:col>
      <xdr:colOff>85725</xdr:colOff>
      <xdr:row>27</xdr:row>
      <xdr:rowOff>138853</xdr:rowOff>
    </xdr:to>
    <xdr:cxnSp macro="">
      <xdr:nvCxnSpPr>
        <xdr:cNvPr id="94" name="直線コネクタ 93">
          <a:extLst>
            <a:ext uri="{FF2B5EF4-FFF2-40B4-BE49-F238E27FC236}">
              <a16:creationId xmlns:a16="http://schemas.microsoft.com/office/drawing/2014/main" id="{9AB573E1-5518-4314-B29B-0A95505E6063}"/>
            </a:ext>
          </a:extLst>
        </xdr:cNvPr>
        <xdr:cNvCxnSpPr/>
      </xdr:nvCxnSpPr>
      <xdr:spPr>
        <a:xfrm>
          <a:off x="3656965" y="5486188"/>
          <a:ext cx="640715"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26</xdr:row>
      <xdr:rowOff>169545</xdr:rowOff>
    </xdr:from>
    <xdr:to>
      <xdr:col>15</xdr:col>
      <xdr:colOff>187325</xdr:colOff>
      <xdr:row>27</xdr:row>
      <xdr:rowOff>99695</xdr:rowOff>
    </xdr:to>
    <xdr:sp macro="" textlink="">
      <xdr:nvSpPr>
        <xdr:cNvPr id="95" name="楕円 94">
          <a:extLst>
            <a:ext uri="{FF2B5EF4-FFF2-40B4-BE49-F238E27FC236}">
              <a16:creationId xmlns:a16="http://schemas.microsoft.com/office/drawing/2014/main" id="{0BB243A1-1ACD-4EA5-B8D3-5054EDA55704}"/>
            </a:ext>
          </a:extLst>
        </xdr:cNvPr>
        <xdr:cNvSpPr/>
      </xdr:nvSpPr>
      <xdr:spPr>
        <a:xfrm>
          <a:off x="2926080" y="5383530"/>
          <a:ext cx="80645"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27</xdr:row>
      <xdr:rowOff>48895</xdr:rowOff>
    </xdr:from>
    <xdr:to>
      <xdr:col>19</xdr:col>
      <xdr:colOff>136525</xdr:colOff>
      <xdr:row>27</xdr:row>
      <xdr:rowOff>106468</xdr:rowOff>
    </xdr:to>
    <xdr:cxnSp macro="">
      <xdr:nvCxnSpPr>
        <xdr:cNvPr id="96" name="直線コネクタ 95">
          <a:extLst>
            <a:ext uri="{FF2B5EF4-FFF2-40B4-BE49-F238E27FC236}">
              <a16:creationId xmlns:a16="http://schemas.microsoft.com/office/drawing/2014/main" id="{D8778333-5ABD-40F7-825E-D000768DFAD1}"/>
            </a:ext>
          </a:extLst>
        </xdr:cNvPr>
        <xdr:cNvCxnSpPr/>
      </xdr:nvCxnSpPr>
      <xdr:spPr>
        <a:xfrm>
          <a:off x="2971165" y="5432425"/>
          <a:ext cx="685800" cy="53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26</xdr:row>
      <xdr:rowOff>122767</xdr:rowOff>
    </xdr:from>
    <xdr:to>
      <xdr:col>11</xdr:col>
      <xdr:colOff>187325</xdr:colOff>
      <xdr:row>27</xdr:row>
      <xdr:rowOff>52917</xdr:rowOff>
    </xdr:to>
    <xdr:sp macro="" textlink="">
      <xdr:nvSpPr>
        <xdr:cNvPr id="97" name="楕円 96">
          <a:extLst>
            <a:ext uri="{FF2B5EF4-FFF2-40B4-BE49-F238E27FC236}">
              <a16:creationId xmlns:a16="http://schemas.microsoft.com/office/drawing/2014/main" id="{49FD6E69-983A-45CB-BFD9-9CBC12819B97}"/>
            </a:ext>
          </a:extLst>
        </xdr:cNvPr>
        <xdr:cNvSpPr/>
      </xdr:nvSpPr>
      <xdr:spPr>
        <a:xfrm>
          <a:off x="2240280" y="5334847"/>
          <a:ext cx="8064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27</xdr:row>
      <xdr:rowOff>2117</xdr:rowOff>
    </xdr:from>
    <xdr:to>
      <xdr:col>15</xdr:col>
      <xdr:colOff>136525</xdr:colOff>
      <xdr:row>27</xdr:row>
      <xdr:rowOff>48895</xdr:rowOff>
    </xdr:to>
    <xdr:cxnSp macro="">
      <xdr:nvCxnSpPr>
        <xdr:cNvPr id="98" name="直線コネクタ 97">
          <a:extLst>
            <a:ext uri="{FF2B5EF4-FFF2-40B4-BE49-F238E27FC236}">
              <a16:creationId xmlns:a16="http://schemas.microsoft.com/office/drawing/2014/main" id="{3E25B799-72F5-44C5-A177-A2E68AF4A1EF}"/>
            </a:ext>
          </a:extLst>
        </xdr:cNvPr>
        <xdr:cNvCxnSpPr/>
      </xdr:nvCxnSpPr>
      <xdr:spPr>
        <a:xfrm>
          <a:off x="2285365" y="5383742"/>
          <a:ext cx="685800" cy="486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26</xdr:row>
      <xdr:rowOff>79587</xdr:rowOff>
    </xdr:from>
    <xdr:to>
      <xdr:col>7</xdr:col>
      <xdr:colOff>187325</xdr:colOff>
      <xdr:row>27</xdr:row>
      <xdr:rowOff>9737</xdr:rowOff>
    </xdr:to>
    <xdr:sp macro="" textlink="">
      <xdr:nvSpPr>
        <xdr:cNvPr id="99" name="楕円 98">
          <a:extLst>
            <a:ext uri="{FF2B5EF4-FFF2-40B4-BE49-F238E27FC236}">
              <a16:creationId xmlns:a16="http://schemas.microsoft.com/office/drawing/2014/main" id="{361EBF46-5FF4-4412-9613-FCD2575BFE1D}"/>
            </a:ext>
          </a:extLst>
        </xdr:cNvPr>
        <xdr:cNvSpPr/>
      </xdr:nvSpPr>
      <xdr:spPr>
        <a:xfrm>
          <a:off x="1554480" y="5289762"/>
          <a:ext cx="8064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26</xdr:row>
      <xdr:rowOff>130387</xdr:rowOff>
    </xdr:from>
    <xdr:to>
      <xdr:col>11</xdr:col>
      <xdr:colOff>136525</xdr:colOff>
      <xdr:row>27</xdr:row>
      <xdr:rowOff>2117</xdr:rowOff>
    </xdr:to>
    <xdr:cxnSp macro="">
      <xdr:nvCxnSpPr>
        <xdr:cNvPr id="100" name="直線コネクタ 99">
          <a:extLst>
            <a:ext uri="{FF2B5EF4-FFF2-40B4-BE49-F238E27FC236}">
              <a16:creationId xmlns:a16="http://schemas.microsoft.com/office/drawing/2014/main" id="{7FBE9949-54D8-4131-AE89-CE909BAD0D39}"/>
            </a:ext>
          </a:extLst>
        </xdr:cNvPr>
        <xdr:cNvCxnSpPr/>
      </xdr:nvCxnSpPr>
      <xdr:spPr>
        <a:xfrm>
          <a:off x="1599565" y="5344372"/>
          <a:ext cx="685800" cy="393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168927</xdr:rowOff>
    </xdr:from>
    <xdr:ext cx="405111" cy="259045"/>
    <xdr:sp macro="" textlink="">
      <xdr:nvSpPr>
        <xdr:cNvPr id="101" name="n_1aveValue有形固定資産減価償却率">
          <a:extLst>
            <a:ext uri="{FF2B5EF4-FFF2-40B4-BE49-F238E27FC236}">
              <a16:creationId xmlns:a16="http://schemas.microsoft.com/office/drawing/2014/main" id="{B409A7F8-EE46-461F-A4DE-2B7851D35D54}"/>
            </a:ext>
          </a:extLst>
        </xdr:cNvPr>
        <xdr:cNvSpPr txBox="1"/>
      </xdr:nvSpPr>
      <xdr:spPr>
        <a:xfrm>
          <a:off x="3464569" y="5897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114952</xdr:rowOff>
    </xdr:from>
    <xdr:ext cx="405111" cy="259045"/>
    <xdr:sp macro="" textlink="">
      <xdr:nvSpPr>
        <xdr:cNvPr id="102" name="n_2aveValue有形固定資産減価償却率">
          <a:extLst>
            <a:ext uri="{FF2B5EF4-FFF2-40B4-BE49-F238E27FC236}">
              <a16:creationId xmlns:a16="http://schemas.microsoft.com/office/drawing/2014/main" id="{A8A41C01-A067-47FE-94CC-62F56A304737}"/>
            </a:ext>
          </a:extLst>
        </xdr:cNvPr>
        <xdr:cNvSpPr txBox="1"/>
      </xdr:nvSpPr>
      <xdr:spPr>
        <a:xfrm>
          <a:off x="2793374" y="5839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86165</xdr:rowOff>
    </xdr:from>
    <xdr:ext cx="405111" cy="259045"/>
    <xdr:sp macro="" textlink="">
      <xdr:nvSpPr>
        <xdr:cNvPr id="103" name="n_3aveValue有形固定資産減価償却率">
          <a:extLst>
            <a:ext uri="{FF2B5EF4-FFF2-40B4-BE49-F238E27FC236}">
              <a16:creationId xmlns:a16="http://schemas.microsoft.com/office/drawing/2014/main" id="{E904BA0E-786D-43CF-AD2D-6A1AEABC2172}"/>
            </a:ext>
          </a:extLst>
        </xdr:cNvPr>
        <xdr:cNvSpPr txBox="1"/>
      </xdr:nvSpPr>
      <xdr:spPr>
        <a:xfrm>
          <a:off x="2107574" y="58125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82567</xdr:rowOff>
    </xdr:from>
    <xdr:ext cx="405111" cy="259045"/>
    <xdr:sp macro="" textlink="">
      <xdr:nvSpPr>
        <xdr:cNvPr id="104" name="n_4aveValue有形固定資産減価償却率">
          <a:extLst>
            <a:ext uri="{FF2B5EF4-FFF2-40B4-BE49-F238E27FC236}">
              <a16:creationId xmlns:a16="http://schemas.microsoft.com/office/drawing/2014/main" id="{6864F9D0-8600-4975-BCE9-8BE3101E839A}"/>
            </a:ext>
          </a:extLst>
        </xdr:cNvPr>
        <xdr:cNvSpPr txBox="1"/>
      </xdr:nvSpPr>
      <xdr:spPr>
        <a:xfrm>
          <a:off x="1421774" y="5808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26</xdr:row>
      <xdr:rowOff>2345</xdr:rowOff>
    </xdr:from>
    <xdr:ext cx="405111" cy="259045"/>
    <xdr:sp macro="" textlink="">
      <xdr:nvSpPr>
        <xdr:cNvPr id="105" name="n_1mainValue有形固定資産減価償却率">
          <a:extLst>
            <a:ext uri="{FF2B5EF4-FFF2-40B4-BE49-F238E27FC236}">
              <a16:creationId xmlns:a16="http://schemas.microsoft.com/office/drawing/2014/main" id="{C7DC7EA8-972E-4E20-BF49-41E4B8F8AAC1}"/>
            </a:ext>
          </a:extLst>
        </xdr:cNvPr>
        <xdr:cNvSpPr txBox="1"/>
      </xdr:nvSpPr>
      <xdr:spPr>
        <a:xfrm>
          <a:off x="3464569" y="52125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25</xdr:row>
      <xdr:rowOff>116222</xdr:rowOff>
    </xdr:from>
    <xdr:ext cx="405111" cy="259045"/>
    <xdr:sp macro="" textlink="">
      <xdr:nvSpPr>
        <xdr:cNvPr id="106" name="n_2mainValue有形固定資産減価償却率">
          <a:extLst>
            <a:ext uri="{FF2B5EF4-FFF2-40B4-BE49-F238E27FC236}">
              <a16:creationId xmlns:a16="http://schemas.microsoft.com/office/drawing/2014/main" id="{7321AC93-D2DB-4EF8-93E1-EDCB76A173FB}"/>
            </a:ext>
          </a:extLst>
        </xdr:cNvPr>
        <xdr:cNvSpPr txBox="1"/>
      </xdr:nvSpPr>
      <xdr:spPr>
        <a:xfrm>
          <a:off x="2793374" y="5154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25</xdr:row>
      <xdr:rowOff>69444</xdr:rowOff>
    </xdr:from>
    <xdr:ext cx="405111" cy="259045"/>
    <xdr:sp macro="" textlink="">
      <xdr:nvSpPr>
        <xdr:cNvPr id="107" name="n_3mainValue有形固定資産減価償却率">
          <a:extLst>
            <a:ext uri="{FF2B5EF4-FFF2-40B4-BE49-F238E27FC236}">
              <a16:creationId xmlns:a16="http://schemas.microsoft.com/office/drawing/2014/main" id="{4F771385-69F8-4554-A0CE-DD142CF64F80}"/>
            </a:ext>
          </a:extLst>
        </xdr:cNvPr>
        <xdr:cNvSpPr txBox="1"/>
      </xdr:nvSpPr>
      <xdr:spPr>
        <a:xfrm>
          <a:off x="2107574" y="51062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25</xdr:row>
      <xdr:rowOff>26264</xdr:rowOff>
    </xdr:from>
    <xdr:ext cx="405111" cy="259045"/>
    <xdr:sp macro="" textlink="">
      <xdr:nvSpPr>
        <xdr:cNvPr id="108" name="n_4mainValue有形固定資産減価償却率">
          <a:extLst>
            <a:ext uri="{FF2B5EF4-FFF2-40B4-BE49-F238E27FC236}">
              <a16:creationId xmlns:a16="http://schemas.microsoft.com/office/drawing/2014/main" id="{5CB61CEF-368A-48F8-AB98-EA2C89317DC3}"/>
            </a:ext>
          </a:extLst>
        </xdr:cNvPr>
        <xdr:cNvSpPr txBox="1"/>
      </xdr:nvSpPr>
      <xdr:spPr>
        <a:xfrm>
          <a:off x="1421774" y="50611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9" name="正方形/長方形 108">
          <a:extLst>
            <a:ext uri="{FF2B5EF4-FFF2-40B4-BE49-F238E27FC236}">
              <a16:creationId xmlns:a16="http://schemas.microsoft.com/office/drawing/2014/main" id="{1E3974FA-13B5-49D2-9246-37F04D55AE8C}"/>
            </a:ext>
          </a:extLst>
        </xdr:cNvPr>
        <xdr:cNvSpPr/>
      </xdr:nvSpPr>
      <xdr:spPr>
        <a:xfrm>
          <a:off x="10188575" y="4254500"/>
          <a:ext cx="3805555" cy="2965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0" name="正方形/長方形 109">
          <a:extLst>
            <a:ext uri="{FF2B5EF4-FFF2-40B4-BE49-F238E27FC236}">
              <a16:creationId xmlns:a16="http://schemas.microsoft.com/office/drawing/2014/main" id="{78C8DD63-7032-46F6-9585-8336AB41D43A}"/>
            </a:ext>
          </a:extLst>
        </xdr:cNvPr>
        <xdr:cNvSpPr/>
      </xdr:nvSpPr>
      <xdr:spPr>
        <a:xfrm>
          <a:off x="11144518" y="4607497"/>
          <a:ext cx="941169" cy="27762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11" name="正方形/長方形 110">
          <a:extLst>
            <a:ext uri="{FF2B5EF4-FFF2-40B4-BE49-F238E27FC236}">
              <a16:creationId xmlns:a16="http://schemas.microsoft.com/office/drawing/2014/main" id="{64DD48C3-2928-40AB-90D6-CFF5DE938DB5}"/>
            </a:ext>
          </a:extLst>
        </xdr:cNvPr>
        <xdr:cNvSpPr/>
      </xdr:nvSpPr>
      <xdr:spPr>
        <a:xfrm>
          <a:off x="12437015" y="4585111"/>
          <a:ext cx="858709" cy="31096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[ 268.2</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2" name="正方形/長方形 111">
          <a:extLst>
            <a:ext uri="{FF2B5EF4-FFF2-40B4-BE49-F238E27FC236}">
              <a16:creationId xmlns:a16="http://schemas.microsoft.com/office/drawing/2014/main" id="{C485D289-F05A-4311-A24C-877B19F4BA2F}"/>
            </a:ext>
          </a:extLst>
        </xdr:cNvPr>
        <xdr:cNvSpPr/>
      </xdr:nvSpPr>
      <xdr:spPr>
        <a:xfrm>
          <a:off x="1396047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3" name="正方形/長方形 112">
          <a:extLst>
            <a:ext uri="{FF2B5EF4-FFF2-40B4-BE49-F238E27FC236}">
              <a16:creationId xmlns:a16="http://schemas.microsoft.com/office/drawing/2014/main" id="{C0ABD47D-CAE9-4A79-BF3B-512BE827DA3A}"/>
            </a:ext>
          </a:extLst>
        </xdr:cNvPr>
        <xdr:cNvSpPr/>
      </xdr:nvSpPr>
      <xdr:spPr>
        <a:xfrm>
          <a:off x="1396047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4" name="正方形/長方形 113">
          <a:extLst>
            <a:ext uri="{FF2B5EF4-FFF2-40B4-BE49-F238E27FC236}">
              <a16:creationId xmlns:a16="http://schemas.microsoft.com/office/drawing/2014/main" id="{3819D3AE-1128-441E-8BF3-56AE63EAAE61}"/>
            </a:ext>
          </a:extLst>
        </xdr:cNvPr>
        <xdr:cNvSpPr/>
      </xdr:nvSpPr>
      <xdr:spPr>
        <a:xfrm>
          <a:off x="1533207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5" name="正方形/長方形 114">
          <a:extLst>
            <a:ext uri="{FF2B5EF4-FFF2-40B4-BE49-F238E27FC236}">
              <a16:creationId xmlns:a16="http://schemas.microsoft.com/office/drawing/2014/main" id="{DC7C232F-5C7E-41B8-B3E4-E01769387226}"/>
            </a:ext>
          </a:extLst>
        </xdr:cNvPr>
        <xdr:cNvSpPr/>
      </xdr:nvSpPr>
      <xdr:spPr>
        <a:xfrm>
          <a:off x="1533207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6" name="正方形/長方形 115">
          <a:extLst>
            <a:ext uri="{FF2B5EF4-FFF2-40B4-BE49-F238E27FC236}">
              <a16:creationId xmlns:a16="http://schemas.microsoft.com/office/drawing/2014/main" id="{E552E0B7-26C0-487D-9DAF-38DEDB34FD62}"/>
            </a:ext>
          </a:extLst>
        </xdr:cNvPr>
        <xdr:cNvSpPr/>
      </xdr:nvSpPr>
      <xdr:spPr>
        <a:xfrm>
          <a:off x="16813530"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7" name="正方形/長方形 116">
          <a:extLst>
            <a:ext uri="{FF2B5EF4-FFF2-40B4-BE49-F238E27FC236}">
              <a16:creationId xmlns:a16="http://schemas.microsoft.com/office/drawing/2014/main" id="{B9B1F860-98E8-4FCA-8AB2-6C46BA3E95D8}"/>
            </a:ext>
          </a:extLst>
        </xdr:cNvPr>
        <xdr:cNvSpPr/>
      </xdr:nvSpPr>
      <xdr:spPr>
        <a:xfrm>
          <a:off x="16813530"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8" name="正方形/長方形 117">
          <a:extLst>
            <a:ext uri="{FF2B5EF4-FFF2-40B4-BE49-F238E27FC236}">
              <a16:creationId xmlns:a16="http://schemas.microsoft.com/office/drawing/2014/main" id="{D9F64984-9607-4E4D-AE8D-50061E2A3252}"/>
            </a:ext>
          </a:extLst>
        </xdr:cNvPr>
        <xdr:cNvSpPr/>
      </xdr:nvSpPr>
      <xdr:spPr>
        <a:xfrm>
          <a:off x="10188575" y="4932045"/>
          <a:ext cx="3805555" cy="2164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9" name="正方形/長方形 118">
          <a:extLst>
            <a:ext uri="{FF2B5EF4-FFF2-40B4-BE49-F238E27FC236}">
              <a16:creationId xmlns:a16="http://schemas.microsoft.com/office/drawing/2014/main" id="{7E982689-C2E5-4A7C-ACAB-6C41A9036337}"/>
            </a:ext>
          </a:extLst>
        </xdr:cNvPr>
        <xdr:cNvSpPr/>
      </xdr:nvSpPr>
      <xdr:spPr>
        <a:xfrm>
          <a:off x="14241780" y="4932045"/>
          <a:ext cx="4286250" cy="21647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0" name="正方形/長方形 119">
          <a:extLst>
            <a:ext uri="{FF2B5EF4-FFF2-40B4-BE49-F238E27FC236}">
              <a16:creationId xmlns:a16="http://schemas.microsoft.com/office/drawing/2014/main" id="{92F8DE30-7AE7-47E2-993C-ACB9BD8D80B6}"/>
            </a:ext>
          </a:extLst>
        </xdr:cNvPr>
        <xdr:cNvSpPr/>
      </xdr:nvSpPr>
      <xdr:spPr>
        <a:xfrm>
          <a:off x="14241780" y="5001260"/>
          <a:ext cx="41148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1" name="テキスト ボックス 120">
          <a:extLst>
            <a:ext uri="{FF2B5EF4-FFF2-40B4-BE49-F238E27FC236}">
              <a16:creationId xmlns:a16="http://schemas.microsoft.com/office/drawing/2014/main" id="{89DDC477-CABE-435F-B8FB-2EE7A3D4E234}"/>
            </a:ext>
          </a:extLst>
        </xdr:cNvPr>
        <xdr:cNvSpPr txBox="1"/>
      </xdr:nvSpPr>
      <xdr:spPr>
        <a:xfrm>
          <a:off x="14317980" y="5229860"/>
          <a:ext cx="4100195" cy="17741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地方債や立替施行等の償還が進んでいることから、債務償還比率は類似団体・全国・兵庫県平均よりも低くなっています。ただし、今後は、施設の老朽化が進むことに伴う改修費用等に対する地方債発行により将来負担の増加が見込まれることから、債務償還比率も高くなる可能性があるため、これらを踏まえ、公共施設マネジメントによる計画的な施設整備により、将来負担の急激な増加を緩和していく必要があります。</a:t>
          </a:r>
        </a:p>
      </xdr:txBody>
    </xdr:sp>
    <xdr:clientData/>
  </xdr:twoCellAnchor>
  <xdr:oneCellAnchor>
    <xdr:from>
      <xdr:col>57</xdr:col>
      <xdr:colOff>111125</xdr:colOff>
      <xdr:row>23</xdr:row>
      <xdr:rowOff>47625</xdr:rowOff>
    </xdr:from>
    <xdr:ext cx="349839" cy="225703"/>
    <xdr:sp macro="" textlink="">
      <xdr:nvSpPr>
        <xdr:cNvPr id="122" name="テキスト ボックス 121">
          <a:extLst>
            <a:ext uri="{FF2B5EF4-FFF2-40B4-BE49-F238E27FC236}">
              <a16:creationId xmlns:a16="http://schemas.microsoft.com/office/drawing/2014/main" id="{7665B879-93A5-44E2-B9BF-7A185F7243DD}"/>
            </a:ext>
          </a:extLst>
        </xdr:cNvPr>
        <xdr:cNvSpPr txBox="1"/>
      </xdr:nvSpPr>
      <xdr:spPr>
        <a:xfrm>
          <a:off x="10150475" y="474535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3" name="直線コネクタ 122">
          <a:extLst>
            <a:ext uri="{FF2B5EF4-FFF2-40B4-BE49-F238E27FC236}">
              <a16:creationId xmlns:a16="http://schemas.microsoft.com/office/drawing/2014/main" id="{5EEBBB79-F121-45A3-827F-29EBE586811F}"/>
            </a:ext>
          </a:extLst>
        </xdr:cNvPr>
        <xdr:cNvCxnSpPr/>
      </xdr:nvCxnSpPr>
      <xdr:spPr>
        <a:xfrm>
          <a:off x="10188575" y="7096760"/>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4" name="テキスト ボックス 123">
          <a:extLst>
            <a:ext uri="{FF2B5EF4-FFF2-40B4-BE49-F238E27FC236}">
              <a16:creationId xmlns:a16="http://schemas.microsoft.com/office/drawing/2014/main" id="{5C01E787-40A5-4B39-BAE7-AD853B3496BE}"/>
            </a:ext>
          </a:extLst>
        </xdr:cNvPr>
        <xdr:cNvSpPr txBox="1"/>
      </xdr:nvSpPr>
      <xdr:spPr>
        <a:xfrm>
          <a:off x="9695591" y="699914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25" name="直線コネクタ 124">
          <a:extLst>
            <a:ext uri="{FF2B5EF4-FFF2-40B4-BE49-F238E27FC236}">
              <a16:creationId xmlns:a16="http://schemas.microsoft.com/office/drawing/2014/main" id="{6E339820-023C-4B51-82AD-5A58822C3B7A}"/>
            </a:ext>
          </a:extLst>
        </xdr:cNvPr>
        <xdr:cNvCxnSpPr/>
      </xdr:nvCxnSpPr>
      <xdr:spPr>
        <a:xfrm>
          <a:off x="10188575" y="6782617"/>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26" name="テキスト ボックス 125">
          <a:extLst>
            <a:ext uri="{FF2B5EF4-FFF2-40B4-BE49-F238E27FC236}">
              <a16:creationId xmlns:a16="http://schemas.microsoft.com/office/drawing/2014/main" id="{AC89C3E0-3B04-47DF-94A5-CE73C3C7B959}"/>
            </a:ext>
          </a:extLst>
        </xdr:cNvPr>
        <xdr:cNvSpPr txBox="1"/>
      </xdr:nvSpPr>
      <xdr:spPr>
        <a:xfrm>
          <a:off x="9695591" y="668881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27" name="直線コネクタ 126">
          <a:extLst>
            <a:ext uri="{FF2B5EF4-FFF2-40B4-BE49-F238E27FC236}">
              <a16:creationId xmlns:a16="http://schemas.microsoft.com/office/drawing/2014/main" id="{1663C235-55E3-418A-A158-19A8AAB29E6F}"/>
            </a:ext>
          </a:extLst>
        </xdr:cNvPr>
        <xdr:cNvCxnSpPr/>
      </xdr:nvCxnSpPr>
      <xdr:spPr>
        <a:xfrm>
          <a:off x="10188575" y="6474188"/>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28" name="テキスト ボックス 127">
          <a:extLst>
            <a:ext uri="{FF2B5EF4-FFF2-40B4-BE49-F238E27FC236}">
              <a16:creationId xmlns:a16="http://schemas.microsoft.com/office/drawing/2014/main" id="{DCB472BB-72C7-4D8B-9640-C7DED923067C}"/>
            </a:ext>
          </a:extLst>
        </xdr:cNvPr>
        <xdr:cNvSpPr txBox="1"/>
      </xdr:nvSpPr>
      <xdr:spPr>
        <a:xfrm>
          <a:off x="9756296" y="638038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29" name="直線コネクタ 128">
          <a:extLst>
            <a:ext uri="{FF2B5EF4-FFF2-40B4-BE49-F238E27FC236}">
              <a16:creationId xmlns:a16="http://schemas.microsoft.com/office/drawing/2014/main" id="{7065635D-E13C-44E9-81E0-544583D68FD8}"/>
            </a:ext>
          </a:extLst>
        </xdr:cNvPr>
        <xdr:cNvCxnSpPr/>
      </xdr:nvCxnSpPr>
      <xdr:spPr>
        <a:xfrm>
          <a:off x="10188575" y="6163854"/>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30" name="テキスト ボックス 129">
          <a:extLst>
            <a:ext uri="{FF2B5EF4-FFF2-40B4-BE49-F238E27FC236}">
              <a16:creationId xmlns:a16="http://schemas.microsoft.com/office/drawing/2014/main" id="{BDE2E4AC-255A-49FB-B514-9C70101F7083}"/>
            </a:ext>
          </a:extLst>
        </xdr:cNvPr>
        <xdr:cNvSpPr txBox="1"/>
      </xdr:nvSpPr>
      <xdr:spPr>
        <a:xfrm>
          <a:off x="9756296" y="6075768"/>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31" name="直線コネクタ 130">
          <a:extLst>
            <a:ext uri="{FF2B5EF4-FFF2-40B4-BE49-F238E27FC236}">
              <a16:creationId xmlns:a16="http://schemas.microsoft.com/office/drawing/2014/main" id="{66CD9D72-E3C4-4316-9C12-B0BA19943EDD}"/>
            </a:ext>
          </a:extLst>
        </xdr:cNvPr>
        <xdr:cNvCxnSpPr/>
      </xdr:nvCxnSpPr>
      <xdr:spPr>
        <a:xfrm>
          <a:off x="10188575" y="5855426"/>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32" name="テキスト ボックス 131">
          <a:extLst>
            <a:ext uri="{FF2B5EF4-FFF2-40B4-BE49-F238E27FC236}">
              <a16:creationId xmlns:a16="http://schemas.microsoft.com/office/drawing/2014/main" id="{58731ADC-F52A-4C29-A2F8-EA9806991CDB}"/>
            </a:ext>
          </a:extLst>
        </xdr:cNvPr>
        <xdr:cNvSpPr txBox="1"/>
      </xdr:nvSpPr>
      <xdr:spPr>
        <a:xfrm>
          <a:off x="9756296" y="576543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33" name="直線コネクタ 132">
          <a:extLst>
            <a:ext uri="{FF2B5EF4-FFF2-40B4-BE49-F238E27FC236}">
              <a16:creationId xmlns:a16="http://schemas.microsoft.com/office/drawing/2014/main" id="{14C4B1DD-A55C-4389-B9D5-EA9A353706B7}"/>
            </a:ext>
          </a:extLst>
        </xdr:cNvPr>
        <xdr:cNvCxnSpPr/>
      </xdr:nvCxnSpPr>
      <xdr:spPr>
        <a:xfrm>
          <a:off x="10188575" y="5554617"/>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34" name="テキスト ボックス 133">
          <a:extLst>
            <a:ext uri="{FF2B5EF4-FFF2-40B4-BE49-F238E27FC236}">
              <a16:creationId xmlns:a16="http://schemas.microsoft.com/office/drawing/2014/main" id="{A4705CC4-41AD-4FF0-A6A9-4E09077994D7}"/>
            </a:ext>
          </a:extLst>
        </xdr:cNvPr>
        <xdr:cNvSpPr txBox="1"/>
      </xdr:nvSpPr>
      <xdr:spPr>
        <a:xfrm>
          <a:off x="9756296" y="545700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35" name="直線コネクタ 134">
          <a:extLst>
            <a:ext uri="{FF2B5EF4-FFF2-40B4-BE49-F238E27FC236}">
              <a16:creationId xmlns:a16="http://schemas.microsoft.com/office/drawing/2014/main" id="{CCE08EBA-37A8-4C24-897E-C97B46647411}"/>
            </a:ext>
          </a:extLst>
        </xdr:cNvPr>
        <xdr:cNvCxnSpPr/>
      </xdr:nvCxnSpPr>
      <xdr:spPr>
        <a:xfrm>
          <a:off x="10188575" y="5240473"/>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36" name="テキスト ボックス 135">
          <a:extLst>
            <a:ext uri="{FF2B5EF4-FFF2-40B4-BE49-F238E27FC236}">
              <a16:creationId xmlns:a16="http://schemas.microsoft.com/office/drawing/2014/main" id="{0E3C329A-5729-46D1-B272-BF7B65B58098}"/>
            </a:ext>
          </a:extLst>
        </xdr:cNvPr>
        <xdr:cNvSpPr txBox="1"/>
      </xdr:nvSpPr>
      <xdr:spPr>
        <a:xfrm>
          <a:off x="9856983" y="514667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7" name="直線コネクタ 136">
          <a:extLst>
            <a:ext uri="{FF2B5EF4-FFF2-40B4-BE49-F238E27FC236}">
              <a16:creationId xmlns:a16="http://schemas.microsoft.com/office/drawing/2014/main" id="{21C3CD39-C0BA-4BD9-9BEA-E598811A855A}"/>
            </a:ext>
          </a:extLst>
        </xdr:cNvPr>
        <xdr:cNvCxnSpPr/>
      </xdr:nvCxnSpPr>
      <xdr:spPr>
        <a:xfrm>
          <a:off x="10188575" y="4932045"/>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8" name="債務償還比率グラフ枠">
          <a:extLst>
            <a:ext uri="{FF2B5EF4-FFF2-40B4-BE49-F238E27FC236}">
              <a16:creationId xmlns:a16="http://schemas.microsoft.com/office/drawing/2014/main" id="{7D85C9AF-25CD-49AE-AF60-CFA85BEA1104}"/>
            </a:ext>
          </a:extLst>
        </xdr:cNvPr>
        <xdr:cNvSpPr/>
      </xdr:nvSpPr>
      <xdr:spPr>
        <a:xfrm>
          <a:off x="10188575" y="4932045"/>
          <a:ext cx="3805555" cy="2164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17844</xdr:rowOff>
    </xdr:to>
    <xdr:cxnSp macro="">
      <xdr:nvCxnSpPr>
        <xdr:cNvPr id="139" name="直線コネクタ 138">
          <a:extLst>
            <a:ext uri="{FF2B5EF4-FFF2-40B4-BE49-F238E27FC236}">
              <a16:creationId xmlns:a16="http://schemas.microsoft.com/office/drawing/2014/main" id="{D107BDA4-B094-4291-955E-E387560AC2D6}"/>
            </a:ext>
          </a:extLst>
        </xdr:cNvPr>
        <xdr:cNvCxnSpPr/>
      </xdr:nvCxnSpPr>
      <xdr:spPr>
        <a:xfrm flipV="1">
          <a:off x="13313410" y="5240473"/>
          <a:ext cx="1269" cy="13629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21671</xdr:rowOff>
    </xdr:from>
    <xdr:ext cx="469744" cy="259045"/>
    <xdr:sp macro="" textlink="">
      <xdr:nvSpPr>
        <xdr:cNvPr id="140" name="債務償還比率最小値テキスト">
          <a:extLst>
            <a:ext uri="{FF2B5EF4-FFF2-40B4-BE49-F238E27FC236}">
              <a16:creationId xmlns:a16="http://schemas.microsoft.com/office/drawing/2014/main" id="{223A1D98-D1F2-4638-8321-CA66622F229F}"/>
            </a:ext>
          </a:extLst>
        </xdr:cNvPr>
        <xdr:cNvSpPr txBox="1"/>
      </xdr:nvSpPr>
      <xdr:spPr>
        <a:xfrm>
          <a:off x="13369925" y="65996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17844</xdr:rowOff>
    </xdr:from>
    <xdr:to>
      <xdr:col>76</xdr:col>
      <xdr:colOff>111125</xdr:colOff>
      <xdr:row>34</xdr:row>
      <xdr:rowOff>17844</xdr:rowOff>
    </xdr:to>
    <xdr:cxnSp macro="">
      <xdr:nvCxnSpPr>
        <xdr:cNvPr id="141" name="直線コネクタ 140">
          <a:extLst>
            <a:ext uri="{FF2B5EF4-FFF2-40B4-BE49-F238E27FC236}">
              <a16:creationId xmlns:a16="http://schemas.microsoft.com/office/drawing/2014/main" id="{7718960E-CF17-4CEA-A117-B48C5FFA0706}"/>
            </a:ext>
          </a:extLst>
        </xdr:cNvPr>
        <xdr:cNvCxnSpPr/>
      </xdr:nvCxnSpPr>
      <xdr:spPr>
        <a:xfrm>
          <a:off x="13251180" y="6603429"/>
          <a:ext cx="15684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42" name="債務償還比率最大値テキスト">
          <a:extLst>
            <a:ext uri="{FF2B5EF4-FFF2-40B4-BE49-F238E27FC236}">
              <a16:creationId xmlns:a16="http://schemas.microsoft.com/office/drawing/2014/main" id="{E6F607C1-A9BE-4D39-9475-3E159497F074}"/>
            </a:ext>
          </a:extLst>
        </xdr:cNvPr>
        <xdr:cNvSpPr txBox="1"/>
      </xdr:nvSpPr>
      <xdr:spPr>
        <a:xfrm>
          <a:off x="13369925" y="501760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43" name="直線コネクタ 142">
          <a:extLst>
            <a:ext uri="{FF2B5EF4-FFF2-40B4-BE49-F238E27FC236}">
              <a16:creationId xmlns:a16="http://schemas.microsoft.com/office/drawing/2014/main" id="{8FBF5964-71AA-4AA3-AA98-3624481CB6D8}"/>
            </a:ext>
          </a:extLst>
        </xdr:cNvPr>
        <xdr:cNvCxnSpPr/>
      </xdr:nvCxnSpPr>
      <xdr:spPr>
        <a:xfrm>
          <a:off x="13251180" y="5240473"/>
          <a:ext cx="15684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30</xdr:row>
      <xdr:rowOff>3001</xdr:rowOff>
    </xdr:from>
    <xdr:ext cx="469744" cy="259045"/>
    <xdr:sp macro="" textlink="">
      <xdr:nvSpPr>
        <xdr:cNvPr id="144" name="債務償還比率平均値テキスト">
          <a:extLst>
            <a:ext uri="{FF2B5EF4-FFF2-40B4-BE49-F238E27FC236}">
              <a16:creationId xmlns:a16="http://schemas.microsoft.com/office/drawing/2014/main" id="{F8675A28-E5EF-428F-93CD-3B03DDB90052}"/>
            </a:ext>
          </a:extLst>
        </xdr:cNvPr>
        <xdr:cNvSpPr txBox="1"/>
      </xdr:nvSpPr>
      <xdr:spPr>
        <a:xfrm>
          <a:off x="13369925" y="589897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24574</xdr:rowOff>
    </xdr:from>
    <xdr:to>
      <xdr:col>76</xdr:col>
      <xdr:colOff>73025</xdr:colOff>
      <xdr:row>30</xdr:row>
      <xdr:rowOff>126174</xdr:rowOff>
    </xdr:to>
    <xdr:sp macro="" textlink="">
      <xdr:nvSpPr>
        <xdr:cNvPr id="145" name="フローチャート: 判断 144">
          <a:extLst>
            <a:ext uri="{FF2B5EF4-FFF2-40B4-BE49-F238E27FC236}">
              <a16:creationId xmlns:a16="http://schemas.microsoft.com/office/drawing/2014/main" id="{492A89F2-9AA7-4ECD-B80F-280CF27ADE63}"/>
            </a:ext>
          </a:extLst>
        </xdr:cNvPr>
        <xdr:cNvSpPr/>
      </xdr:nvSpPr>
      <xdr:spPr>
        <a:xfrm>
          <a:off x="13289280" y="5916739"/>
          <a:ext cx="80645"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14859</xdr:rowOff>
    </xdr:from>
    <xdr:to>
      <xdr:col>72</xdr:col>
      <xdr:colOff>123825</xdr:colOff>
      <xdr:row>30</xdr:row>
      <xdr:rowOff>116459</xdr:rowOff>
    </xdr:to>
    <xdr:sp macro="" textlink="">
      <xdr:nvSpPr>
        <xdr:cNvPr id="146" name="フローチャート: 判断 145">
          <a:extLst>
            <a:ext uri="{FF2B5EF4-FFF2-40B4-BE49-F238E27FC236}">
              <a16:creationId xmlns:a16="http://schemas.microsoft.com/office/drawing/2014/main" id="{20101E2F-D593-4175-BFAE-3B3283D04BB5}"/>
            </a:ext>
          </a:extLst>
        </xdr:cNvPr>
        <xdr:cNvSpPr/>
      </xdr:nvSpPr>
      <xdr:spPr>
        <a:xfrm>
          <a:off x="12629515" y="5914644"/>
          <a:ext cx="10731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13009</xdr:rowOff>
    </xdr:from>
    <xdr:to>
      <xdr:col>68</xdr:col>
      <xdr:colOff>123825</xdr:colOff>
      <xdr:row>30</xdr:row>
      <xdr:rowOff>114609</xdr:rowOff>
    </xdr:to>
    <xdr:sp macro="" textlink="">
      <xdr:nvSpPr>
        <xdr:cNvPr id="147" name="フローチャート: 判断 146">
          <a:extLst>
            <a:ext uri="{FF2B5EF4-FFF2-40B4-BE49-F238E27FC236}">
              <a16:creationId xmlns:a16="http://schemas.microsoft.com/office/drawing/2014/main" id="{A26E6BA8-5AD5-4B8D-82EC-13C98B54E826}"/>
            </a:ext>
          </a:extLst>
        </xdr:cNvPr>
        <xdr:cNvSpPr/>
      </xdr:nvSpPr>
      <xdr:spPr>
        <a:xfrm>
          <a:off x="11943715" y="5912794"/>
          <a:ext cx="10731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128787</xdr:rowOff>
    </xdr:from>
    <xdr:to>
      <xdr:col>64</xdr:col>
      <xdr:colOff>123825</xdr:colOff>
      <xdr:row>30</xdr:row>
      <xdr:rowOff>58937</xdr:rowOff>
    </xdr:to>
    <xdr:sp macro="" textlink="">
      <xdr:nvSpPr>
        <xdr:cNvPr id="148" name="フローチャート: 判断 147">
          <a:extLst>
            <a:ext uri="{FF2B5EF4-FFF2-40B4-BE49-F238E27FC236}">
              <a16:creationId xmlns:a16="http://schemas.microsoft.com/office/drawing/2014/main" id="{22ECEFD0-2CAB-4902-AFE8-BD9A01EC63B2}"/>
            </a:ext>
          </a:extLst>
        </xdr:cNvPr>
        <xdr:cNvSpPr/>
      </xdr:nvSpPr>
      <xdr:spPr>
        <a:xfrm>
          <a:off x="11257915" y="5857122"/>
          <a:ext cx="107315"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31</xdr:row>
      <xdr:rowOff>28466</xdr:rowOff>
    </xdr:from>
    <xdr:to>
      <xdr:col>60</xdr:col>
      <xdr:colOff>123825</xdr:colOff>
      <xdr:row>31</xdr:row>
      <xdr:rowOff>130066</xdr:rowOff>
    </xdr:to>
    <xdr:sp macro="" textlink="">
      <xdr:nvSpPr>
        <xdr:cNvPr id="149" name="フローチャート: 判断 148">
          <a:extLst>
            <a:ext uri="{FF2B5EF4-FFF2-40B4-BE49-F238E27FC236}">
              <a16:creationId xmlns:a16="http://schemas.microsoft.com/office/drawing/2014/main" id="{7B2DFB8C-25D0-4870-AA59-813B3759B90E}"/>
            </a:ext>
          </a:extLst>
        </xdr:cNvPr>
        <xdr:cNvSpPr/>
      </xdr:nvSpPr>
      <xdr:spPr>
        <a:xfrm>
          <a:off x="10572115" y="6093986"/>
          <a:ext cx="10731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E7728A23-0316-428D-ACD0-AF4221C581FD}"/>
            </a:ext>
          </a:extLst>
        </xdr:cNvPr>
        <xdr:cNvSpPr txBox="1"/>
      </xdr:nvSpPr>
      <xdr:spPr>
        <a:xfrm>
          <a:off x="1316037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51" name="テキスト ボックス 150">
          <a:extLst>
            <a:ext uri="{FF2B5EF4-FFF2-40B4-BE49-F238E27FC236}">
              <a16:creationId xmlns:a16="http://schemas.microsoft.com/office/drawing/2014/main" id="{9C8C45E4-CC2A-4C9B-9CC4-ABCA8E55B214}"/>
            </a:ext>
          </a:extLst>
        </xdr:cNvPr>
        <xdr:cNvSpPr txBox="1"/>
      </xdr:nvSpPr>
      <xdr:spPr>
        <a:xfrm>
          <a:off x="125272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67CCA764-4ED9-46E3-8E11-101F1075E65A}"/>
            </a:ext>
          </a:extLst>
        </xdr:cNvPr>
        <xdr:cNvSpPr txBox="1"/>
      </xdr:nvSpPr>
      <xdr:spPr>
        <a:xfrm>
          <a:off x="118414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3" name="テキスト ボックス 152">
          <a:extLst>
            <a:ext uri="{FF2B5EF4-FFF2-40B4-BE49-F238E27FC236}">
              <a16:creationId xmlns:a16="http://schemas.microsoft.com/office/drawing/2014/main" id="{2F0DE1DF-70BF-4DBA-9BA3-6C81D11B05CF}"/>
            </a:ext>
          </a:extLst>
        </xdr:cNvPr>
        <xdr:cNvSpPr txBox="1"/>
      </xdr:nvSpPr>
      <xdr:spPr>
        <a:xfrm>
          <a:off x="111556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4" name="テキスト ボックス 153">
          <a:extLst>
            <a:ext uri="{FF2B5EF4-FFF2-40B4-BE49-F238E27FC236}">
              <a16:creationId xmlns:a16="http://schemas.microsoft.com/office/drawing/2014/main" id="{9DC80837-916C-447B-B345-4FD9B635E7CC}"/>
            </a:ext>
          </a:extLst>
        </xdr:cNvPr>
        <xdr:cNvSpPr txBox="1"/>
      </xdr:nvSpPr>
      <xdr:spPr>
        <a:xfrm>
          <a:off x="104698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52106</xdr:rowOff>
    </xdr:from>
    <xdr:to>
      <xdr:col>76</xdr:col>
      <xdr:colOff>73025</xdr:colOff>
      <xdr:row>28</xdr:row>
      <xdr:rowOff>153706</xdr:rowOff>
    </xdr:to>
    <xdr:sp macro="" textlink="">
      <xdr:nvSpPr>
        <xdr:cNvPr id="155" name="楕円 154">
          <a:extLst>
            <a:ext uri="{FF2B5EF4-FFF2-40B4-BE49-F238E27FC236}">
              <a16:creationId xmlns:a16="http://schemas.microsoft.com/office/drawing/2014/main" id="{DA1978B5-3D98-4D5C-B7A1-F72949072F8F}"/>
            </a:ext>
          </a:extLst>
        </xdr:cNvPr>
        <xdr:cNvSpPr/>
      </xdr:nvSpPr>
      <xdr:spPr>
        <a:xfrm>
          <a:off x="13289280" y="5608991"/>
          <a:ext cx="8064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27</xdr:row>
      <xdr:rowOff>74983</xdr:rowOff>
    </xdr:from>
    <xdr:ext cx="469744" cy="259045"/>
    <xdr:sp macro="" textlink="">
      <xdr:nvSpPr>
        <xdr:cNvPr id="156" name="債務償還比率該当値テキスト">
          <a:extLst>
            <a:ext uri="{FF2B5EF4-FFF2-40B4-BE49-F238E27FC236}">
              <a16:creationId xmlns:a16="http://schemas.microsoft.com/office/drawing/2014/main" id="{6CE839F7-2385-41CC-A084-A8D1A55E401B}"/>
            </a:ext>
          </a:extLst>
        </xdr:cNvPr>
        <xdr:cNvSpPr txBox="1"/>
      </xdr:nvSpPr>
      <xdr:spPr>
        <a:xfrm>
          <a:off x="13369925" y="54566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28</xdr:row>
      <xdr:rowOff>87113</xdr:rowOff>
    </xdr:from>
    <xdr:to>
      <xdr:col>72</xdr:col>
      <xdr:colOff>123825</xdr:colOff>
      <xdr:row>29</xdr:row>
      <xdr:rowOff>17263</xdr:rowOff>
    </xdr:to>
    <xdr:sp macro="" textlink="">
      <xdr:nvSpPr>
        <xdr:cNvPr id="157" name="楕円 156">
          <a:extLst>
            <a:ext uri="{FF2B5EF4-FFF2-40B4-BE49-F238E27FC236}">
              <a16:creationId xmlns:a16="http://schemas.microsoft.com/office/drawing/2014/main" id="{40ED450B-3F82-4AC1-9E5C-889DB2FD35B0}"/>
            </a:ext>
          </a:extLst>
        </xdr:cNvPr>
        <xdr:cNvSpPr/>
      </xdr:nvSpPr>
      <xdr:spPr>
        <a:xfrm>
          <a:off x="12629515" y="5642093"/>
          <a:ext cx="10731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28</xdr:row>
      <xdr:rowOff>102906</xdr:rowOff>
    </xdr:from>
    <xdr:to>
      <xdr:col>76</xdr:col>
      <xdr:colOff>22225</xdr:colOff>
      <xdr:row>28</xdr:row>
      <xdr:rowOff>137913</xdr:rowOff>
    </xdr:to>
    <xdr:cxnSp macro="">
      <xdr:nvCxnSpPr>
        <xdr:cNvPr id="158" name="直線コネクタ 157">
          <a:extLst>
            <a:ext uri="{FF2B5EF4-FFF2-40B4-BE49-F238E27FC236}">
              <a16:creationId xmlns:a16="http://schemas.microsoft.com/office/drawing/2014/main" id="{6B5160BE-1A6E-4850-99D7-A4BE7F309AFA}"/>
            </a:ext>
          </a:extLst>
        </xdr:cNvPr>
        <xdr:cNvCxnSpPr/>
      </xdr:nvCxnSpPr>
      <xdr:spPr>
        <a:xfrm flipV="1">
          <a:off x="12684125" y="5654076"/>
          <a:ext cx="631190" cy="331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28</xdr:row>
      <xdr:rowOff>124895</xdr:rowOff>
    </xdr:from>
    <xdr:to>
      <xdr:col>68</xdr:col>
      <xdr:colOff>123825</xdr:colOff>
      <xdr:row>29</xdr:row>
      <xdr:rowOff>55045</xdr:rowOff>
    </xdr:to>
    <xdr:sp macro="" textlink="">
      <xdr:nvSpPr>
        <xdr:cNvPr id="159" name="楕円 158">
          <a:extLst>
            <a:ext uri="{FF2B5EF4-FFF2-40B4-BE49-F238E27FC236}">
              <a16:creationId xmlns:a16="http://schemas.microsoft.com/office/drawing/2014/main" id="{00D27F4E-0C71-4BF4-87A6-C325B43071D8}"/>
            </a:ext>
          </a:extLst>
        </xdr:cNvPr>
        <xdr:cNvSpPr/>
      </xdr:nvSpPr>
      <xdr:spPr>
        <a:xfrm>
          <a:off x="11943715" y="5679875"/>
          <a:ext cx="10731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28</xdr:row>
      <xdr:rowOff>137913</xdr:rowOff>
    </xdr:from>
    <xdr:to>
      <xdr:col>72</xdr:col>
      <xdr:colOff>73025</xdr:colOff>
      <xdr:row>29</xdr:row>
      <xdr:rowOff>4245</xdr:rowOff>
    </xdr:to>
    <xdr:cxnSp macro="">
      <xdr:nvCxnSpPr>
        <xdr:cNvPr id="160" name="直線コネクタ 159">
          <a:extLst>
            <a:ext uri="{FF2B5EF4-FFF2-40B4-BE49-F238E27FC236}">
              <a16:creationId xmlns:a16="http://schemas.microsoft.com/office/drawing/2014/main" id="{0BE89E3E-5C72-4F45-80D7-9F03C9B10712}"/>
            </a:ext>
          </a:extLst>
        </xdr:cNvPr>
        <xdr:cNvCxnSpPr/>
      </xdr:nvCxnSpPr>
      <xdr:spPr>
        <a:xfrm flipV="1">
          <a:off x="11998325" y="5687178"/>
          <a:ext cx="685800" cy="434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28</xdr:row>
      <xdr:rowOff>85879</xdr:rowOff>
    </xdr:from>
    <xdr:to>
      <xdr:col>64</xdr:col>
      <xdr:colOff>123825</xdr:colOff>
      <xdr:row>29</xdr:row>
      <xdr:rowOff>16029</xdr:rowOff>
    </xdr:to>
    <xdr:sp macro="" textlink="">
      <xdr:nvSpPr>
        <xdr:cNvPr id="161" name="楕円 160">
          <a:extLst>
            <a:ext uri="{FF2B5EF4-FFF2-40B4-BE49-F238E27FC236}">
              <a16:creationId xmlns:a16="http://schemas.microsoft.com/office/drawing/2014/main" id="{C296B0BE-6F91-4953-97A9-094CB608EC81}"/>
            </a:ext>
          </a:extLst>
        </xdr:cNvPr>
        <xdr:cNvSpPr/>
      </xdr:nvSpPr>
      <xdr:spPr>
        <a:xfrm>
          <a:off x="11257915" y="5640859"/>
          <a:ext cx="10731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28</xdr:row>
      <xdr:rowOff>136679</xdr:rowOff>
    </xdr:from>
    <xdr:to>
      <xdr:col>68</xdr:col>
      <xdr:colOff>73025</xdr:colOff>
      <xdr:row>29</xdr:row>
      <xdr:rowOff>4245</xdr:rowOff>
    </xdr:to>
    <xdr:cxnSp macro="">
      <xdr:nvCxnSpPr>
        <xdr:cNvPr id="162" name="直線コネクタ 161">
          <a:extLst>
            <a:ext uri="{FF2B5EF4-FFF2-40B4-BE49-F238E27FC236}">
              <a16:creationId xmlns:a16="http://schemas.microsoft.com/office/drawing/2014/main" id="{D5DB0C50-1B03-4461-A359-303FDC61BBE5}"/>
            </a:ext>
          </a:extLst>
        </xdr:cNvPr>
        <xdr:cNvCxnSpPr/>
      </xdr:nvCxnSpPr>
      <xdr:spPr>
        <a:xfrm>
          <a:off x="11312525" y="5685944"/>
          <a:ext cx="685800" cy="447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29</xdr:row>
      <xdr:rowOff>31169</xdr:rowOff>
    </xdr:from>
    <xdr:to>
      <xdr:col>60</xdr:col>
      <xdr:colOff>123825</xdr:colOff>
      <xdr:row>29</xdr:row>
      <xdr:rowOff>132769</xdr:rowOff>
    </xdr:to>
    <xdr:sp macro="" textlink="">
      <xdr:nvSpPr>
        <xdr:cNvPr id="163" name="楕円 162">
          <a:extLst>
            <a:ext uri="{FF2B5EF4-FFF2-40B4-BE49-F238E27FC236}">
              <a16:creationId xmlns:a16="http://schemas.microsoft.com/office/drawing/2014/main" id="{5CC460C2-CC02-414D-B5FD-C5D8B2ABB7BF}"/>
            </a:ext>
          </a:extLst>
        </xdr:cNvPr>
        <xdr:cNvSpPr/>
      </xdr:nvSpPr>
      <xdr:spPr>
        <a:xfrm>
          <a:off x="10572115" y="5753789"/>
          <a:ext cx="107315"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28</xdr:row>
      <xdr:rowOff>136679</xdr:rowOff>
    </xdr:from>
    <xdr:to>
      <xdr:col>64</xdr:col>
      <xdr:colOff>73025</xdr:colOff>
      <xdr:row>29</xdr:row>
      <xdr:rowOff>81969</xdr:rowOff>
    </xdr:to>
    <xdr:cxnSp macro="">
      <xdr:nvCxnSpPr>
        <xdr:cNvPr id="164" name="直線コネクタ 163">
          <a:extLst>
            <a:ext uri="{FF2B5EF4-FFF2-40B4-BE49-F238E27FC236}">
              <a16:creationId xmlns:a16="http://schemas.microsoft.com/office/drawing/2014/main" id="{E860850C-E4C5-46CC-87A0-E19D3CA3E6A4}"/>
            </a:ext>
          </a:extLst>
        </xdr:cNvPr>
        <xdr:cNvCxnSpPr/>
      </xdr:nvCxnSpPr>
      <xdr:spPr>
        <a:xfrm flipV="1">
          <a:off x="10626725" y="5685944"/>
          <a:ext cx="685800" cy="122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30</xdr:row>
      <xdr:rowOff>107586</xdr:rowOff>
    </xdr:from>
    <xdr:ext cx="469744" cy="259045"/>
    <xdr:sp macro="" textlink="">
      <xdr:nvSpPr>
        <xdr:cNvPr id="165" name="n_1aveValue債務償還比率">
          <a:extLst>
            <a:ext uri="{FF2B5EF4-FFF2-40B4-BE49-F238E27FC236}">
              <a16:creationId xmlns:a16="http://schemas.microsoft.com/office/drawing/2014/main" id="{79BF7379-8C69-4017-A025-50D6B4D794B2}"/>
            </a:ext>
          </a:extLst>
        </xdr:cNvPr>
        <xdr:cNvSpPr txBox="1"/>
      </xdr:nvSpPr>
      <xdr:spPr>
        <a:xfrm>
          <a:off x="12459412" y="60016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105736</xdr:rowOff>
    </xdr:from>
    <xdr:ext cx="469744" cy="259045"/>
    <xdr:sp macro="" textlink="">
      <xdr:nvSpPr>
        <xdr:cNvPr id="166" name="n_2aveValue債務償還比率">
          <a:extLst>
            <a:ext uri="{FF2B5EF4-FFF2-40B4-BE49-F238E27FC236}">
              <a16:creationId xmlns:a16="http://schemas.microsoft.com/office/drawing/2014/main" id="{93AF21D4-33CD-4942-9D16-F8FB5972B54D}"/>
            </a:ext>
          </a:extLst>
        </xdr:cNvPr>
        <xdr:cNvSpPr txBox="1"/>
      </xdr:nvSpPr>
      <xdr:spPr>
        <a:xfrm>
          <a:off x="11780597" y="59998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50064</xdr:rowOff>
    </xdr:from>
    <xdr:ext cx="469744" cy="259045"/>
    <xdr:sp macro="" textlink="">
      <xdr:nvSpPr>
        <xdr:cNvPr id="167" name="n_3aveValue債務償還比率">
          <a:extLst>
            <a:ext uri="{FF2B5EF4-FFF2-40B4-BE49-F238E27FC236}">
              <a16:creationId xmlns:a16="http://schemas.microsoft.com/office/drawing/2014/main" id="{E3B7BE1C-1723-40A2-AD6E-049B5763C2FF}"/>
            </a:ext>
          </a:extLst>
        </xdr:cNvPr>
        <xdr:cNvSpPr txBox="1"/>
      </xdr:nvSpPr>
      <xdr:spPr>
        <a:xfrm>
          <a:off x="11094797" y="59498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121193</xdr:rowOff>
    </xdr:from>
    <xdr:ext cx="469744" cy="259045"/>
    <xdr:sp macro="" textlink="">
      <xdr:nvSpPr>
        <xdr:cNvPr id="168" name="n_4aveValue債務償還比率">
          <a:extLst>
            <a:ext uri="{FF2B5EF4-FFF2-40B4-BE49-F238E27FC236}">
              <a16:creationId xmlns:a16="http://schemas.microsoft.com/office/drawing/2014/main" id="{10C1C453-B93B-4B7D-98A9-7A5EA7F08771}"/>
            </a:ext>
          </a:extLst>
        </xdr:cNvPr>
        <xdr:cNvSpPr txBox="1"/>
      </xdr:nvSpPr>
      <xdr:spPr>
        <a:xfrm>
          <a:off x="10408997" y="61905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27</xdr:row>
      <xdr:rowOff>33790</xdr:rowOff>
    </xdr:from>
    <xdr:ext cx="469744" cy="259045"/>
    <xdr:sp macro="" textlink="">
      <xdr:nvSpPr>
        <xdr:cNvPr id="169" name="n_1mainValue債務償還比率">
          <a:extLst>
            <a:ext uri="{FF2B5EF4-FFF2-40B4-BE49-F238E27FC236}">
              <a16:creationId xmlns:a16="http://schemas.microsoft.com/office/drawing/2014/main" id="{D14237FF-F726-4E51-B3BB-DE7C96F7CA07}"/>
            </a:ext>
          </a:extLst>
        </xdr:cNvPr>
        <xdr:cNvSpPr txBox="1"/>
      </xdr:nvSpPr>
      <xdr:spPr>
        <a:xfrm>
          <a:off x="12459412" y="54135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71572</xdr:rowOff>
    </xdr:from>
    <xdr:ext cx="469744" cy="259045"/>
    <xdr:sp macro="" textlink="">
      <xdr:nvSpPr>
        <xdr:cNvPr id="170" name="n_2mainValue債務償還比率">
          <a:extLst>
            <a:ext uri="{FF2B5EF4-FFF2-40B4-BE49-F238E27FC236}">
              <a16:creationId xmlns:a16="http://schemas.microsoft.com/office/drawing/2014/main" id="{C6A85FCC-E106-4350-9A10-F48FD3B24500}"/>
            </a:ext>
          </a:extLst>
        </xdr:cNvPr>
        <xdr:cNvSpPr txBox="1"/>
      </xdr:nvSpPr>
      <xdr:spPr>
        <a:xfrm>
          <a:off x="11780597" y="54512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32556</xdr:rowOff>
    </xdr:from>
    <xdr:ext cx="469744" cy="259045"/>
    <xdr:sp macro="" textlink="">
      <xdr:nvSpPr>
        <xdr:cNvPr id="171" name="n_3mainValue債務償還比率">
          <a:extLst>
            <a:ext uri="{FF2B5EF4-FFF2-40B4-BE49-F238E27FC236}">
              <a16:creationId xmlns:a16="http://schemas.microsoft.com/office/drawing/2014/main" id="{16AB88C3-5D78-42F3-AC36-BFF8E6EABDB3}"/>
            </a:ext>
          </a:extLst>
        </xdr:cNvPr>
        <xdr:cNvSpPr txBox="1"/>
      </xdr:nvSpPr>
      <xdr:spPr>
        <a:xfrm>
          <a:off x="11094797" y="54122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149296</xdr:rowOff>
    </xdr:from>
    <xdr:ext cx="469744" cy="259045"/>
    <xdr:sp macro="" textlink="">
      <xdr:nvSpPr>
        <xdr:cNvPr id="172" name="n_4mainValue債務償還比率">
          <a:extLst>
            <a:ext uri="{FF2B5EF4-FFF2-40B4-BE49-F238E27FC236}">
              <a16:creationId xmlns:a16="http://schemas.microsoft.com/office/drawing/2014/main" id="{2B64C124-A12A-4645-9AC2-FA2B34C68B64}"/>
            </a:ext>
          </a:extLst>
        </xdr:cNvPr>
        <xdr:cNvSpPr txBox="1"/>
      </xdr:nvSpPr>
      <xdr:spPr>
        <a:xfrm>
          <a:off x="10408997" y="55309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3" name="正方形/長方形 172">
          <a:extLst>
            <a:ext uri="{FF2B5EF4-FFF2-40B4-BE49-F238E27FC236}">
              <a16:creationId xmlns:a16="http://schemas.microsoft.com/office/drawing/2014/main" id="{A0CD7662-2DDF-4FF9-BC88-00A0FDBC758E}"/>
            </a:ext>
          </a:extLst>
        </xdr:cNvPr>
        <xdr:cNvSpPr/>
      </xdr:nvSpPr>
      <xdr:spPr>
        <a:xfrm>
          <a:off x="1142365" y="7972425"/>
          <a:ext cx="531495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4" name="正方形/長方形 173">
          <a:extLst>
            <a:ext uri="{FF2B5EF4-FFF2-40B4-BE49-F238E27FC236}">
              <a16:creationId xmlns:a16="http://schemas.microsoft.com/office/drawing/2014/main" id="{C85B29F0-3888-44A3-B39C-8B5234FF7AC3}"/>
            </a:ext>
          </a:extLst>
        </xdr:cNvPr>
        <xdr:cNvSpPr/>
      </xdr:nvSpPr>
      <xdr:spPr>
        <a:xfrm>
          <a:off x="1142365" y="11770995"/>
          <a:ext cx="531495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5" name="テキスト ボックス 174">
          <a:extLst>
            <a:ext uri="{FF2B5EF4-FFF2-40B4-BE49-F238E27FC236}">
              <a16:creationId xmlns:a16="http://schemas.microsoft.com/office/drawing/2014/main" id="{8AEB96AB-FA8A-4D5E-A123-DE0D87E5963B}"/>
            </a:ext>
          </a:extLst>
        </xdr:cNvPr>
        <xdr:cNvSpPr txBox="1"/>
      </xdr:nvSpPr>
      <xdr:spPr>
        <a:xfrm>
          <a:off x="830580" y="822261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6" name="テキスト ボックス 175">
          <a:extLst>
            <a:ext uri="{FF2B5EF4-FFF2-40B4-BE49-F238E27FC236}">
              <a16:creationId xmlns:a16="http://schemas.microsoft.com/office/drawing/2014/main" id="{472BE3EA-D049-4E69-B989-6514210B6BBD}"/>
            </a:ext>
          </a:extLst>
        </xdr:cNvPr>
        <xdr:cNvSpPr txBox="1"/>
      </xdr:nvSpPr>
      <xdr:spPr>
        <a:xfrm>
          <a:off x="6285865" y="1089533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7" name="テキスト ボックス 176">
          <a:extLst>
            <a:ext uri="{FF2B5EF4-FFF2-40B4-BE49-F238E27FC236}">
              <a16:creationId xmlns:a16="http://schemas.microsoft.com/office/drawing/2014/main" id="{4B947826-D5B1-4EDE-9114-B372092ED924}"/>
            </a:ext>
          </a:extLst>
        </xdr:cNvPr>
        <xdr:cNvSpPr txBox="1"/>
      </xdr:nvSpPr>
      <xdr:spPr>
        <a:xfrm>
          <a:off x="830580" y="1199959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8" name="テキスト ボックス 177">
          <a:extLst>
            <a:ext uri="{FF2B5EF4-FFF2-40B4-BE49-F238E27FC236}">
              <a16:creationId xmlns:a16="http://schemas.microsoft.com/office/drawing/2014/main" id="{1F0F3E2E-BD91-4E99-897A-87C78BF6D5D9}"/>
            </a:ext>
          </a:extLst>
        </xdr:cNvPr>
        <xdr:cNvSpPr txBox="1"/>
      </xdr:nvSpPr>
      <xdr:spPr>
        <a:xfrm>
          <a:off x="6285865" y="147574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32553261-85A7-4CB9-B060-48F8A580436A}"/>
            </a:ext>
          </a:extLst>
        </xdr:cNvPr>
        <xdr:cNvSpPr/>
      </xdr:nvSpPr>
      <xdr:spPr>
        <a:xfrm>
          <a:off x="574040" y="130810"/>
          <a:ext cx="11427460" cy="631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7459AA59-978D-4A66-B936-50B269E10BB8}"/>
            </a:ext>
          </a:extLst>
        </xdr:cNvPr>
        <xdr:cNvSpPr/>
      </xdr:nvSpPr>
      <xdr:spPr>
        <a:xfrm>
          <a:off x="17145000" y="186690"/>
          <a:ext cx="3581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A14E2749-D9AA-49A7-B70F-320B7D21D5AA}"/>
            </a:ext>
          </a:extLst>
        </xdr:cNvPr>
        <xdr:cNvSpPr/>
      </xdr:nvSpPr>
      <xdr:spPr>
        <a:xfrm>
          <a:off x="17160240" y="217805"/>
          <a:ext cx="354457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1706CBA1-6671-4874-B241-D32506DDE85E}"/>
            </a:ext>
          </a:extLst>
        </xdr:cNvPr>
        <xdr:cNvSpPr/>
      </xdr:nvSpPr>
      <xdr:spPr>
        <a:xfrm>
          <a:off x="17191355" y="239395"/>
          <a:ext cx="3474085" cy="4464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兵庫県三田市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23936E29-ECDC-4EEC-BA6B-E0EF7DCA599F}"/>
            </a:ext>
          </a:extLst>
        </xdr:cNvPr>
        <xdr:cNvSpPr/>
      </xdr:nvSpPr>
      <xdr:spPr>
        <a:xfrm>
          <a:off x="14632940" y="186690"/>
          <a:ext cx="23939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436DA70E-E561-4A4B-823B-74E20EB558CB}"/>
            </a:ext>
          </a:extLst>
        </xdr:cNvPr>
        <xdr:cNvSpPr/>
      </xdr:nvSpPr>
      <xdr:spPr>
        <a:xfrm>
          <a:off x="14665960" y="217805"/>
          <a:ext cx="234569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37610551-1E45-4E59-95FA-1F9C4C9F8C33}"/>
            </a:ext>
          </a:extLst>
        </xdr:cNvPr>
        <xdr:cNvSpPr/>
      </xdr:nvSpPr>
      <xdr:spPr>
        <a:xfrm>
          <a:off x="14687550" y="239395"/>
          <a:ext cx="2294255" cy="46291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51355EBB-75B3-446E-94EA-CA1309403FB8}"/>
            </a:ext>
          </a:extLst>
        </xdr:cNvPr>
        <xdr:cNvSpPr/>
      </xdr:nvSpPr>
      <xdr:spPr>
        <a:xfrm>
          <a:off x="685800" y="887095"/>
          <a:ext cx="9086850" cy="177609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70E00991-14E2-418F-B969-6AB25AE313F2}"/>
            </a:ext>
          </a:extLst>
        </xdr:cNvPr>
        <xdr:cNvSpPr/>
      </xdr:nvSpPr>
      <xdr:spPr>
        <a:xfrm>
          <a:off x="816610" y="916940"/>
          <a:ext cx="124079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C1A45862-CCED-4E73-A5C4-6F6B10A606AB}"/>
            </a:ext>
          </a:extLst>
        </xdr:cNvPr>
        <xdr:cNvSpPr/>
      </xdr:nvSpPr>
      <xdr:spPr>
        <a:xfrm>
          <a:off x="2016760" y="916940"/>
          <a:ext cx="120015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106,482
104,993
210.32
46,617,343
45,501,026
780,979
24,314,831
30,016,102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7C7D3611-AB68-469D-B0B4-C08D92A5488B}"/>
            </a:ext>
          </a:extLst>
        </xdr:cNvPr>
        <xdr:cNvSpPr/>
      </xdr:nvSpPr>
      <xdr:spPr>
        <a:xfrm>
          <a:off x="3216910" y="916940"/>
          <a:ext cx="13716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E23BA9B1-A90F-4977-942E-917E71F219AA}"/>
            </a:ext>
          </a:extLst>
        </xdr:cNvPr>
        <xdr:cNvSpPr/>
      </xdr:nvSpPr>
      <xdr:spPr>
        <a:xfrm>
          <a:off x="4588510" y="941705"/>
          <a:ext cx="181483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EBF4A23B-BEEC-428B-85E9-A03361052433}"/>
            </a:ext>
          </a:extLst>
        </xdr:cNvPr>
        <xdr:cNvSpPr/>
      </xdr:nvSpPr>
      <xdr:spPr>
        <a:xfrm>
          <a:off x="6403340" y="941705"/>
          <a:ext cx="114046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96061A97-9C04-4AA6-B252-00C580064081}"/>
            </a:ext>
          </a:extLst>
        </xdr:cNvPr>
        <xdr:cNvSpPr/>
      </xdr:nvSpPr>
      <xdr:spPr>
        <a:xfrm>
          <a:off x="7603490" y="948690"/>
          <a:ext cx="585470" cy="9455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87E60A43-BE1D-4AFA-B955-697294A6C308}"/>
            </a:ext>
          </a:extLst>
        </xdr:cNvPr>
        <xdr:cNvSpPr/>
      </xdr:nvSpPr>
      <xdr:spPr>
        <a:xfrm>
          <a:off x="4588510" y="1714500"/>
          <a:ext cx="181483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46F72523-2102-4DAF-B3F6-517F9583FC34}"/>
            </a:ext>
          </a:extLst>
        </xdr:cNvPr>
        <xdr:cNvSpPr/>
      </xdr:nvSpPr>
      <xdr:spPr>
        <a:xfrm>
          <a:off x="6474460" y="1714500"/>
          <a:ext cx="329819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313AD775-68F2-4BBC-B162-9FB67B12C79C}"/>
            </a:ext>
          </a:extLst>
        </xdr:cNvPr>
        <xdr:cNvSpPr/>
      </xdr:nvSpPr>
      <xdr:spPr>
        <a:xfrm>
          <a:off x="9965690" y="887095"/>
          <a:ext cx="1371600" cy="126809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7AD73946-7EDB-436E-8B1E-7FFE653E56E0}"/>
            </a:ext>
          </a:extLst>
        </xdr:cNvPr>
        <xdr:cNvSpPr/>
      </xdr:nvSpPr>
      <xdr:spPr>
        <a:xfrm>
          <a:off x="10206990" y="948690"/>
          <a:ext cx="1200150" cy="259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73BE5466-9C49-4A9A-ACC9-522D3E209033}"/>
            </a:ext>
          </a:extLst>
        </xdr:cNvPr>
        <xdr:cNvSpPr/>
      </xdr:nvSpPr>
      <xdr:spPr>
        <a:xfrm>
          <a:off x="10206990" y="1215390"/>
          <a:ext cx="1200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877ECC2E-F55A-40BF-8EDA-D3ED6C53C3A8}"/>
            </a:ext>
          </a:extLst>
        </xdr:cNvPr>
        <xdr:cNvSpPr/>
      </xdr:nvSpPr>
      <xdr:spPr>
        <a:xfrm>
          <a:off x="10206990" y="1551305"/>
          <a:ext cx="131000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6CCDBCBB-3AE5-4CD3-A1D1-6F5EFE6C55D1}"/>
            </a:ext>
          </a:extLst>
        </xdr:cNvPr>
        <xdr:cNvCxnSpPr/>
      </xdr:nvCxnSpPr>
      <xdr:spPr>
        <a:xfrm flipH="1">
          <a:off x="10050145" y="1045210"/>
          <a:ext cx="19621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3EDCA350-9456-4D41-8A8E-478B40E282E0}"/>
            </a:ext>
          </a:extLst>
        </xdr:cNvPr>
        <xdr:cNvSpPr/>
      </xdr:nvSpPr>
      <xdr:spPr>
        <a:xfrm>
          <a:off x="10107930" y="986790"/>
          <a:ext cx="8064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DD0D005D-6068-4596-B251-5A285E8DD75D}"/>
            </a:ext>
          </a:extLst>
        </xdr:cNvPr>
        <xdr:cNvSpPr/>
      </xdr:nvSpPr>
      <xdr:spPr>
        <a:xfrm>
          <a:off x="10107930" y="1253490"/>
          <a:ext cx="8064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6108B475-E348-4A08-BA23-3ED7A01FDB2F}"/>
            </a:ext>
          </a:extLst>
        </xdr:cNvPr>
        <xdr:cNvCxnSpPr/>
      </xdr:nvCxnSpPr>
      <xdr:spPr>
        <a:xfrm>
          <a:off x="10135235" y="152400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FC5AF7FB-C4D6-45D0-ADE0-5629704293F4}"/>
            </a:ext>
          </a:extLst>
        </xdr:cNvPr>
        <xdr:cNvCxnSpPr/>
      </xdr:nvCxnSpPr>
      <xdr:spPr>
        <a:xfrm>
          <a:off x="10074910" y="152400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663C2E3F-700E-4F9D-85BF-480EFB9F6F34}"/>
            </a:ext>
          </a:extLst>
        </xdr:cNvPr>
        <xdr:cNvCxnSpPr/>
      </xdr:nvCxnSpPr>
      <xdr:spPr>
        <a:xfrm flipV="1">
          <a:off x="10135235" y="176403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E3E8CF70-ECE8-43FF-BB39-53BDBA4A8BD3}"/>
            </a:ext>
          </a:extLst>
        </xdr:cNvPr>
        <xdr:cNvCxnSpPr/>
      </xdr:nvCxnSpPr>
      <xdr:spPr>
        <a:xfrm>
          <a:off x="10074910" y="190119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52F98585-A1CB-46B6-99AE-591F0E73D9A4}"/>
            </a:ext>
          </a:extLst>
        </xdr:cNvPr>
        <xdr:cNvSpPr txBox="1"/>
      </xdr:nvSpPr>
      <xdr:spPr>
        <a:xfrm>
          <a:off x="645160" y="279781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7267D13A-932C-46EC-A1A7-FB2EC55523CD}"/>
            </a:ext>
          </a:extLst>
        </xdr:cNvPr>
        <xdr:cNvSpPr txBox="1"/>
      </xdr:nvSpPr>
      <xdr:spPr>
        <a:xfrm>
          <a:off x="645160" y="310769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C92DBD81-F428-4D98-B0BC-2354B6A71137}"/>
            </a:ext>
          </a:extLst>
        </xdr:cNvPr>
        <xdr:cNvSpPr txBox="1"/>
      </xdr:nvSpPr>
      <xdr:spPr>
        <a:xfrm>
          <a:off x="64516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782DAE93-EFB5-49E1-95BB-1685B3DFC500}"/>
            </a:ext>
          </a:extLst>
        </xdr:cNvPr>
        <xdr:cNvSpPr txBox="1"/>
      </xdr:nvSpPr>
      <xdr:spPr>
        <a:xfrm>
          <a:off x="645160" y="374459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D1810BBF-8DE7-4E4F-8DA5-E2DF7CFD9771}"/>
            </a:ext>
          </a:extLst>
        </xdr:cNvPr>
        <xdr:cNvSpPr/>
      </xdr:nvSpPr>
      <xdr:spPr>
        <a:xfrm>
          <a:off x="6858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B78DCD8F-5F6B-4CFF-A079-1FC175B154C3}"/>
            </a:ext>
          </a:extLst>
        </xdr:cNvPr>
        <xdr:cNvSpPr/>
      </xdr:nvSpPr>
      <xdr:spPr>
        <a:xfrm>
          <a:off x="8166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42A52DBC-8E56-4089-B40C-EAFD21C8066B}"/>
            </a:ext>
          </a:extLst>
        </xdr:cNvPr>
        <xdr:cNvSpPr/>
      </xdr:nvSpPr>
      <xdr:spPr>
        <a:xfrm>
          <a:off x="8166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C3129D3C-4B75-4114-8686-709CEBD6922B}"/>
            </a:ext>
          </a:extLst>
        </xdr:cNvPr>
        <xdr:cNvSpPr/>
      </xdr:nvSpPr>
      <xdr:spPr>
        <a:xfrm>
          <a:off x="17145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18EE5CCF-E99C-4C4B-B26F-B2C6059C7329}"/>
            </a:ext>
          </a:extLst>
        </xdr:cNvPr>
        <xdr:cNvSpPr/>
      </xdr:nvSpPr>
      <xdr:spPr>
        <a:xfrm>
          <a:off x="17145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7BF92F0-BF00-491B-B809-C241B132C7A4}"/>
            </a:ext>
          </a:extLst>
        </xdr:cNvPr>
        <xdr:cNvSpPr/>
      </xdr:nvSpPr>
      <xdr:spPr>
        <a:xfrm>
          <a:off x="27432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735B1A8-B97F-42B2-B300-82BF33F96E44}"/>
            </a:ext>
          </a:extLst>
        </xdr:cNvPr>
        <xdr:cNvSpPr/>
      </xdr:nvSpPr>
      <xdr:spPr>
        <a:xfrm>
          <a:off x="27432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3348C75E-A639-49AD-8D8D-352CFB704F4E}"/>
            </a:ext>
          </a:extLst>
        </xdr:cNvPr>
        <xdr:cNvSpPr/>
      </xdr:nvSpPr>
      <xdr:spPr>
        <a:xfrm>
          <a:off x="6858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AB8934DC-06F9-4235-A22E-5E50F203B730}"/>
            </a:ext>
          </a:extLst>
        </xdr:cNvPr>
        <xdr:cNvSpPr txBox="1"/>
      </xdr:nvSpPr>
      <xdr:spPr>
        <a:xfrm>
          <a:off x="66675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9D26A912-FE71-4DFA-9441-75AEE4C58879}"/>
            </a:ext>
          </a:extLst>
        </xdr:cNvPr>
        <xdr:cNvCxnSpPr/>
      </xdr:nvCxnSpPr>
      <xdr:spPr>
        <a:xfrm>
          <a:off x="6858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3A2085BF-BE25-4053-A71B-9F45E517AC66}"/>
            </a:ext>
          </a:extLst>
        </xdr:cNvPr>
        <xdr:cNvSpPr txBox="1"/>
      </xdr:nvSpPr>
      <xdr:spPr>
        <a:xfrm>
          <a:off x="273866"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6EEA7DE1-A265-454C-B43C-EC4307C2BC79}"/>
            </a:ext>
          </a:extLst>
        </xdr:cNvPr>
        <xdr:cNvCxnSpPr/>
      </xdr:nvCxnSpPr>
      <xdr:spPr>
        <a:xfrm>
          <a:off x="685800" y="71589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626C57B5-76C3-44F5-9FF3-989EF2F0A811}"/>
            </a:ext>
          </a:extLst>
        </xdr:cNvPr>
        <xdr:cNvSpPr txBox="1"/>
      </xdr:nvSpPr>
      <xdr:spPr>
        <a:xfrm>
          <a:off x="273866" y="70224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A8F65A3D-4501-45AE-BEA0-79E3928977BA}"/>
            </a:ext>
          </a:extLst>
        </xdr:cNvPr>
        <xdr:cNvCxnSpPr/>
      </xdr:nvCxnSpPr>
      <xdr:spPr>
        <a:xfrm>
          <a:off x="685800" y="670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28A9BABF-96FC-46E8-86A3-E2CF1987E0D6}"/>
            </a:ext>
          </a:extLst>
        </xdr:cNvPr>
        <xdr:cNvSpPr txBox="1"/>
      </xdr:nvSpPr>
      <xdr:spPr>
        <a:xfrm>
          <a:off x="343701" y="65652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1334AE6B-098B-4A34-B927-FE951F505BA1}"/>
            </a:ext>
          </a:extLst>
        </xdr:cNvPr>
        <xdr:cNvCxnSpPr/>
      </xdr:nvCxnSpPr>
      <xdr:spPr>
        <a:xfrm>
          <a:off x="685800" y="624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D7FA4DDA-0295-4F77-A71C-AB5B0B4DD663}"/>
            </a:ext>
          </a:extLst>
        </xdr:cNvPr>
        <xdr:cNvSpPr txBox="1"/>
      </xdr:nvSpPr>
      <xdr:spPr>
        <a:xfrm>
          <a:off x="343701" y="61042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FA4BBD4D-CEFE-40C7-A57A-18F61136DF03}"/>
            </a:ext>
          </a:extLst>
        </xdr:cNvPr>
        <xdr:cNvCxnSpPr/>
      </xdr:nvCxnSpPr>
      <xdr:spPr>
        <a:xfrm>
          <a:off x="685800" y="57873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5658157B-A3FA-4506-8741-2F487F12BCBE}"/>
            </a:ext>
          </a:extLst>
        </xdr:cNvPr>
        <xdr:cNvSpPr txBox="1"/>
      </xdr:nvSpPr>
      <xdr:spPr>
        <a:xfrm>
          <a:off x="343701" y="56508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56D32849-BB2C-4575-969B-74FEA564608B}"/>
            </a:ext>
          </a:extLst>
        </xdr:cNvPr>
        <xdr:cNvCxnSpPr/>
      </xdr:nvCxnSpPr>
      <xdr:spPr>
        <a:xfrm>
          <a:off x="6858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41139239-476E-46C0-865D-0352E8FDB657}"/>
            </a:ext>
          </a:extLst>
        </xdr:cNvPr>
        <xdr:cNvSpPr txBox="1"/>
      </xdr:nvSpPr>
      <xdr:spPr>
        <a:xfrm>
          <a:off x="343701" y="5193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834D64EE-C1D4-490E-A883-E1FD71F9213E}"/>
            </a:ext>
          </a:extLst>
        </xdr:cNvPr>
        <xdr:cNvSpPr/>
      </xdr:nvSpPr>
      <xdr:spPr>
        <a:xfrm>
          <a:off x="6858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23622</xdr:rowOff>
    </xdr:from>
    <xdr:to>
      <xdr:col>24</xdr:col>
      <xdr:colOff>62865</xdr:colOff>
      <xdr:row>41</xdr:row>
      <xdr:rowOff>44196</xdr:rowOff>
    </xdr:to>
    <xdr:cxnSp macro="">
      <xdr:nvCxnSpPr>
        <xdr:cNvPr id="55" name="直線コネクタ 54">
          <a:extLst>
            <a:ext uri="{FF2B5EF4-FFF2-40B4-BE49-F238E27FC236}">
              <a16:creationId xmlns:a16="http://schemas.microsoft.com/office/drawing/2014/main" id="{82A70B51-AB04-4BE3-A6D8-ABD6F3012D6A}"/>
            </a:ext>
          </a:extLst>
        </xdr:cNvPr>
        <xdr:cNvCxnSpPr/>
      </xdr:nvCxnSpPr>
      <xdr:spPr>
        <a:xfrm flipV="1">
          <a:off x="4173855" y="5849112"/>
          <a:ext cx="0" cy="12264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48023</xdr:rowOff>
    </xdr:from>
    <xdr:ext cx="405111" cy="259045"/>
    <xdr:sp macro="" textlink="">
      <xdr:nvSpPr>
        <xdr:cNvPr id="56" name="【道路】&#10;有形固定資産減価償却率最小値テキスト">
          <a:extLst>
            <a:ext uri="{FF2B5EF4-FFF2-40B4-BE49-F238E27FC236}">
              <a16:creationId xmlns:a16="http://schemas.microsoft.com/office/drawing/2014/main" id="{970CF6ED-DDBC-463C-97D4-8154D1854E50}"/>
            </a:ext>
          </a:extLst>
        </xdr:cNvPr>
        <xdr:cNvSpPr txBox="1"/>
      </xdr:nvSpPr>
      <xdr:spPr>
        <a:xfrm>
          <a:off x="4212590" y="70793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44196</xdr:rowOff>
    </xdr:from>
    <xdr:to>
      <xdr:col>24</xdr:col>
      <xdr:colOff>152400</xdr:colOff>
      <xdr:row>41</xdr:row>
      <xdr:rowOff>44196</xdr:rowOff>
    </xdr:to>
    <xdr:cxnSp macro="">
      <xdr:nvCxnSpPr>
        <xdr:cNvPr id="57" name="直線コネクタ 56">
          <a:extLst>
            <a:ext uri="{FF2B5EF4-FFF2-40B4-BE49-F238E27FC236}">
              <a16:creationId xmlns:a16="http://schemas.microsoft.com/office/drawing/2014/main" id="{BE064645-64B9-4D38-9031-D2BA7FC555C3}"/>
            </a:ext>
          </a:extLst>
        </xdr:cNvPr>
        <xdr:cNvCxnSpPr/>
      </xdr:nvCxnSpPr>
      <xdr:spPr>
        <a:xfrm>
          <a:off x="4112260" y="707555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141749</xdr:rowOff>
    </xdr:from>
    <xdr:ext cx="405111" cy="259045"/>
    <xdr:sp macro="" textlink="">
      <xdr:nvSpPr>
        <xdr:cNvPr id="58" name="【道路】&#10;有形固定資産減価償却率最大値テキスト">
          <a:extLst>
            <a:ext uri="{FF2B5EF4-FFF2-40B4-BE49-F238E27FC236}">
              <a16:creationId xmlns:a16="http://schemas.microsoft.com/office/drawing/2014/main" id="{4A4FB6B1-29FD-463D-A383-D1DA44FBA073}"/>
            </a:ext>
          </a:extLst>
        </xdr:cNvPr>
        <xdr:cNvSpPr txBox="1"/>
      </xdr:nvSpPr>
      <xdr:spPr>
        <a:xfrm>
          <a:off x="4212590" y="56262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23622</xdr:rowOff>
    </xdr:from>
    <xdr:to>
      <xdr:col>24</xdr:col>
      <xdr:colOff>152400</xdr:colOff>
      <xdr:row>34</xdr:row>
      <xdr:rowOff>23622</xdr:rowOff>
    </xdr:to>
    <xdr:cxnSp macro="">
      <xdr:nvCxnSpPr>
        <xdr:cNvPr id="59" name="直線コネクタ 58">
          <a:extLst>
            <a:ext uri="{FF2B5EF4-FFF2-40B4-BE49-F238E27FC236}">
              <a16:creationId xmlns:a16="http://schemas.microsoft.com/office/drawing/2014/main" id="{236864B8-750C-4E54-BD72-41D3E9A7FD0E}"/>
            </a:ext>
          </a:extLst>
        </xdr:cNvPr>
        <xdr:cNvCxnSpPr/>
      </xdr:nvCxnSpPr>
      <xdr:spPr>
        <a:xfrm>
          <a:off x="4112260" y="584911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104411</xdr:rowOff>
    </xdr:from>
    <xdr:ext cx="405111" cy="259045"/>
    <xdr:sp macro="" textlink="">
      <xdr:nvSpPr>
        <xdr:cNvPr id="60" name="【道路】&#10;有形固定資産減価償却率平均値テキスト">
          <a:extLst>
            <a:ext uri="{FF2B5EF4-FFF2-40B4-BE49-F238E27FC236}">
              <a16:creationId xmlns:a16="http://schemas.microsoft.com/office/drawing/2014/main" id="{B9DA3708-E7A7-47FA-AA19-D949BAD78B25}"/>
            </a:ext>
          </a:extLst>
        </xdr:cNvPr>
        <xdr:cNvSpPr txBox="1"/>
      </xdr:nvSpPr>
      <xdr:spPr>
        <a:xfrm>
          <a:off x="4212590" y="644615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125984</xdr:rowOff>
    </xdr:from>
    <xdr:to>
      <xdr:col>24</xdr:col>
      <xdr:colOff>114300</xdr:colOff>
      <xdr:row>38</xdr:row>
      <xdr:rowOff>56135</xdr:rowOff>
    </xdr:to>
    <xdr:sp macro="" textlink="">
      <xdr:nvSpPr>
        <xdr:cNvPr id="61" name="フローチャート: 判断 60">
          <a:extLst>
            <a:ext uri="{FF2B5EF4-FFF2-40B4-BE49-F238E27FC236}">
              <a16:creationId xmlns:a16="http://schemas.microsoft.com/office/drawing/2014/main" id="{5524B068-6CA0-4200-8063-D204FD529DFF}"/>
            </a:ext>
          </a:extLst>
        </xdr:cNvPr>
        <xdr:cNvSpPr/>
      </xdr:nvSpPr>
      <xdr:spPr>
        <a:xfrm>
          <a:off x="4131310" y="6473444"/>
          <a:ext cx="9779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89408</xdr:rowOff>
    </xdr:from>
    <xdr:to>
      <xdr:col>20</xdr:col>
      <xdr:colOff>38100</xdr:colOff>
      <xdr:row>38</xdr:row>
      <xdr:rowOff>19558</xdr:rowOff>
    </xdr:to>
    <xdr:sp macro="" textlink="">
      <xdr:nvSpPr>
        <xdr:cNvPr id="62" name="フローチャート: 判断 61">
          <a:extLst>
            <a:ext uri="{FF2B5EF4-FFF2-40B4-BE49-F238E27FC236}">
              <a16:creationId xmlns:a16="http://schemas.microsoft.com/office/drawing/2014/main" id="{4294C9CC-B52C-4C48-A366-52B29A4B3663}"/>
            </a:ext>
          </a:extLst>
        </xdr:cNvPr>
        <xdr:cNvSpPr/>
      </xdr:nvSpPr>
      <xdr:spPr>
        <a:xfrm>
          <a:off x="3388360" y="6436868"/>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41402</xdr:rowOff>
    </xdr:from>
    <xdr:to>
      <xdr:col>15</xdr:col>
      <xdr:colOff>101600</xdr:colOff>
      <xdr:row>37</xdr:row>
      <xdr:rowOff>143002</xdr:rowOff>
    </xdr:to>
    <xdr:sp macro="" textlink="">
      <xdr:nvSpPr>
        <xdr:cNvPr id="63" name="フローチャート: 判断 62">
          <a:extLst>
            <a:ext uri="{FF2B5EF4-FFF2-40B4-BE49-F238E27FC236}">
              <a16:creationId xmlns:a16="http://schemas.microsoft.com/office/drawing/2014/main" id="{3F59EB0D-799A-4668-B8BB-3E55F4D247FC}"/>
            </a:ext>
          </a:extLst>
        </xdr:cNvPr>
        <xdr:cNvSpPr/>
      </xdr:nvSpPr>
      <xdr:spPr>
        <a:xfrm>
          <a:off x="2571750" y="6385052"/>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164846</xdr:rowOff>
    </xdr:from>
    <xdr:to>
      <xdr:col>10</xdr:col>
      <xdr:colOff>165100</xdr:colOff>
      <xdr:row>37</xdr:row>
      <xdr:rowOff>94996</xdr:rowOff>
    </xdr:to>
    <xdr:sp macro="" textlink="">
      <xdr:nvSpPr>
        <xdr:cNvPr id="64" name="フローチャート: 判断 63">
          <a:extLst>
            <a:ext uri="{FF2B5EF4-FFF2-40B4-BE49-F238E27FC236}">
              <a16:creationId xmlns:a16="http://schemas.microsoft.com/office/drawing/2014/main" id="{1CE6D9E6-E12D-4A62-8EA5-1ED8247803FD}"/>
            </a:ext>
          </a:extLst>
        </xdr:cNvPr>
        <xdr:cNvSpPr/>
      </xdr:nvSpPr>
      <xdr:spPr>
        <a:xfrm>
          <a:off x="1774190" y="6340856"/>
          <a:ext cx="1092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155702</xdr:rowOff>
    </xdr:from>
    <xdr:to>
      <xdr:col>6</xdr:col>
      <xdr:colOff>38100</xdr:colOff>
      <xdr:row>37</xdr:row>
      <xdr:rowOff>85852</xdr:rowOff>
    </xdr:to>
    <xdr:sp macro="" textlink="">
      <xdr:nvSpPr>
        <xdr:cNvPr id="65" name="フローチャート: 判断 64">
          <a:extLst>
            <a:ext uri="{FF2B5EF4-FFF2-40B4-BE49-F238E27FC236}">
              <a16:creationId xmlns:a16="http://schemas.microsoft.com/office/drawing/2014/main" id="{734EB5FF-C3C3-4564-95CB-8BDF96D42499}"/>
            </a:ext>
          </a:extLst>
        </xdr:cNvPr>
        <xdr:cNvSpPr/>
      </xdr:nvSpPr>
      <xdr:spPr>
        <a:xfrm>
          <a:off x="988060" y="6327902"/>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13F0369F-3A74-4863-8780-E86F18F7428D}"/>
            </a:ext>
          </a:extLst>
        </xdr:cNvPr>
        <xdr:cNvSpPr txBox="1"/>
      </xdr:nvSpPr>
      <xdr:spPr>
        <a:xfrm>
          <a:off x="40030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C81E97A3-033A-4B81-85D4-AD8263F13094}"/>
            </a:ext>
          </a:extLst>
        </xdr:cNvPr>
        <xdr:cNvSpPr txBox="1"/>
      </xdr:nvSpPr>
      <xdr:spPr>
        <a:xfrm>
          <a:off x="32600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B14248DB-4013-4C5F-BEFC-B52C41703165}"/>
            </a:ext>
          </a:extLst>
        </xdr:cNvPr>
        <xdr:cNvSpPr txBox="1"/>
      </xdr:nvSpPr>
      <xdr:spPr>
        <a:xfrm>
          <a:off x="24549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DFD0A649-8255-4E8F-BB32-3423B8E07F84}"/>
            </a:ext>
          </a:extLst>
        </xdr:cNvPr>
        <xdr:cNvSpPr txBox="1"/>
      </xdr:nvSpPr>
      <xdr:spPr>
        <a:xfrm>
          <a:off x="1657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3852FC6E-DB63-42A7-9A08-441B2E88EF3C}"/>
            </a:ext>
          </a:extLst>
        </xdr:cNvPr>
        <xdr:cNvSpPr txBox="1"/>
      </xdr:nvSpPr>
      <xdr:spPr>
        <a:xfrm>
          <a:off x="859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48260</xdr:rowOff>
    </xdr:from>
    <xdr:to>
      <xdr:col>24</xdr:col>
      <xdr:colOff>114300</xdr:colOff>
      <xdr:row>35</xdr:row>
      <xdr:rowOff>149860</xdr:rowOff>
    </xdr:to>
    <xdr:sp macro="" textlink="">
      <xdr:nvSpPr>
        <xdr:cNvPr id="71" name="楕円 70">
          <a:extLst>
            <a:ext uri="{FF2B5EF4-FFF2-40B4-BE49-F238E27FC236}">
              <a16:creationId xmlns:a16="http://schemas.microsoft.com/office/drawing/2014/main" id="{77EE0C04-FAC4-4646-AED3-D3D1D4AF7284}"/>
            </a:ext>
          </a:extLst>
        </xdr:cNvPr>
        <xdr:cNvSpPr/>
      </xdr:nvSpPr>
      <xdr:spPr>
        <a:xfrm>
          <a:off x="4131310" y="6050915"/>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34</xdr:row>
      <xdr:rowOff>71137</xdr:rowOff>
    </xdr:from>
    <xdr:ext cx="405111" cy="259045"/>
    <xdr:sp macro="" textlink="">
      <xdr:nvSpPr>
        <xdr:cNvPr id="72" name="【道路】&#10;有形固定資産減価償却率該当値テキスト">
          <a:extLst>
            <a:ext uri="{FF2B5EF4-FFF2-40B4-BE49-F238E27FC236}">
              <a16:creationId xmlns:a16="http://schemas.microsoft.com/office/drawing/2014/main" id="{343A8EA2-3586-428E-B766-EAB1513CB160}"/>
            </a:ext>
          </a:extLst>
        </xdr:cNvPr>
        <xdr:cNvSpPr txBox="1"/>
      </xdr:nvSpPr>
      <xdr:spPr>
        <a:xfrm>
          <a:off x="4212590" y="5898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18542</xdr:rowOff>
    </xdr:from>
    <xdr:to>
      <xdr:col>20</xdr:col>
      <xdr:colOff>38100</xdr:colOff>
      <xdr:row>35</xdr:row>
      <xdr:rowOff>120142</xdr:rowOff>
    </xdr:to>
    <xdr:sp macro="" textlink="">
      <xdr:nvSpPr>
        <xdr:cNvPr id="73" name="楕円 72">
          <a:extLst>
            <a:ext uri="{FF2B5EF4-FFF2-40B4-BE49-F238E27FC236}">
              <a16:creationId xmlns:a16="http://schemas.microsoft.com/office/drawing/2014/main" id="{7616C2CD-F700-4568-92B4-16803F13F4BB}"/>
            </a:ext>
          </a:extLst>
        </xdr:cNvPr>
        <xdr:cNvSpPr/>
      </xdr:nvSpPr>
      <xdr:spPr>
        <a:xfrm>
          <a:off x="3388360" y="6023102"/>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35</xdr:row>
      <xdr:rowOff>69342</xdr:rowOff>
    </xdr:from>
    <xdr:to>
      <xdr:col>24</xdr:col>
      <xdr:colOff>63500</xdr:colOff>
      <xdr:row>35</xdr:row>
      <xdr:rowOff>99060</xdr:rowOff>
    </xdr:to>
    <xdr:cxnSp macro="">
      <xdr:nvCxnSpPr>
        <xdr:cNvPr id="74" name="直線コネクタ 73">
          <a:extLst>
            <a:ext uri="{FF2B5EF4-FFF2-40B4-BE49-F238E27FC236}">
              <a16:creationId xmlns:a16="http://schemas.microsoft.com/office/drawing/2014/main" id="{FFE4E1AB-F217-4881-AB13-E18CCF0EDA8D}"/>
            </a:ext>
          </a:extLst>
        </xdr:cNvPr>
        <xdr:cNvCxnSpPr/>
      </xdr:nvCxnSpPr>
      <xdr:spPr>
        <a:xfrm>
          <a:off x="3431540" y="6068187"/>
          <a:ext cx="742950" cy="278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155702</xdr:rowOff>
    </xdr:from>
    <xdr:to>
      <xdr:col>15</xdr:col>
      <xdr:colOff>101600</xdr:colOff>
      <xdr:row>35</xdr:row>
      <xdr:rowOff>85852</xdr:rowOff>
    </xdr:to>
    <xdr:sp macro="" textlink="">
      <xdr:nvSpPr>
        <xdr:cNvPr id="75" name="楕円 74">
          <a:extLst>
            <a:ext uri="{FF2B5EF4-FFF2-40B4-BE49-F238E27FC236}">
              <a16:creationId xmlns:a16="http://schemas.microsoft.com/office/drawing/2014/main" id="{71696BB8-FD56-4E06-ABD5-4F5472858DF1}"/>
            </a:ext>
          </a:extLst>
        </xdr:cNvPr>
        <xdr:cNvSpPr/>
      </xdr:nvSpPr>
      <xdr:spPr>
        <a:xfrm>
          <a:off x="2571750" y="5985002"/>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35052</xdr:rowOff>
    </xdr:from>
    <xdr:to>
      <xdr:col>19</xdr:col>
      <xdr:colOff>177800</xdr:colOff>
      <xdr:row>35</xdr:row>
      <xdr:rowOff>69342</xdr:rowOff>
    </xdr:to>
    <xdr:cxnSp macro="">
      <xdr:nvCxnSpPr>
        <xdr:cNvPr id="76" name="直線コネクタ 75">
          <a:extLst>
            <a:ext uri="{FF2B5EF4-FFF2-40B4-BE49-F238E27FC236}">
              <a16:creationId xmlns:a16="http://schemas.microsoft.com/office/drawing/2014/main" id="{6F818C75-B1F5-48CF-BC1C-F5D4767715AA}"/>
            </a:ext>
          </a:extLst>
        </xdr:cNvPr>
        <xdr:cNvCxnSpPr/>
      </xdr:nvCxnSpPr>
      <xdr:spPr>
        <a:xfrm>
          <a:off x="2626360" y="6035802"/>
          <a:ext cx="80518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34</xdr:row>
      <xdr:rowOff>123698</xdr:rowOff>
    </xdr:from>
    <xdr:to>
      <xdr:col>10</xdr:col>
      <xdr:colOff>165100</xdr:colOff>
      <xdr:row>35</xdr:row>
      <xdr:rowOff>53848</xdr:rowOff>
    </xdr:to>
    <xdr:sp macro="" textlink="">
      <xdr:nvSpPr>
        <xdr:cNvPr id="77" name="楕円 76">
          <a:extLst>
            <a:ext uri="{FF2B5EF4-FFF2-40B4-BE49-F238E27FC236}">
              <a16:creationId xmlns:a16="http://schemas.microsoft.com/office/drawing/2014/main" id="{73CA1DE9-D8F8-490C-A8E4-AB121A9475B7}"/>
            </a:ext>
          </a:extLst>
        </xdr:cNvPr>
        <xdr:cNvSpPr/>
      </xdr:nvSpPr>
      <xdr:spPr>
        <a:xfrm>
          <a:off x="1774190" y="5954903"/>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35</xdr:row>
      <xdr:rowOff>3048</xdr:rowOff>
    </xdr:from>
    <xdr:to>
      <xdr:col>15</xdr:col>
      <xdr:colOff>50800</xdr:colOff>
      <xdr:row>35</xdr:row>
      <xdr:rowOff>35052</xdr:rowOff>
    </xdr:to>
    <xdr:cxnSp macro="">
      <xdr:nvCxnSpPr>
        <xdr:cNvPr id="78" name="直線コネクタ 77">
          <a:extLst>
            <a:ext uri="{FF2B5EF4-FFF2-40B4-BE49-F238E27FC236}">
              <a16:creationId xmlns:a16="http://schemas.microsoft.com/office/drawing/2014/main" id="{1DCC1E3B-EED3-4335-99E5-C4FED194CF91}"/>
            </a:ext>
          </a:extLst>
        </xdr:cNvPr>
        <xdr:cNvCxnSpPr/>
      </xdr:nvCxnSpPr>
      <xdr:spPr>
        <a:xfrm>
          <a:off x="1828800" y="6003798"/>
          <a:ext cx="79756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34</xdr:row>
      <xdr:rowOff>91694</xdr:rowOff>
    </xdr:from>
    <xdr:to>
      <xdr:col>6</xdr:col>
      <xdr:colOff>38100</xdr:colOff>
      <xdr:row>35</xdr:row>
      <xdr:rowOff>21844</xdr:rowOff>
    </xdr:to>
    <xdr:sp macro="" textlink="">
      <xdr:nvSpPr>
        <xdr:cNvPr id="79" name="楕円 78">
          <a:extLst>
            <a:ext uri="{FF2B5EF4-FFF2-40B4-BE49-F238E27FC236}">
              <a16:creationId xmlns:a16="http://schemas.microsoft.com/office/drawing/2014/main" id="{2113B27E-BB68-44C2-9745-C9662D139E0E}"/>
            </a:ext>
          </a:extLst>
        </xdr:cNvPr>
        <xdr:cNvSpPr/>
      </xdr:nvSpPr>
      <xdr:spPr>
        <a:xfrm>
          <a:off x="988060" y="5924804"/>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34</xdr:row>
      <xdr:rowOff>142494</xdr:rowOff>
    </xdr:from>
    <xdr:to>
      <xdr:col>10</xdr:col>
      <xdr:colOff>114300</xdr:colOff>
      <xdr:row>35</xdr:row>
      <xdr:rowOff>3048</xdr:rowOff>
    </xdr:to>
    <xdr:cxnSp macro="">
      <xdr:nvCxnSpPr>
        <xdr:cNvPr id="80" name="直線コネクタ 79">
          <a:extLst>
            <a:ext uri="{FF2B5EF4-FFF2-40B4-BE49-F238E27FC236}">
              <a16:creationId xmlns:a16="http://schemas.microsoft.com/office/drawing/2014/main" id="{329D83AC-66B2-4632-A24E-02EA3CFC4185}"/>
            </a:ext>
          </a:extLst>
        </xdr:cNvPr>
        <xdr:cNvCxnSpPr/>
      </xdr:nvCxnSpPr>
      <xdr:spPr>
        <a:xfrm>
          <a:off x="1031240" y="5969889"/>
          <a:ext cx="797560" cy="33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10685</xdr:rowOff>
    </xdr:from>
    <xdr:ext cx="405111" cy="259045"/>
    <xdr:sp macro="" textlink="">
      <xdr:nvSpPr>
        <xdr:cNvPr id="81" name="n_1aveValue【道路】&#10;有形固定資産減価償却率">
          <a:extLst>
            <a:ext uri="{FF2B5EF4-FFF2-40B4-BE49-F238E27FC236}">
              <a16:creationId xmlns:a16="http://schemas.microsoft.com/office/drawing/2014/main" id="{BFAC4415-8C0A-4F3A-8888-EF4DCFAECC86}"/>
            </a:ext>
          </a:extLst>
        </xdr:cNvPr>
        <xdr:cNvSpPr txBox="1"/>
      </xdr:nvSpPr>
      <xdr:spPr>
        <a:xfrm>
          <a:off x="3239144" y="65276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134129</xdr:rowOff>
    </xdr:from>
    <xdr:ext cx="405111" cy="259045"/>
    <xdr:sp macro="" textlink="">
      <xdr:nvSpPr>
        <xdr:cNvPr id="82" name="n_2aveValue【道路】&#10;有形固定資産減価償却率">
          <a:extLst>
            <a:ext uri="{FF2B5EF4-FFF2-40B4-BE49-F238E27FC236}">
              <a16:creationId xmlns:a16="http://schemas.microsoft.com/office/drawing/2014/main" id="{024094E9-0868-46CE-BA84-D0AA454CF366}"/>
            </a:ext>
          </a:extLst>
        </xdr:cNvPr>
        <xdr:cNvSpPr txBox="1"/>
      </xdr:nvSpPr>
      <xdr:spPr>
        <a:xfrm>
          <a:off x="2439044" y="64739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86123</xdr:rowOff>
    </xdr:from>
    <xdr:ext cx="405111" cy="259045"/>
    <xdr:sp macro="" textlink="">
      <xdr:nvSpPr>
        <xdr:cNvPr id="83" name="n_3aveValue【道路】&#10;有形固定資産減価償却率">
          <a:extLst>
            <a:ext uri="{FF2B5EF4-FFF2-40B4-BE49-F238E27FC236}">
              <a16:creationId xmlns:a16="http://schemas.microsoft.com/office/drawing/2014/main" id="{73538E2B-EAAF-4B73-916B-E68220A7F265}"/>
            </a:ext>
          </a:extLst>
        </xdr:cNvPr>
        <xdr:cNvSpPr txBox="1"/>
      </xdr:nvSpPr>
      <xdr:spPr>
        <a:xfrm>
          <a:off x="1641484" y="64316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76979</xdr:rowOff>
    </xdr:from>
    <xdr:ext cx="405111" cy="259045"/>
    <xdr:sp macro="" textlink="">
      <xdr:nvSpPr>
        <xdr:cNvPr id="84" name="n_4aveValue【道路】&#10;有形固定資産減価償却率">
          <a:extLst>
            <a:ext uri="{FF2B5EF4-FFF2-40B4-BE49-F238E27FC236}">
              <a16:creationId xmlns:a16="http://schemas.microsoft.com/office/drawing/2014/main" id="{AC08F22C-F8BF-4E71-A352-EA177F1EFE0C}"/>
            </a:ext>
          </a:extLst>
        </xdr:cNvPr>
        <xdr:cNvSpPr txBox="1"/>
      </xdr:nvSpPr>
      <xdr:spPr>
        <a:xfrm>
          <a:off x="855354" y="64206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33</xdr:row>
      <xdr:rowOff>136669</xdr:rowOff>
    </xdr:from>
    <xdr:ext cx="405111" cy="259045"/>
    <xdr:sp macro="" textlink="">
      <xdr:nvSpPr>
        <xdr:cNvPr id="85" name="n_1mainValue【道路】&#10;有形固定資産減価償却率">
          <a:extLst>
            <a:ext uri="{FF2B5EF4-FFF2-40B4-BE49-F238E27FC236}">
              <a16:creationId xmlns:a16="http://schemas.microsoft.com/office/drawing/2014/main" id="{7C508FFC-CCB6-4688-B28F-8B0A95D25599}"/>
            </a:ext>
          </a:extLst>
        </xdr:cNvPr>
        <xdr:cNvSpPr txBox="1"/>
      </xdr:nvSpPr>
      <xdr:spPr>
        <a:xfrm>
          <a:off x="3239144" y="57907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33</xdr:row>
      <xdr:rowOff>102379</xdr:rowOff>
    </xdr:from>
    <xdr:ext cx="405111" cy="259045"/>
    <xdr:sp macro="" textlink="">
      <xdr:nvSpPr>
        <xdr:cNvPr id="86" name="n_2mainValue【道路】&#10;有形固定資産減価償却率">
          <a:extLst>
            <a:ext uri="{FF2B5EF4-FFF2-40B4-BE49-F238E27FC236}">
              <a16:creationId xmlns:a16="http://schemas.microsoft.com/office/drawing/2014/main" id="{6E5DC714-FC03-4E64-AA03-5A35EFB2390E}"/>
            </a:ext>
          </a:extLst>
        </xdr:cNvPr>
        <xdr:cNvSpPr txBox="1"/>
      </xdr:nvSpPr>
      <xdr:spPr>
        <a:xfrm>
          <a:off x="2439044" y="57564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33</xdr:row>
      <xdr:rowOff>70375</xdr:rowOff>
    </xdr:from>
    <xdr:ext cx="405111" cy="259045"/>
    <xdr:sp macro="" textlink="">
      <xdr:nvSpPr>
        <xdr:cNvPr id="87" name="n_3mainValue【道路】&#10;有形固定資産減価償却率">
          <a:extLst>
            <a:ext uri="{FF2B5EF4-FFF2-40B4-BE49-F238E27FC236}">
              <a16:creationId xmlns:a16="http://schemas.microsoft.com/office/drawing/2014/main" id="{B96112DA-18AB-45D5-881C-3E8E6A190D4C}"/>
            </a:ext>
          </a:extLst>
        </xdr:cNvPr>
        <xdr:cNvSpPr txBox="1"/>
      </xdr:nvSpPr>
      <xdr:spPr>
        <a:xfrm>
          <a:off x="1641484" y="57263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33</xdr:row>
      <xdr:rowOff>38371</xdr:rowOff>
    </xdr:from>
    <xdr:ext cx="405111" cy="259045"/>
    <xdr:sp macro="" textlink="">
      <xdr:nvSpPr>
        <xdr:cNvPr id="88" name="n_4mainValue【道路】&#10;有形固定資産減価償却率">
          <a:extLst>
            <a:ext uri="{FF2B5EF4-FFF2-40B4-BE49-F238E27FC236}">
              <a16:creationId xmlns:a16="http://schemas.microsoft.com/office/drawing/2014/main" id="{08633564-0246-47FA-8610-7B359B9659F5}"/>
            </a:ext>
          </a:extLst>
        </xdr:cNvPr>
        <xdr:cNvSpPr txBox="1"/>
      </xdr:nvSpPr>
      <xdr:spPr>
        <a:xfrm>
          <a:off x="855354" y="56962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43FECF0A-B8F1-449A-8BDC-95A9D20F2969}"/>
            </a:ext>
          </a:extLst>
        </xdr:cNvPr>
        <xdr:cNvSpPr/>
      </xdr:nvSpPr>
      <xdr:spPr>
        <a:xfrm>
          <a:off x="596011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21AE9055-CE40-4BA3-B1DE-B31310C813EC}"/>
            </a:ext>
          </a:extLst>
        </xdr:cNvPr>
        <xdr:cNvSpPr/>
      </xdr:nvSpPr>
      <xdr:spPr>
        <a:xfrm>
          <a:off x="60604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A9A028C5-DC54-4E79-AA67-465132F69377}"/>
            </a:ext>
          </a:extLst>
        </xdr:cNvPr>
        <xdr:cNvSpPr/>
      </xdr:nvSpPr>
      <xdr:spPr>
        <a:xfrm>
          <a:off x="60604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F385EF9C-333C-45FC-B97B-6FEFC153F9F3}"/>
            </a:ext>
          </a:extLst>
        </xdr:cNvPr>
        <xdr:cNvSpPr/>
      </xdr:nvSpPr>
      <xdr:spPr>
        <a:xfrm>
          <a:off x="69888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D78427C2-CE25-424D-AD72-127AA4911AE5}"/>
            </a:ext>
          </a:extLst>
        </xdr:cNvPr>
        <xdr:cNvSpPr/>
      </xdr:nvSpPr>
      <xdr:spPr>
        <a:xfrm>
          <a:off x="69888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9BB16696-3D38-418F-9F67-7FA7F9CD4FF6}"/>
            </a:ext>
          </a:extLst>
        </xdr:cNvPr>
        <xdr:cNvSpPr/>
      </xdr:nvSpPr>
      <xdr:spPr>
        <a:xfrm>
          <a:off x="80175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EFE574B6-6AFA-4DA5-8704-40D49009D8CE}"/>
            </a:ext>
          </a:extLst>
        </xdr:cNvPr>
        <xdr:cNvSpPr/>
      </xdr:nvSpPr>
      <xdr:spPr>
        <a:xfrm>
          <a:off x="80175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9C8A994F-066B-45E0-8A2C-9A22B0A63270}"/>
            </a:ext>
          </a:extLst>
        </xdr:cNvPr>
        <xdr:cNvSpPr/>
      </xdr:nvSpPr>
      <xdr:spPr>
        <a:xfrm>
          <a:off x="596011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73AEEA4F-55EE-4E6F-A1C4-2374F17D781D}"/>
            </a:ext>
          </a:extLst>
        </xdr:cNvPr>
        <xdr:cNvSpPr txBox="1"/>
      </xdr:nvSpPr>
      <xdr:spPr>
        <a:xfrm>
          <a:off x="592201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35BEBD37-8902-4227-9C10-D8B1016C0E9D}"/>
            </a:ext>
          </a:extLst>
        </xdr:cNvPr>
        <xdr:cNvCxnSpPr/>
      </xdr:nvCxnSpPr>
      <xdr:spPr>
        <a:xfrm>
          <a:off x="5960110" y="762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9" name="直線コネクタ 98">
          <a:extLst>
            <a:ext uri="{FF2B5EF4-FFF2-40B4-BE49-F238E27FC236}">
              <a16:creationId xmlns:a16="http://schemas.microsoft.com/office/drawing/2014/main" id="{AF5EDE59-60B3-4A71-ABB8-D667E014A75C}"/>
            </a:ext>
          </a:extLst>
        </xdr:cNvPr>
        <xdr:cNvCxnSpPr/>
      </xdr:nvCxnSpPr>
      <xdr:spPr>
        <a:xfrm>
          <a:off x="5960110" y="723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0" name="テキスト ボックス 99">
          <a:extLst>
            <a:ext uri="{FF2B5EF4-FFF2-40B4-BE49-F238E27FC236}">
              <a16:creationId xmlns:a16="http://schemas.microsoft.com/office/drawing/2014/main" id="{D45D4A00-247E-42A1-BF3E-1144E1315ACE}"/>
            </a:ext>
          </a:extLst>
        </xdr:cNvPr>
        <xdr:cNvSpPr txBox="1"/>
      </xdr:nvSpPr>
      <xdr:spPr>
        <a:xfrm>
          <a:off x="5527221" y="709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a:extLst>
            <a:ext uri="{FF2B5EF4-FFF2-40B4-BE49-F238E27FC236}">
              <a16:creationId xmlns:a16="http://schemas.microsoft.com/office/drawing/2014/main" id="{39397ADD-C3AB-4411-8D7C-8197FADB9580}"/>
            </a:ext>
          </a:extLst>
        </xdr:cNvPr>
        <xdr:cNvCxnSpPr/>
      </xdr:nvCxnSpPr>
      <xdr:spPr>
        <a:xfrm>
          <a:off x="5960110" y="685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2" name="テキスト ボックス 101">
          <a:extLst>
            <a:ext uri="{FF2B5EF4-FFF2-40B4-BE49-F238E27FC236}">
              <a16:creationId xmlns:a16="http://schemas.microsoft.com/office/drawing/2014/main" id="{3393EF24-71D9-45B7-84EB-12964CEC33F8}"/>
            </a:ext>
          </a:extLst>
        </xdr:cNvPr>
        <xdr:cNvSpPr txBox="1"/>
      </xdr:nvSpPr>
      <xdr:spPr>
        <a:xfrm>
          <a:off x="5527221" y="671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3" name="直線コネクタ 102">
          <a:extLst>
            <a:ext uri="{FF2B5EF4-FFF2-40B4-BE49-F238E27FC236}">
              <a16:creationId xmlns:a16="http://schemas.microsoft.com/office/drawing/2014/main" id="{28ECCDA6-D1EC-4C6F-BEFD-E9580B4149E3}"/>
            </a:ext>
          </a:extLst>
        </xdr:cNvPr>
        <xdr:cNvCxnSpPr/>
      </xdr:nvCxnSpPr>
      <xdr:spPr>
        <a:xfrm>
          <a:off x="5960110" y="6473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4" name="テキスト ボックス 103">
          <a:extLst>
            <a:ext uri="{FF2B5EF4-FFF2-40B4-BE49-F238E27FC236}">
              <a16:creationId xmlns:a16="http://schemas.microsoft.com/office/drawing/2014/main" id="{F8DCFD52-D6ED-48B3-8DCB-75A5FFCBF46D}"/>
            </a:ext>
          </a:extLst>
        </xdr:cNvPr>
        <xdr:cNvSpPr txBox="1"/>
      </xdr:nvSpPr>
      <xdr:spPr>
        <a:xfrm>
          <a:off x="5485961" y="633668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5" name="直線コネクタ 104">
          <a:extLst>
            <a:ext uri="{FF2B5EF4-FFF2-40B4-BE49-F238E27FC236}">
              <a16:creationId xmlns:a16="http://schemas.microsoft.com/office/drawing/2014/main" id="{F77B2178-0A96-4660-9A35-3F93CABDEF97}"/>
            </a:ext>
          </a:extLst>
        </xdr:cNvPr>
        <xdr:cNvCxnSpPr/>
      </xdr:nvCxnSpPr>
      <xdr:spPr>
        <a:xfrm>
          <a:off x="5960110" y="6092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6" name="テキスト ボックス 105">
          <a:extLst>
            <a:ext uri="{FF2B5EF4-FFF2-40B4-BE49-F238E27FC236}">
              <a16:creationId xmlns:a16="http://schemas.microsoft.com/office/drawing/2014/main" id="{4BDB434F-A280-4469-B629-72EB2141D232}"/>
            </a:ext>
          </a:extLst>
        </xdr:cNvPr>
        <xdr:cNvSpPr txBox="1"/>
      </xdr:nvSpPr>
      <xdr:spPr>
        <a:xfrm>
          <a:off x="5485961" y="595568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7" name="直線コネクタ 106">
          <a:extLst>
            <a:ext uri="{FF2B5EF4-FFF2-40B4-BE49-F238E27FC236}">
              <a16:creationId xmlns:a16="http://schemas.microsoft.com/office/drawing/2014/main" id="{E22008F8-EF6A-4894-AC29-6BE590D13CD8}"/>
            </a:ext>
          </a:extLst>
        </xdr:cNvPr>
        <xdr:cNvCxnSpPr/>
      </xdr:nvCxnSpPr>
      <xdr:spPr>
        <a:xfrm>
          <a:off x="5960110" y="5711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08" name="テキスト ボックス 107">
          <a:extLst>
            <a:ext uri="{FF2B5EF4-FFF2-40B4-BE49-F238E27FC236}">
              <a16:creationId xmlns:a16="http://schemas.microsoft.com/office/drawing/2014/main" id="{48CC5D53-6E0B-4908-86E0-C06A38DBCB09}"/>
            </a:ext>
          </a:extLst>
        </xdr:cNvPr>
        <xdr:cNvSpPr txBox="1"/>
      </xdr:nvSpPr>
      <xdr:spPr>
        <a:xfrm>
          <a:off x="5485961" y="557468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799F0809-A227-4B0B-971E-32624B9551B7}"/>
            </a:ext>
          </a:extLst>
        </xdr:cNvPr>
        <xdr:cNvCxnSpPr/>
      </xdr:nvCxnSpPr>
      <xdr:spPr>
        <a:xfrm>
          <a:off x="5960110" y="533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0" name="テキスト ボックス 109">
          <a:extLst>
            <a:ext uri="{FF2B5EF4-FFF2-40B4-BE49-F238E27FC236}">
              <a16:creationId xmlns:a16="http://schemas.microsoft.com/office/drawing/2014/main" id="{F26AF252-814D-4AE1-A067-412ECF85EBB7}"/>
            </a:ext>
          </a:extLst>
        </xdr:cNvPr>
        <xdr:cNvSpPr txBox="1"/>
      </xdr:nvSpPr>
      <xdr:spPr>
        <a:xfrm>
          <a:off x="5485961" y="519368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3E1FD85C-AC64-4C89-BAE0-14875BB24647}"/>
            </a:ext>
          </a:extLst>
        </xdr:cNvPr>
        <xdr:cNvSpPr/>
      </xdr:nvSpPr>
      <xdr:spPr>
        <a:xfrm>
          <a:off x="596011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161087</xdr:rowOff>
    </xdr:from>
    <xdr:to>
      <xdr:col>54</xdr:col>
      <xdr:colOff>189865</xdr:colOff>
      <xdr:row>41</xdr:row>
      <xdr:rowOff>103937</xdr:rowOff>
    </xdr:to>
    <xdr:cxnSp macro="">
      <xdr:nvCxnSpPr>
        <xdr:cNvPr id="112" name="直線コネクタ 111">
          <a:extLst>
            <a:ext uri="{FF2B5EF4-FFF2-40B4-BE49-F238E27FC236}">
              <a16:creationId xmlns:a16="http://schemas.microsoft.com/office/drawing/2014/main" id="{86D014A0-808F-4503-9A54-1F9C7FA82F21}"/>
            </a:ext>
          </a:extLst>
        </xdr:cNvPr>
        <xdr:cNvCxnSpPr/>
      </xdr:nvCxnSpPr>
      <xdr:spPr>
        <a:xfrm flipV="1">
          <a:off x="9429115" y="5820842"/>
          <a:ext cx="0" cy="13106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107764</xdr:rowOff>
    </xdr:from>
    <xdr:ext cx="469744" cy="259045"/>
    <xdr:sp macro="" textlink="">
      <xdr:nvSpPr>
        <xdr:cNvPr id="113" name="【道路】&#10;一人当たり延長最小値テキスト">
          <a:extLst>
            <a:ext uri="{FF2B5EF4-FFF2-40B4-BE49-F238E27FC236}">
              <a16:creationId xmlns:a16="http://schemas.microsoft.com/office/drawing/2014/main" id="{88C8A599-4404-4AAA-87C3-EAF7B22DFC1F}"/>
            </a:ext>
          </a:extLst>
        </xdr:cNvPr>
        <xdr:cNvSpPr txBox="1"/>
      </xdr:nvSpPr>
      <xdr:spPr>
        <a:xfrm>
          <a:off x="9467850" y="71353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103937</xdr:rowOff>
    </xdr:from>
    <xdr:to>
      <xdr:col>55</xdr:col>
      <xdr:colOff>88900</xdr:colOff>
      <xdr:row>41</xdr:row>
      <xdr:rowOff>103937</xdr:rowOff>
    </xdr:to>
    <xdr:cxnSp macro="">
      <xdr:nvCxnSpPr>
        <xdr:cNvPr id="114" name="直線コネクタ 113">
          <a:extLst>
            <a:ext uri="{FF2B5EF4-FFF2-40B4-BE49-F238E27FC236}">
              <a16:creationId xmlns:a16="http://schemas.microsoft.com/office/drawing/2014/main" id="{9A50E31E-E5E9-4D4D-98E1-EF2984C57006}"/>
            </a:ext>
          </a:extLst>
        </xdr:cNvPr>
        <xdr:cNvCxnSpPr/>
      </xdr:nvCxnSpPr>
      <xdr:spPr>
        <a:xfrm>
          <a:off x="9356090" y="7131482"/>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107764</xdr:rowOff>
    </xdr:from>
    <xdr:ext cx="534377" cy="259045"/>
    <xdr:sp macro="" textlink="">
      <xdr:nvSpPr>
        <xdr:cNvPr id="115" name="【道路】&#10;一人当たり延長最大値テキスト">
          <a:extLst>
            <a:ext uri="{FF2B5EF4-FFF2-40B4-BE49-F238E27FC236}">
              <a16:creationId xmlns:a16="http://schemas.microsoft.com/office/drawing/2014/main" id="{EE14B54C-C5D6-464D-8E86-A02EA514EE2B}"/>
            </a:ext>
          </a:extLst>
        </xdr:cNvPr>
        <xdr:cNvSpPr txBox="1"/>
      </xdr:nvSpPr>
      <xdr:spPr>
        <a:xfrm>
          <a:off x="9467850" y="55922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161087</xdr:rowOff>
    </xdr:from>
    <xdr:to>
      <xdr:col>55</xdr:col>
      <xdr:colOff>88900</xdr:colOff>
      <xdr:row>33</xdr:row>
      <xdr:rowOff>161087</xdr:rowOff>
    </xdr:to>
    <xdr:cxnSp macro="">
      <xdr:nvCxnSpPr>
        <xdr:cNvPr id="116" name="直線コネクタ 115">
          <a:extLst>
            <a:ext uri="{FF2B5EF4-FFF2-40B4-BE49-F238E27FC236}">
              <a16:creationId xmlns:a16="http://schemas.microsoft.com/office/drawing/2014/main" id="{59C87428-0D57-48A2-9AD1-60EE6C2C3C9B}"/>
            </a:ext>
          </a:extLst>
        </xdr:cNvPr>
        <xdr:cNvCxnSpPr/>
      </xdr:nvCxnSpPr>
      <xdr:spPr>
        <a:xfrm>
          <a:off x="9356090" y="5820842"/>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56101</xdr:rowOff>
    </xdr:from>
    <xdr:ext cx="469744" cy="259045"/>
    <xdr:sp macro="" textlink="">
      <xdr:nvSpPr>
        <xdr:cNvPr id="117" name="【道路】&#10;一人当たり延長平均値テキスト">
          <a:extLst>
            <a:ext uri="{FF2B5EF4-FFF2-40B4-BE49-F238E27FC236}">
              <a16:creationId xmlns:a16="http://schemas.microsoft.com/office/drawing/2014/main" id="{5BBF5513-FBDE-479A-A39C-C33653CD29C9}"/>
            </a:ext>
          </a:extLst>
        </xdr:cNvPr>
        <xdr:cNvSpPr txBox="1"/>
      </xdr:nvSpPr>
      <xdr:spPr>
        <a:xfrm>
          <a:off x="9467850" y="674646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77674</xdr:rowOff>
    </xdr:from>
    <xdr:to>
      <xdr:col>55</xdr:col>
      <xdr:colOff>50800</xdr:colOff>
      <xdr:row>40</xdr:row>
      <xdr:rowOff>7824</xdr:rowOff>
    </xdr:to>
    <xdr:sp macro="" textlink="">
      <xdr:nvSpPr>
        <xdr:cNvPr id="118" name="フローチャート: 判断 117">
          <a:extLst>
            <a:ext uri="{FF2B5EF4-FFF2-40B4-BE49-F238E27FC236}">
              <a16:creationId xmlns:a16="http://schemas.microsoft.com/office/drawing/2014/main" id="{C13DC420-5899-43E6-844E-8C6CFBBFC6EA}"/>
            </a:ext>
          </a:extLst>
        </xdr:cNvPr>
        <xdr:cNvSpPr/>
      </xdr:nvSpPr>
      <xdr:spPr>
        <a:xfrm>
          <a:off x="9394190" y="6764224"/>
          <a:ext cx="9017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84760</xdr:rowOff>
    </xdr:from>
    <xdr:to>
      <xdr:col>50</xdr:col>
      <xdr:colOff>165100</xdr:colOff>
      <xdr:row>40</xdr:row>
      <xdr:rowOff>14910</xdr:rowOff>
    </xdr:to>
    <xdr:sp macro="" textlink="">
      <xdr:nvSpPr>
        <xdr:cNvPr id="119" name="フローチャート: 判断 118">
          <a:extLst>
            <a:ext uri="{FF2B5EF4-FFF2-40B4-BE49-F238E27FC236}">
              <a16:creationId xmlns:a16="http://schemas.microsoft.com/office/drawing/2014/main" id="{D83AB1C5-724F-4459-8099-EEA399B194F3}"/>
            </a:ext>
          </a:extLst>
        </xdr:cNvPr>
        <xdr:cNvSpPr/>
      </xdr:nvSpPr>
      <xdr:spPr>
        <a:xfrm>
          <a:off x="8632190" y="6773215"/>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91237</xdr:rowOff>
    </xdr:from>
    <xdr:to>
      <xdr:col>46</xdr:col>
      <xdr:colOff>38100</xdr:colOff>
      <xdr:row>40</xdr:row>
      <xdr:rowOff>21387</xdr:rowOff>
    </xdr:to>
    <xdr:sp macro="" textlink="">
      <xdr:nvSpPr>
        <xdr:cNvPr id="120" name="フローチャート: 判断 119">
          <a:extLst>
            <a:ext uri="{FF2B5EF4-FFF2-40B4-BE49-F238E27FC236}">
              <a16:creationId xmlns:a16="http://schemas.microsoft.com/office/drawing/2014/main" id="{85F85F52-974F-4909-8429-BBF86276A9B7}"/>
            </a:ext>
          </a:extLst>
        </xdr:cNvPr>
        <xdr:cNvSpPr/>
      </xdr:nvSpPr>
      <xdr:spPr>
        <a:xfrm>
          <a:off x="7846060" y="6781597"/>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86208</xdr:rowOff>
    </xdr:from>
    <xdr:to>
      <xdr:col>41</xdr:col>
      <xdr:colOff>101600</xdr:colOff>
      <xdr:row>40</xdr:row>
      <xdr:rowOff>16358</xdr:rowOff>
    </xdr:to>
    <xdr:sp macro="" textlink="">
      <xdr:nvSpPr>
        <xdr:cNvPr id="121" name="フローチャート: 判断 120">
          <a:extLst>
            <a:ext uri="{FF2B5EF4-FFF2-40B4-BE49-F238E27FC236}">
              <a16:creationId xmlns:a16="http://schemas.microsoft.com/office/drawing/2014/main" id="{F8747BB6-4570-41C9-BFCE-C1EC9ED0D731}"/>
            </a:ext>
          </a:extLst>
        </xdr:cNvPr>
        <xdr:cNvSpPr/>
      </xdr:nvSpPr>
      <xdr:spPr>
        <a:xfrm>
          <a:off x="7029450" y="6774663"/>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67767</xdr:rowOff>
    </xdr:from>
    <xdr:to>
      <xdr:col>36</xdr:col>
      <xdr:colOff>165100</xdr:colOff>
      <xdr:row>39</xdr:row>
      <xdr:rowOff>169367</xdr:rowOff>
    </xdr:to>
    <xdr:sp macro="" textlink="">
      <xdr:nvSpPr>
        <xdr:cNvPr id="122" name="フローチャート: 判断 121">
          <a:extLst>
            <a:ext uri="{FF2B5EF4-FFF2-40B4-BE49-F238E27FC236}">
              <a16:creationId xmlns:a16="http://schemas.microsoft.com/office/drawing/2014/main" id="{A38A6B05-ECF7-4D57-8A1D-1025D2794D63}"/>
            </a:ext>
          </a:extLst>
        </xdr:cNvPr>
        <xdr:cNvSpPr/>
      </xdr:nvSpPr>
      <xdr:spPr>
        <a:xfrm>
          <a:off x="6231890" y="6752412"/>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F4F1D78A-7C78-4FC0-A1D7-E7E108C1A953}"/>
            </a:ext>
          </a:extLst>
        </xdr:cNvPr>
        <xdr:cNvSpPr txBox="1"/>
      </xdr:nvSpPr>
      <xdr:spPr>
        <a:xfrm>
          <a:off x="92583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ECC7BE2B-6344-4899-BEB3-CD48B3669C8F}"/>
            </a:ext>
          </a:extLst>
        </xdr:cNvPr>
        <xdr:cNvSpPr txBox="1"/>
      </xdr:nvSpPr>
      <xdr:spPr>
        <a:xfrm>
          <a:off x="8515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C67738E2-2554-4243-B4E8-101A22B47AF6}"/>
            </a:ext>
          </a:extLst>
        </xdr:cNvPr>
        <xdr:cNvSpPr txBox="1"/>
      </xdr:nvSpPr>
      <xdr:spPr>
        <a:xfrm>
          <a:off x="7717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495407E8-B99D-46C7-BFFC-FDDF2FDDECA3}"/>
            </a:ext>
          </a:extLst>
        </xdr:cNvPr>
        <xdr:cNvSpPr txBox="1"/>
      </xdr:nvSpPr>
      <xdr:spPr>
        <a:xfrm>
          <a:off x="691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3583797-86E9-447C-8576-425C2BCD7C85}"/>
            </a:ext>
          </a:extLst>
        </xdr:cNvPr>
        <xdr:cNvSpPr txBox="1"/>
      </xdr:nvSpPr>
      <xdr:spPr>
        <a:xfrm>
          <a:off x="6115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29363</xdr:rowOff>
    </xdr:from>
    <xdr:to>
      <xdr:col>55</xdr:col>
      <xdr:colOff>50800</xdr:colOff>
      <xdr:row>39</xdr:row>
      <xdr:rowOff>130963</xdr:rowOff>
    </xdr:to>
    <xdr:sp macro="" textlink="">
      <xdr:nvSpPr>
        <xdr:cNvPr id="128" name="楕円 127">
          <a:extLst>
            <a:ext uri="{FF2B5EF4-FFF2-40B4-BE49-F238E27FC236}">
              <a16:creationId xmlns:a16="http://schemas.microsoft.com/office/drawing/2014/main" id="{4831745E-C19C-4375-80A2-13620E3309A4}"/>
            </a:ext>
          </a:extLst>
        </xdr:cNvPr>
        <xdr:cNvSpPr/>
      </xdr:nvSpPr>
      <xdr:spPr>
        <a:xfrm>
          <a:off x="9394190" y="6714008"/>
          <a:ext cx="9017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38</xdr:row>
      <xdr:rowOff>52240</xdr:rowOff>
    </xdr:from>
    <xdr:ext cx="469744" cy="259045"/>
    <xdr:sp macro="" textlink="">
      <xdr:nvSpPr>
        <xdr:cNvPr id="129" name="【道路】&#10;一人当たり延長該当値テキスト">
          <a:extLst>
            <a:ext uri="{FF2B5EF4-FFF2-40B4-BE49-F238E27FC236}">
              <a16:creationId xmlns:a16="http://schemas.microsoft.com/office/drawing/2014/main" id="{9EAF4ED1-C97C-45B2-A6E2-CEC8F200C38E}"/>
            </a:ext>
          </a:extLst>
        </xdr:cNvPr>
        <xdr:cNvSpPr txBox="1"/>
      </xdr:nvSpPr>
      <xdr:spPr>
        <a:xfrm>
          <a:off x="9467850" y="65711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32791</xdr:rowOff>
    </xdr:from>
    <xdr:to>
      <xdr:col>50</xdr:col>
      <xdr:colOff>165100</xdr:colOff>
      <xdr:row>39</xdr:row>
      <xdr:rowOff>134391</xdr:rowOff>
    </xdr:to>
    <xdr:sp macro="" textlink="">
      <xdr:nvSpPr>
        <xdr:cNvPr id="130" name="楕円 129">
          <a:extLst>
            <a:ext uri="{FF2B5EF4-FFF2-40B4-BE49-F238E27FC236}">
              <a16:creationId xmlns:a16="http://schemas.microsoft.com/office/drawing/2014/main" id="{4FE45CAC-AC1B-4554-9ACD-DEDBC33B50EC}"/>
            </a:ext>
          </a:extLst>
        </xdr:cNvPr>
        <xdr:cNvSpPr/>
      </xdr:nvSpPr>
      <xdr:spPr>
        <a:xfrm>
          <a:off x="8632190" y="6717436"/>
          <a:ext cx="1092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80163</xdr:rowOff>
    </xdr:from>
    <xdr:to>
      <xdr:col>55</xdr:col>
      <xdr:colOff>0</xdr:colOff>
      <xdr:row>39</xdr:row>
      <xdr:rowOff>83591</xdr:rowOff>
    </xdr:to>
    <xdr:cxnSp macro="">
      <xdr:nvCxnSpPr>
        <xdr:cNvPr id="131" name="直線コネクタ 130">
          <a:extLst>
            <a:ext uri="{FF2B5EF4-FFF2-40B4-BE49-F238E27FC236}">
              <a16:creationId xmlns:a16="http://schemas.microsoft.com/office/drawing/2014/main" id="{76D294A4-0B68-4844-8EF3-EC852671C214}"/>
            </a:ext>
          </a:extLst>
        </xdr:cNvPr>
        <xdr:cNvCxnSpPr/>
      </xdr:nvCxnSpPr>
      <xdr:spPr>
        <a:xfrm flipV="1">
          <a:off x="8686800" y="6768618"/>
          <a:ext cx="742950" cy="3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38430</xdr:rowOff>
    </xdr:from>
    <xdr:to>
      <xdr:col>46</xdr:col>
      <xdr:colOff>38100</xdr:colOff>
      <xdr:row>39</xdr:row>
      <xdr:rowOff>140030</xdr:rowOff>
    </xdr:to>
    <xdr:sp macro="" textlink="">
      <xdr:nvSpPr>
        <xdr:cNvPr id="132" name="楕円 131">
          <a:extLst>
            <a:ext uri="{FF2B5EF4-FFF2-40B4-BE49-F238E27FC236}">
              <a16:creationId xmlns:a16="http://schemas.microsoft.com/office/drawing/2014/main" id="{9CB0507A-BFE9-4D09-9EAD-20E3D99E4C44}"/>
            </a:ext>
          </a:extLst>
        </xdr:cNvPr>
        <xdr:cNvSpPr/>
      </xdr:nvSpPr>
      <xdr:spPr>
        <a:xfrm>
          <a:off x="7846060" y="672498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83591</xdr:rowOff>
    </xdr:from>
    <xdr:to>
      <xdr:col>50</xdr:col>
      <xdr:colOff>114300</xdr:colOff>
      <xdr:row>39</xdr:row>
      <xdr:rowOff>89230</xdr:rowOff>
    </xdr:to>
    <xdr:cxnSp macro="">
      <xdr:nvCxnSpPr>
        <xdr:cNvPr id="133" name="直線コネクタ 132">
          <a:extLst>
            <a:ext uri="{FF2B5EF4-FFF2-40B4-BE49-F238E27FC236}">
              <a16:creationId xmlns:a16="http://schemas.microsoft.com/office/drawing/2014/main" id="{7A031166-85FA-41DC-B47F-61AC67B27B23}"/>
            </a:ext>
          </a:extLst>
        </xdr:cNvPr>
        <xdr:cNvCxnSpPr/>
      </xdr:nvCxnSpPr>
      <xdr:spPr>
        <a:xfrm flipV="1">
          <a:off x="7889240" y="6772046"/>
          <a:ext cx="797560" cy="7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43993</xdr:rowOff>
    </xdr:from>
    <xdr:to>
      <xdr:col>41</xdr:col>
      <xdr:colOff>101600</xdr:colOff>
      <xdr:row>39</xdr:row>
      <xdr:rowOff>145593</xdr:rowOff>
    </xdr:to>
    <xdr:sp macro="" textlink="">
      <xdr:nvSpPr>
        <xdr:cNvPr id="134" name="楕円 133">
          <a:extLst>
            <a:ext uri="{FF2B5EF4-FFF2-40B4-BE49-F238E27FC236}">
              <a16:creationId xmlns:a16="http://schemas.microsoft.com/office/drawing/2014/main" id="{7C4D0263-17DA-4672-81C6-A222A7A4CCAB}"/>
            </a:ext>
          </a:extLst>
        </xdr:cNvPr>
        <xdr:cNvSpPr/>
      </xdr:nvSpPr>
      <xdr:spPr>
        <a:xfrm>
          <a:off x="7029450" y="6732448"/>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89230</xdr:rowOff>
    </xdr:from>
    <xdr:to>
      <xdr:col>45</xdr:col>
      <xdr:colOff>177800</xdr:colOff>
      <xdr:row>39</xdr:row>
      <xdr:rowOff>94793</xdr:rowOff>
    </xdr:to>
    <xdr:cxnSp macro="">
      <xdr:nvCxnSpPr>
        <xdr:cNvPr id="135" name="直線コネクタ 134">
          <a:extLst>
            <a:ext uri="{FF2B5EF4-FFF2-40B4-BE49-F238E27FC236}">
              <a16:creationId xmlns:a16="http://schemas.microsoft.com/office/drawing/2014/main" id="{8F7D87BB-0878-4815-A4BE-EBAABE1763BA}"/>
            </a:ext>
          </a:extLst>
        </xdr:cNvPr>
        <xdr:cNvCxnSpPr/>
      </xdr:nvCxnSpPr>
      <xdr:spPr>
        <a:xfrm flipV="1">
          <a:off x="7084060" y="6779590"/>
          <a:ext cx="805180" cy="55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47879</xdr:rowOff>
    </xdr:from>
    <xdr:to>
      <xdr:col>36</xdr:col>
      <xdr:colOff>165100</xdr:colOff>
      <xdr:row>39</xdr:row>
      <xdr:rowOff>149479</xdr:rowOff>
    </xdr:to>
    <xdr:sp macro="" textlink="">
      <xdr:nvSpPr>
        <xdr:cNvPr id="136" name="楕円 135">
          <a:extLst>
            <a:ext uri="{FF2B5EF4-FFF2-40B4-BE49-F238E27FC236}">
              <a16:creationId xmlns:a16="http://schemas.microsoft.com/office/drawing/2014/main" id="{E2E31287-B963-4EBE-B014-81A204EA11CF}"/>
            </a:ext>
          </a:extLst>
        </xdr:cNvPr>
        <xdr:cNvSpPr/>
      </xdr:nvSpPr>
      <xdr:spPr>
        <a:xfrm>
          <a:off x="6231890" y="6736334"/>
          <a:ext cx="1092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94793</xdr:rowOff>
    </xdr:from>
    <xdr:to>
      <xdr:col>41</xdr:col>
      <xdr:colOff>50800</xdr:colOff>
      <xdr:row>39</xdr:row>
      <xdr:rowOff>98679</xdr:rowOff>
    </xdr:to>
    <xdr:cxnSp macro="">
      <xdr:nvCxnSpPr>
        <xdr:cNvPr id="137" name="直線コネクタ 136">
          <a:extLst>
            <a:ext uri="{FF2B5EF4-FFF2-40B4-BE49-F238E27FC236}">
              <a16:creationId xmlns:a16="http://schemas.microsoft.com/office/drawing/2014/main" id="{FF2C25D2-BC88-4BA7-920C-932702DFAB82}"/>
            </a:ext>
          </a:extLst>
        </xdr:cNvPr>
        <xdr:cNvCxnSpPr/>
      </xdr:nvCxnSpPr>
      <xdr:spPr>
        <a:xfrm flipV="1">
          <a:off x="6286500" y="6785153"/>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40</xdr:row>
      <xdr:rowOff>6037</xdr:rowOff>
    </xdr:from>
    <xdr:ext cx="469744" cy="259045"/>
    <xdr:sp macro="" textlink="">
      <xdr:nvSpPr>
        <xdr:cNvPr id="138" name="n_1aveValue【道路】&#10;一人当たり延長">
          <a:extLst>
            <a:ext uri="{FF2B5EF4-FFF2-40B4-BE49-F238E27FC236}">
              <a16:creationId xmlns:a16="http://schemas.microsoft.com/office/drawing/2014/main" id="{C29E977A-F5D9-4DE1-8E78-C7E0D48409EE}"/>
            </a:ext>
          </a:extLst>
        </xdr:cNvPr>
        <xdr:cNvSpPr txBox="1"/>
      </xdr:nvSpPr>
      <xdr:spPr>
        <a:xfrm>
          <a:off x="8454467" y="68659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12514</xdr:rowOff>
    </xdr:from>
    <xdr:ext cx="469744" cy="259045"/>
    <xdr:sp macro="" textlink="">
      <xdr:nvSpPr>
        <xdr:cNvPr id="139" name="n_2aveValue【道路】&#10;一人当たり延長">
          <a:extLst>
            <a:ext uri="{FF2B5EF4-FFF2-40B4-BE49-F238E27FC236}">
              <a16:creationId xmlns:a16="http://schemas.microsoft.com/office/drawing/2014/main" id="{6E5F3ED2-2F0F-4CC3-9FE8-2BFFCDD94370}"/>
            </a:ext>
          </a:extLst>
        </xdr:cNvPr>
        <xdr:cNvSpPr txBox="1"/>
      </xdr:nvSpPr>
      <xdr:spPr>
        <a:xfrm>
          <a:off x="7673417" y="68743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7485</xdr:rowOff>
    </xdr:from>
    <xdr:ext cx="469744" cy="259045"/>
    <xdr:sp macro="" textlink="">
      <xdr:nvSpPr>
        <xdr:cNvPr id="140" name="n_3aveValue【道路】&#10;一人当たり延長">
          <a:extLst>
            <a:ext uri="{FF2B5EF4-FFF2-40B4-BE49-F238E27FC236}">
              <a16:creationId xmlns:a16="http://schemas.microsoft.com/office/drawing/2014/main" id="{948CB993-3747-49C7-AB2C-698AD66C0C82}"/>
            </a:ext>
          </a:extLst>
        </xdr:cNvPr>
        <xdr:cNvSpPr txBox="1"/>
      </xdr:nvSpPr>
      <xdr:spPr>
        <a:xfrm>
          <a:off x="6866332" y="6867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160494</xdr:rowOff>
    </xdr:from>
    <xdr:ext cx="469744" cy="259045"/>
    <xdr:sp macro="" textlink="">
      <xdr:nvSpPr>
        <xdr:cNvPr id="141" name="n_4aveValue【道路】&#10;一人当たり延長">
          <a:extLst>
            <a:ext uri="{FF2B5EF4-FFF2-40B4-BE49-F238E27FC236}">
              <a16:creationId xmlns:a16="http://schemas.microsoft.com/office/drawing/2014/main" id="{7C419F77-4F3C-4B46-8939-C870821F36CD}"/>
            </a:ext>
          </a:extLst>
        </xdr:cNvPr>
        <xdr:cNvSpPr txBox="1"/>
      </xdr:nvSpPr>
      <xdr:spPr>
        <a:xfrm>
          <a:off x="6068772" y="68489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37</xdr:row>
      <xdr:rowOff>150918</xdr:rowOff>
    </xdr:from>
    <xdr:ext cx="469744" cy="259045"/>
    <xdr:sp macro="" textlink="">
      <xdr:nvSpPr>
        <xdr:cNvPr id="142" name="n_1mainValue【道路】&#10;一人当たり延長">
          <a:extLst>
            <a:ext uri="{FF2B5EF4-FFF2-40B4-BE49-F238E27FC236}">
              <a16:creationId xmlns:a16="http://schemas.microsoft.com/office/drawing/2014/main" id="{06B07DDD-BAF8-47E4-BA00-C4F07188E903}"/>
            </a:ext>
          </a:extLst>
        </xdr:cNvPr>
        <xdr:cNvSpPr txBox="1"/>
      </xdr:nvSpPr>
      <xdr:spPr>
        <a:xfrm>
          <a:off x="8454467" y="64945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156557</xdr:rowOff>
    </xdr:from>
    <xdr:ext cx="469744" cy="259045"/>
    <xdr:sp macro="" textlink="">
      <xdr:nvSpPr>
        <xdr:cNvPr id="143" name="n_2mainValue【道路】&#10;一人当たり延長">
          <a:extLst>
            <a:ext uri="{FF2B5EF4-FFF2-40B4-BE49-F238E27FC236}">
              <a16:creationId xmlns:a16="http://schemas.microsoft.com/office/drawing/2014/main" id="{64C0ED14-F09A-4973-8701-2DEE5EB97D79}"/>
            </a:ext>
          </a:extLst>
        </xdr:cNvPr>
        <xdr:cNvSpPr txBox="1"/>
      </xdr:nvSpPr>
      <xdr:spPr>
        <a:xfrm>
          <a:off x="7673417" y="65021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162120</xdr:rowOff>
    </xdr:from>
    <xdr:ext cx="469744" cy="259045"/>
    <xdr:sp macro="" textlink="">
      <xdr:nvSpPr>
        <xdr:cNvPr id="144" name="n_3mainValue【道路】&#10;一人当たり延長">
          <a:extLst>
            <a:ext uri="{FF2B5EF4-FFF2-40B4-BE49-F238E27FC236}">
              <a16:creationId xmlns:a16="http://schemas.microsoft.com/office/drawing/2014/main" id="{E5637A39-2C7C-42F8-B2F4-FBE7DA245F70}"/>
            </a:ext>
          </a:extLst>
        </xdr:cNvPr>
        <xdr:cNvSpPr txBox="1"/>
      </xdr:nvSpPr>
      <xdr:spPr>
        <a:xfrm>
          <a:off x="6866332" y="65076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166006</xdr:rowOff>
    </xdr:from>
    <xdr:ext cx="469744" cy="259045"/>
    <xdr:sp macro="" textlink="">
      <xdr:nvSpPr>
        <xdr:cNvPr id="145" name="n_4mainValue【道路】&#10;一人当たり延長">
          <a:extLst>
            <a:ext uri="{FF2B5EF4-FFF2-40B4-BE49-F238E27FC236}">
              <a16:creationId xmlns:a16="http://schemas.microsoft.com/office/drawing/2014/main" id="{F3F755B8-A25D-40CC-82FF-52AF460241CC}"/>
            </a:ext>
          </a:extLst>
        </xdr:cNvPr>
        <xdr:cNvSpPr txBox="1"/>
      </xdr:nvSpPr>
      <xdr:spPr>
        <a:xfrm>
          <a:off x="6068772" y="65134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219C67E3-132F-44F6-8A60-ED6AEA542B1A}"/>
            </a:ext>
          </a:extLst>
        </xdr:cNvPr>
        <xdr:cNvSpPr/>
      </xdr:nvSpPr>
      <xdr:spPr>
        <a:xfrm>
          <a:off x="6858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E392487F-0D70-43E2-AAA8-1D3AD5246CA3}"/>
            </a:ext>
          </a:extLst>
        </xdr:cNvPr>
        <xdr:cNvSpPr/>
      </xdr:nvSpPr>
      <xdr:spPr>
        <a:xfrm>
          <a:off x="8166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3D9092A5-D4E8-4958-AE65-E5F5B99C2790}"/>
            </a:ext>
          </a:extLst>
        </xdr:cNvPr>
        <xdr:cNvSpPr/>
      </xdr:nvSpPr>
      <xdr:spPr>
        <a:xfrm>
          <a:off x="8166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4514156A-65E7-4727-B69E-FC92955B51B3}"/>
            </a:ext>
          </a:extLst>
        </xdr:cNvPr>
        <xdr:cNvSpPr/>
      </xdr:nvSpPr>
      <xdr:spPr>
        <a:xfrm>
          <a:off x="17145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E49E4F04-1B5A-4CED-8461-6DE03AC19714}"/>
            </a:ext>
          </a:extLst>
        </xdr:cNvPr>
        <xdr:cNvSpPr/>
      </xdr:nvSpPr>
      <xdr:spPr>
        <a:xfrm>
          <a:off x="17145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A06A48CB-313C-44F7-957C-512B7F7B6B71}"/>
            </a:ext>
          </a:extLst>
        </xdr:cNvPr>
        <xdr:cNvSpPr/>
      </xdr:nvSpPr>
      <xdr:spPr>
        <a:xfrm>
          <a:off x="27432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7AFD7F10-6202-46D6-9986-ADCE64DF6591}"/>
            </a:ext>
          </a:extLst>
        </xdr:cNvPr>
        <xdr:cNvSpPr/>
      </xdr:nvSpPr>
      <xdr:spPr>
        <a:xfrm>
          <a:off x="27432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DEB061C2-AFE7-414B-B2AF-513F1598C106}"/>
            </a:ext>
          </a:extLst>
        </xdr:cNvPr>
        <xdr:cNvSpPr/>
      </xdr:nvSpPr>
      <xdr:spPr>
        <a:xfrm>
          <a:off x="6858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2D3AB305-3C2C-4929-9308-26A3B5ABE24D}"/>
            </a:ext>
          </a:extLst>
        </xdr:cNvPr>
        <xdr:cNvSpPr txBox="1"/>
      </xdr:nvSpPr>
      <xdr:spPr>
        <a:xfrm>
          <a:off x="66675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4AABD707-A7BF-4087-9517-8AEB76DB985A}"/>
            </a:ext>
          </a:extLst>
        </xdr:cNvPr>
        <xdr:cNvCxnSpPr/>
      </xdr:nvCxnSpPr>
      <xdr:spPr>
        <a:xfrm>
          <a:off x="6858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4DA365AB-476E-4031-8907-7DC6B5B0F72B}"/>
            </a:ext>
          </a:extLst>
        </xdr:cNvPr>
        <xdr:cNvSpPr txBox="1"/>
      </xdr:nvSpPr>
      <xdr:spPr>
        <a:xfrm>
          <a:off x="273866"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7" name="直線コネクタ 156">
          <a:extLst>
            <a:ext uri="{FF2B5EF4-FFF2-40B4-BE49-F238E27FC236}">
              <a16:creationId xmlns:a16="http://schemas.microsoft.com/office/drawing/2014/main" id="{8F3AA410-132A-459C-BF43-A6A0A6AA2D28}"/>
            </a:ext>
          </a:extLst>
        </xdr:cNvPr>
        <xdr:cNvCxnSpPr/>
      </xdr:nvCxnSpPr>
      <xdr:spPr>
        <a:xfrm>
          <a:off x="685800" y="1104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8" name="テキスト ボックス 157">
          <a:extLst>
            <a:ext uri="{FF2B5EF4-FFF2-40B4-BE49-F238E27FC236}">
              <a16:creationId xmlns:a16="http://schemas.microsoft.com/office/drawing/2014/main" id="{21909FCA-F020-40C3-8B46-13ED8BE0CA50}"/>
            </a:ext>
          </a:extLst>
        </xdr:cNvPr>
        <xdr:cNvSpPr txBox="1"/>
      </xdr:nvSpPr>
      <xdr:spPr>
        <a:xfrm>
          <a:off x="273866" y="1090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59" name="直線コネクタ 158">
          <a:extLst>
            <a:ext uri="{FF2B5EF4-FFF2-40B4-BE49-F238E27FC236}">
              <a16:creationId xmlns:a16="http://schemas.microsoft.com/office/drawing/2014/main" id="{DF4ADD83-3A29-4965-9BF3-0F2A5FC4D6F6}"/>
            </a:ext>
          </a:extLst>
        </xdr:cNvPr>
        <xdr:cNvCxnSpPr/>
      </xdr:nvCxnSpPr>
      <xdr:spPr>
        <a:xfrm>
          <a:off x="685800" y="1066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0" name="テキスト ボックス 159">
          <a:extLst>
            <a:ext uri="{FF2B5EF4-FFF2-40B4-BE49-F238E27FC236}">
              <a16:creationId xmlns:a16="http://schemas.microsoft.com/office/drawing/2014/main" id="{2FA6601B-AD39-4DC0-86AA-BCC4F29F887F}"/>
            </a:ext>
          </a:extLst>
        </xdr:cNvPr>
        <xdr:cNvSpPr txBox="1"/>
      </xdr:nvSpPr>
      <xdr:spPr>
        <a:xfrm>
          <a:off x="343701" y="1052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1" name="直線コネクタ 160">
          <a:extLst>
            <a:ext uri="{FF2B5EF4-FFF2-40B4-BE49-F238E27FC236}">
              <a16:creationId xmlns:a16="http://schemas.microsoft.com/office/drawing/2014/main" id="{37A88F9A-5642-450D-A5DE-1F9C058CCA16}"/>
            </a:ext>
          </a:extLst>
        </xdr:cNvPr>
        <xdr:cNvCxnSpPr/>
      </xdr:nvCxnSpPr>
      <xdr:spPr>
        <a:xfrm>
          <a:off x="685800" y="1028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2" name="テキスト ボックス 161">
          <a:extLst>
            <a:ext uri="{FF2B5EF4-FFF2-40B4-BE49-F238E27FC236}">
              <a16:creationId xmlns:a16="http://schemas.microsoft.com/office/drawing/2014/main" id="{23E391DA-454C-44AF-A4C1-94C0C2F5F678}"/>
            </a:ext>
          </a:extLst>
        </xdr:cNvPr>
        <xdr:cNvSpPr txBox="1"/>
      </xdr:nvSpPr>
      <xdr:spPr>
        <a:xfrm>
          <a:off x="343701" y="1014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3" name="直線コネクタ 162">
          <a:extLst>
            <a:ext uri="{FF2B5EF4-FFF2-40B4-BE49-F238E27FC236}">
              <a16:creationId xmlns:a16="http://schemas.microsoft.com/office/drawing/2014/main" id="{A23BF965-F7B3-4501-AE81-2B9C80E9342E}"/>
            </a:ext>
          </a:extLst>
        </xdr:cNvPr>
        <xdr:cNvCxnSpPr/>
      </xdr:nvCxnSpPr>
      <xdr:spPr>
        <a:xfrm>
          <a:off x="685800" y="990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4" name="テキスト ボックス 163">
          <a:extLst>
            <a:ext uri="{FF2B5EF4-FFF2-40B4-BE49-F238E27FC236}">
              <a16:creationId xmlns:a16="http://schemas.microsoft.com/office/drawing/2014/main" id="{E13C9D4A-522F-41B9-9042-45A29652A6BB}"/>
            </a:ext>
          </a:extLst>
        </xdr:cNvPr>
        <xdr:cNvSpPr txBox="1"/>
      </xdr:nvSpPr>
      <xdr:spPr>
        <a:xfrm>
          <a:off x="343701" y="976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5" name="直線コネクタ 164">
          <a:extLst>
            <a:ext uri="{FF2B5EF4-FFF2-40B4-BE49-F238E27FC236}">
              <a16:creationId xmlns:a16="http://schemas.microsoft.com/office/drawing/2014/main" id="{5DFA2464-85DD-42E9-B4A3-6A0D47336891}"/>
            </a:ext>
          </a:extLst>
        </xdr:cNvPr>
        <xdr:cNvCxnSpPr/>
      </xdr:nvCxnSpPr>
      <xdr:spPr>
        <a:xfrm>
          <a:off x="685800" y="952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6" name="テキスト ボックス 165">
          <a:extLst>
            <a:ext uri="{FF2B5EF4-FFF2-40B4-BE49-F238E27FC236}">
              <a16:creationId xmlns:a16="http://schemas.microsoft.com/office/drawing/2014/main" id="{3A026947-C34D-4F37-8EE0-7B5889711DA4}"/>
            </a:ext>
          </a:extLst>
        </xdr:cNvPr>
        <xdr:cNvSpPr txBox="1"/>
      </xdr:nvSpPr>
      <xdr:spPr>
        <a:xfrm>
          <a:off x="343701" y="938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7" name="直線コネクタ 166">
          <a:extLst>
            <a:ext uri="{FF2B5EF4-FFF2-40B4-BE49-F238E27FC236}">
              <a16:creationId xmlns:a16="http://schemas.microsoft.com/office/drawing/2014/main" id="{BB615A4C-0F41-4CD3-8AB7-71A0B9B580B8}"/>
            </a:ext>
          </a:extLst>
        </xdr:cNvPr>
        <xdr:cNvCxnSpPr/>
      </xdr:nvCxnSpPr>
      <xdr:spPr>
        <a:xfrm>
          <a:off x="6858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8" name="テキスト ボックス 167">
          <a:extLst>
            <a:ext uri="{FF2B5EF4-FFF2-40B4-BE49-F238E27FC236}">
              <a16:creationId xmlns:a16="http://schemas.microsoft.com/office/drawing/2014/main" id="{377EF803-E65F-4B83-99B5-A628A2A57D05}"/>
            </a:ext>
          </a:extLst>
        </xdr:cNvPr>
        <xdr:cNvSpPr txBox="1"/>
      </xdr:nvSpPr>
      <xdr:spPr>
        <a:xfrm>
          <a:off x="386866" y="900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69" name="【橋りょう・トンネル】&#10;有形固定資産減価償却率グラフ枠">
          <a:extLst>
            <a:ext uri="{FF2B5EF4-FFF2-40B4-BE49-F238E27FC236}">
              <a16:creationId xmlns:a16="http://schemas.microsoft.com/office/drawing/2014/main" id="{3696B6C9-EFB8-40DE-A45C-D42D4F4A190B}"/>
            </a:ext>
          </a:extLst>
        </xdr:cNvPr>
        <xdr:cNvSpPr/>
      </xdr:nvSpPr>
      <xdr:spPr>
        <a:xfrm>
          <a:off x="6858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108585</xdr:rowOff>
    </xdr:from>
    <xdr:to>
      <xdr:col>24</xdr:col>
      <xdr:colOff>62865</xdr:colOff>
      <xdr:row>64</xdr:row>
      <xdr:rowOff>7620</xdr:rowOff>
    </xdr:to>
    <xdr:cxnSp macro="">
      <xdr:nvCxnSpPr>
        <xdr:cNvPr id="170" name="直線コネクタ 169">
          <a:extLst>
            <a:ext uri="{FF2B5EF4-FFF2-40B4-BE49-F238E27FC236}">
              <a16:creationId xmlns:a16="http://schemas.microsoft.com/office/drawing/2014/main" id="{9016F55B-48C9-4A03-967C-B40AC547BFEF}"/>
            </a:ext>
          </a:extLst>
        </xdr:cNvPr>
        <xdr:cNvCxnSpPr/>
      </xdr:nvCxnSpPr>
      <xdr:spPr>
        <a:xfrm flipV="1">
          <a:off x="4173855" y="9536430"/>
          <a:ext cx="0" cy="14458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11447</xdr:rowOff>
    </xdr:from>
    <xdr:ext cx="405111" cy="259045"/>
    <xdr:sp macro="" textlink="">
      <xdr:nvSpPr>
        <xdr:cNvPr id="171" name="【橋りょう・トンネル】&#10;有形固定資産減価償却率最小値テキスト">
          <a:extLst>
            <a:ext uri="{FF2B5EF4-FFF2-40B4-BE49-F238E27FC236}">
              <a16:creationId xmlns:a16="http://schemas.microsoft.com/office/drawing/2014/main" id="{7C349D09-74BB-47E6-A1C1-18BAC99CF66B}"/>
            </a:ext>
          </a:extLst>
        </xdr:cNvPr>
        <xdr:cNvSpPr txBox="1"/>
      </xdr:nvSpPr>
      <xdr:spPr>
        <a:xfrm>
          <a:off x="4212590" y="10988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xdr:rowOff>
    </xdr:from>
    <xdr:to>
      <xdr:col>24</xdr:col>
      <xdr:colOff>152400</xdr:colOff>
      <xdr:row>64</xdr:row>
      <xdr:rowOff>7620</xdr:rowOff>
    </xdr:to>
    <xdr:cxnSp macro="">
      <xdr:nvCxnSpPr>
        <xdr:cNvPr id="172" name="直線コネクタ 171">
          <a:extLst>
            <a:ext uri="{FF2B5EF4-FFF2-40B4-BE49-F238E27FC236}">
              <a16:creationId xmlns:a16="http://schemas.microsoft.com/office/drawing/2014/main" id="{FDA4AC6D-0048-4854-9ADD-AB4E5C112180}"/>
            </a:ext>
          </a:extLst>
        </xdr:cNvPr>
        <xdr:cNvCxnSpPr/>
      </xdr:nvCxnSpPr>
      <xdr:spPr>
        <a:xfrm>
          <a:off x="4112260" y="1098232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55262</xdr:rowOff>
    </xdr:from>
    <xdr:ext cx="405111" cy="259045"/>
    <xdr:sp macro="" textlink="">
      <xdr:nvSpPr>
        <xdr:cNvPr id="173" name="【橋りょう・トンネル】&#10;有形固定資産減価償却率最大値テキスト">
          <a:extLst>
            <a:ext uri="{FF2B5EF4-FFF2-40B4-BE49-F238E27FC236}">
              <a16:creationId xmlns:a16="http://schemas.microsoft.com/office/drawing/2014/main" id="{3C4D112C-C81B-40A4-8C3A-B68FCF253C14}"/>
            </a:ext>
          </a:extLst>
        </xdr:cNvPr>
        <xdr:cNvSpPr txBox="1"/>
      </xdr:nvSpPr>
      <xdr:spPr>
        <a:xfrm>
          <a:off x="4212590" y="9317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108585</xdr:rowOff>
    </xdr:from>
    <xdr:to>
      <xdr:col>24</xdr:col>
      <xdr:colOff>152400</xdr:colOff>
      <xdr:row>55</xdr:row>
      <xdr:rowOff>108585</xdr:rowOff>
    </xdr:to>
    <xdr:cxnSp macro="">
      <xdr:nvCxnSpPr>
        <xdr:cNvPr id="174" name="直線コネクタ 173">
          <a:extLst>
            <a:ext uri="{FF2B5EF4-FFF2-40B4-BE49-F238E27FC236}">
              <a16:creationId xmlns:a16="http://schemas.microsoft.com/office/drawing/2014/main" id="{1606B3E6-3978-4025-B0B2-4E9BD7AB9EEB}"/>
            </a:ext>
          </a:extLst>
        </xdr:cNvPr>
        <xdr:cNvCxnSpPr/>
      </xdr:nvCxnSpPr>
      <xdr:spPr>
        <a:xfrm>
          <a:off x="4112260" y="95364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95267</xdr:rowOff>
    </xdr:from>
    <xdr:ext cx="405111" cy="259045"/>
    <xdr:sp macro="" textlink="">
      <xdr:nvSpPr>
        <xdr:cNvPr id="175" name="【橋りょう・トンネル】&#10;有形固定資産減価償却率平均値テキスト">
          <a:extLst>
            <a:ext uri="{FF2B5EF4-FFF2-40B4-BE49-F238E27FC236}">
              <a16:creationId xmlns:a16="http://schemas.microsoft.com/office/drawing/2014/main" id="{D329429B-993C-4F55-BC55-D19036688220}"/>
            </a:ext>
          </a:extLst>
        </xdr:cNvPr>
        <xdr:cNvSpPr txBox="1"/>
      </xdr:nvSpPr>
      <xdr:spPr>
        <a:xfrm>
          <a:off x="4212590" y="103784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116840</xdr:rowOff>
    </xdr:from>
    <xdr:to>
      <xdr:col>24</xdr:col>
      <xdr:colOff>114300</xdr:colOff>
      <xdr:row>61</xdr:row>
      <xdr:rowOff>46990</xdr:rowOff>
    </xdr:to>
    <xdr:sp macro="" textlink="">
      <xdr:nvSpPr>
        <xdr:cNvPr id="176" name="フローチャート: 判断 175">
          <a:extLst>
            <a:ext uri="{FF2B5EF4-FFF2-40B4-BE49-F238E27FC236}">
              <a16:creationId xmlns:a16="http://schemas.microsoft.com/office/drawing/2014/main" id="{F3223422-7B32-4691-86C7-BA3179404056}"/>
            </a:ext>
          </a:extLst>
        </xdr:cNvPr>
        <xdr:cNvSpPr/>
      </xdr:nvSpPr>
      <xdr:spPr>
        <a:xfrm>
          <a:off x="4131310" y="1040384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84455</xdr:rowOff>
    </xdr:from>
    <xdr:to>
      <xdr:col>20</xdr:col>
      <xdr:colOff>38100</xdr:colOff>
      <xdr:row>61</xdr:row>
      <xdr:rowOff>14605</xdr:rowOff>
    </xdr:to>
    <xdr:sp macro="" textlink="">
      <xdr:nvSpPr>
        <xdr:cNvPr id="177" name="フローチャート: 判断 176">
          <a:extLst>
            <a:ext uri="{FF2B5EF4-FFF2-40B4-BE49-F238E27FC236}">
              <a16:creationId xmlns:a16="http://schemas.microsoft.com/office/drawing/2014/main" id="{AB1383BF-2308-40B7-844F-83542475453E}"/>
            </a:ext>
          </a:extLst>
        </xdr:cNvPr>
        <xdr:cNvSpPr/>
      </xdr:nvSpPr>
      <xdr:spPr>
        <a:xfrm>
          <a:off x="3388360" y="1037336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71120</xdr:rowOff>
    </xdr:from>
    <xdr:to>
      <xdr:col>15</xdr:col>
      <xdr:colOff>101600</xdr:colOff>
      <xdr:row>61</xdr:row>
      <xdr:rowOff>1270</xdr:rowOff>
    </xdr:to>
    <xdr:sp macro="" textlink="">
      <xdr:nvSpPr>
        <xdr:cNvPr id="178" name="フローチャート: 判断 177">
          <a:extLst>
            <a:ext uri="{FF2B5EF4-FFF2-40B4-BE49-F238E27FC236}">
              <a16:creationId xmlns:a16="http://schemas.microsoft.com/office/drawing/2014/main" id="{7995D587-AF07-4383-B762-F879E08AEBC6}"/>
            </a:ext>
          </a:extLst>
        </xdr:cNvPr>
        <xdr:cNvSpPr/>
      </xdr:nvSpPr>
      <xdr:spPr>
        <a:xfrm>
          <a:off x="2571750" y="1035621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59690</xdr:rowOff>
    </xdr:from>
    <xdr:to>
      <xdr:col>10</xdr:col>
      <xdr:colOff>165100</xdr:colOff>
      <xdr:row>60</xdr:row>
      <xdr:rowOff>161290</xdr:rowOff>
    </xdr:to>
    <xdr:sp macro="" textlink="">
      <xdr:nvSpPr>
        <xdr:cNvPr id="179" name="フローチャート: 判断 178">
          <a:extLst>
            <a:ext uri="{FF2B5EF4-FFF2-40B4-BE49-F238E27FC236}">
              <a16:creationId xmlns:a16="http://schemas.microsoft.com/office/drawing/2014/main" id="{5794BD4E-A211-43C1-A448-01CC4473F98B}"/>
            </a:ext>
          </a:extLst>
        </xdr:cNvPr>
        <xdr:cNvSpPr/>
      </xdr:nvSpPr>
      <xdr:spPr>
        <a:xfrm>
          <a:off x="1774190" y="10342880"/>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33020</xdr:rowOff>
    </xdr:from>
    <xdr:to>
      <xdr:col>6</xdr:col>
      <xdr:colOff>38100</xdr:colOff>
      <xdr:row>60</xdr:row>
      <xdr:rowOff>134620</xdr:rowOff>
    </xdr:to>
    <xdr:sp macro="" textlink="">
      <xdr:nvSpPr>
        <xdr:cNvPr id="180" name="フローチャート: 判断 179">
          <a:extLst>
            <a:ext uri="{FF2B5EF4-FFF2-40B4-BE49-F238E27FC236}">
              <a16:creationId xmlns:a16="http://schemas.microsoft.com/office/drawing/2014/main" id="{4F298681-E94C-41B1-8EF9-272DA0BAB8CD}"/>
            </a:ext>
          </a:extLst>
        </xdr:cNvPr>
        <xdr:cNvSpPr/>
      </xdr:nvSpPr>
      <xdr:spPr>
        <a:xfrm>
          <a:off x="988060" y="10318115"/>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F3F0E435-8799-4282-AB08-9E673DE37A7C}"/>
            </a:ext>
          </a:extLst>
        </xdr:cNvPr>
        <xdr:cNvSpPr txBox="1"/>
      </xdr:nvSpPr>
      <xdr:spPr>
        <a:xfrm>
          <a:off x="40030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6255A678-931C-4B43-9D2F-E3648FD8DC1D}"/>
            </a:ext>
          </a:extLst>
        </xdr:cNvPr>
        <xdr:cNvSpPr txBox="1"/>
      </xdr:nvSpPr>
      <xdr:spPr>
        <a:xfrm>
          <a:off x="32600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856892A5-3AD3-4ECD-9E01-5B99084C505D}"/>
            </a:ext>
          </a:extLst>
        </xdr:cNvPr>
        <xdr:cNvSpPr txBox="1"/>
      </xdr:nvSpPr>
      <xdr:spPr>
        <a:xfrm>
          <a:off x="24549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FDBEB575-61B2-4D3E-8F57-B3FA8C9B300E}"/>
            </a:ext>
          </a:extLst>
        </xdr:cNvPr>
        <xdr:cNvSpPr txBox="1"/>
      </xdr:nvSpPr>
      <xdr:spPr>
        <a:xfrm>
          <a:off x="1657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921D0982-4DD6-46E5-9935-B13B0611446A}"/>
            </a:ext>
          </a:extLst>
        </xdr:cNvPr>
        <xdr:cNvSpPr txBox="1"/>
      </xdr:nvSpPr>
      <xdr:spPr>
        <a:xfrm>
          <a:off x="859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168275</xdr:rowOff>
    </xdr:from>
    <xdr:to>
      <xdr:col>24</xdr:col>
      <xdr:colOff>114300</xdr:colOff>
      <xdr:row>57</xdr:row>
      <xdr:rowOff>98425</xdr:rowOff>
    </xdr:to>
    <xdr:sp macro="" textlink="">
      <xdr:nvSpPr>
        <xdr:cNvPr id="186" name="楕円 185">
          <a:extLst>
            <a:ext uri="{FF2B5EF4-FFF2-40B4-BE49-F238E27FC236}">
              <a16:creationId xmlns:a16="http://schemas.microsoft.com/office/drawing/2014/main" id="{2A5F5A37-3AFB-4B78-81B9-FD2530EED3A4}"/>
            </a:ext>
          </a:extLst>
        </xdr:cNvPr>
        <xdr:cNvSpPr/>
      </xdr:nvSpPr>
      <xdr:spPr>
        <a:xfrm>
          <a:off x="4131310" y="9773285"/>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56</xdr:row>
      <xdr:rowOff>19702</xdr:rowOff>
    </xdr:from>
    <xdr:ext cx="405111" cy="259045"/>
    <xdr:sp macro="" textlink="">
      <xdr:nvSpPr>
        <xdr:cNvPr id="187" name="【橋りょう・トンネル】&#10;有形固定資産減価償却率該当値テキスト">
          <a:extLst>
            <a:ext uri="{FF2B5EF4-FFF2-40B4-BE49-F238E27FC236}">
              <a16:creationId xmlns:a16="http://schemas.microsoft.com/office/drawing/2014/main" id="{7A746973-176A-46A5-A82B-F2859642AE13}"/>
            </a:ext>
          </a:extLst>
        </xdr:cNvPr>
        <xdr:cNvSpPr txBox="1"/>
      </xdr:nvSpPr>
      <xdr:spPr>
        <a:xfrm>
          <a:off x="4212590" y="96170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153035</xdr:rowOff>
    </xdr:from>
    <xdr:to>
      <xdr:col>20</xdr:col>
      <xdr:colOff>38100</xdr:colOff>
      <xdr:row>57</xdr:row>
      <xdr:rowOff>83185</xdr:rowOff>
    </xdr:to>
    <xdr:sp macro="" textlink="">
      <xdr:nvSpPr>
        <xdr:cNvPr id="188" name="楕円 187">
          <a:extLst>
            <a:ext uri="{FF2B5EF4-FFF2-40B4-BE49-F238E27FC236}">
              <a16:creationId xmlns:a16="http://schemas.microsoft.com/office/drawing/2014/main" id="{8F70489B-D53B-45E5-BD4D-08EC2A2099DC}"/>
            </a:ext>
          </a:extLst>
        </xdr:cNvPr>
        <xdr:cNvSpPr/>
      </xdr:nvSpPr>
      <xdr:spPr>
        <a:xfrm>
          <a:off x="3388360" y="975423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57</xdr:row>
      <xdr:rowOff>32385</xdr:rowOff>
    </xdr:from>
    <xdr:to>
      <xdr:col>24</xdr:col>
      <xdr:colOff>63500</xdr:colOff>
      <xdr:row>57</xdr:row>
      <xdr:rowOff>47625</xdr:rowOff>
    </xdr:to>
    <xdr:cxnSp macro="">
      <xdr:nvCxnSpPr>
        <xdr:cNvPr id="189" name="直線コネクタ 188">
          <a:extLst>
            <a:ext uri="{FF2B5EF4-FFF2-40B4-BE49-F238E27FC236}">
              <a16:creationId xmlns:a16="http://schemas.microsoft.com/office/drawing/2014/main" id="{B6B15B6B-FFAE-4530-88EC-94EB69C95489}"/>
            </a:ext>
          </a:extLst>
        </xdr:cNvPr>
        <xdr:cNvCxnSpPr/>
      </xdr:nvCxnSpPr>
      <xdr:spPr>
        <a:xfrm>
          <a:off x="3431540" y="9803130"/>
          <a:ext cx="74295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133985</xdr:rowOff>
    </xdr:from>
    <xdr:to>
      <xdr:col>15</xdr:col>
      <xdr:colOff>101600</xdr:colOff>
      <xdr:row>57</xdr:row>
      <xdr:rowOff>64135</xdr:rowOff>
    </xdr:to>
    <xdr:sp macro="" textlink="">
      <xdr:nvSpPr>
        <xdr:cNvPr id="190" name="楕円 189">
          <a:extLst>
            <a:ext uri="{FF2B5EF4-FFF2-40B4-BE49-F238E27FC236}">
              <a16:creationId xmlns:a16="http://schemas.microsoft.com/office/drawing/2014/main" id="{AE242A78-F3B1-4896-BDFA-E948A15A0555}"/>
            </a:ext>
          </a:extLst>
        </xdr:cNvPr>
        <xdr:cNvSpPr/>
      </xdr:nvSpPr>
      <xdr:spPr>
        <a:xfrm>
          <a:off x="2571750" y="9731375"/>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13335</xdr:rowOff>
    </xdr:from>
    <xdr:to>
      <xdr:col>19</xdr:col>
      <xdr:colOff>177800</xdr:colOff>
      <xdr:row>57</xdr:row>
      <xdr:rowOff>32385</xdr:rowOff>
    </xdr:to>
    <xdr:cxnSp macro="">
      <xdr:nvCxnSpPr>
        <xdr:cNvPr id="191" name="直線コネクタ 190">
          <a:extLst>
            <a:ext uri="{FF2B5EF4-FFF2-40B4-BE49-F238E27FC236}">
              <a16:creationId xmlns:a16="http://schemas.microsoft.com/office/drawing/2014/main" id="{083103E9-1264-4741-BCAC-62C2881D211B}"/>
            </a:ext>
          </a:extLst>
        </xdr:cNvPr>
        <xdr:cNvCxnSpPr/>
      </xdr:nvCxnSpPr>
      <xdr:spPr>
        <a:xfrm>
          <a:off x="2626360" y="9789795"/>
          <a:ext cx="80518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48260</xdr:rowOff>
    </xdr:from>
    <xdr:to>
      <xdr:col>10</xdr:col>
      <xdr:colOff>165100</xdr:colOff>
      <xdr:row>57</xdr:row>
      <xdr:rowOff>149860</xdr:rowOff>
    </xdr:to>
    <xdr:sp macro="" textlink="">
      <xdr:nvSpPr>
        <xdr:cNvPr id="192" name="楕円 191">
          <a:extLst>
            <a:ext uri="{FF2B5EF4-FFF2-40B4-BE49-F238E27FC236}">
              <a16:creationId xmlns:a16="http://schemas.microsoft.com/office/drawing/2014/main" id="{8EC63FE7-65C3-400A-BAE3-390DB0D8C714}"/>
            </a:ext>
          </a:extLst>
        </xdr:cNvPr>
        <xdr:cNvSpPr/>
      </xdr:nvSpPr>
      <xdr:spPr>
        <a:xfrm>
          <a:off x="1774190" y="9822815"/>
          <a:ext cx="1092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57</xdr:row>
      <xdr:rowOff>13335</xdr:rowOff>
    </xdr:from>
    <xdr:to>
      <xdr:col>15</xdr:col>
      <xdr:colOff>50800</xdr:colOff>
      <xdr:row>57</xdr:row>
      <xdr:rowOff>99060</xdr:rowOff>
    </xdr:to>
    <xdr:cxnSp macro="">
      <xdr:nvCxnSpPr>
        <xdr:cNvPr id="193" name="直線コネクタ 192">
          <a:extLst>
            <a:ext uri="{FF2B5EF4-FFF2-40B4-BE49-F238E27FC236}">
              <a16:creationId xmlns:a16="http://schemas.microsoft.com/office/drawing/2014/main" id="{FEFDDB62-ACBC-4853-9A90-EE72F989384F}"/>
            </a:ext>
          </a:extLst>
        </xdr:cNvPr>
        <xdr:cNvCxnSpPr/>
      </xdr:nvCxnSpPr>
      <xdr:spPr>
        <a:xfrm flipV="1">
          <a:off x="1828800" y="9789795"/>
          <a:ext cx="797560" cy="781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58</xdr:row>
      <xdr:rowOff>44450</xdr:rowOff>
    </xdr:from>
    <xdr:to>
      <xdr:col>6</xdr:col>
      <xdr:colOff>38100</xdr:colOff>
      <xdr:row>58</xdr:row>
      <xdr:rowOff>146050</xdr:rowOff>
    </xdr:to>
    <xdr:sp macro="" textlink="">
      <xdr:nvSpPr>
        <xdr:cNvPr id="194" name="楕円 193">
          <a:extLst>
            <a:ext uri="{FF2B5EF4-FFF2-40B4-BE49-F238E27FC236}">
              <a16:creationId xmlns:a16="http://schemas.microsoft.com/office/drawing/2014/main" id="{5E35669C-84BF-4141-8DD1-3AFD4DC6C42C}"/>
            </a:ext>
          </a:extLst>
        </xdr:cNvPr>
        <xdr:cNvSpPr/>
      </xdr:nvSpPr>
      <xdr:spPr>
        <a:xfrm>
          <a:off x="988060" y="999045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57</xdr:row>
      <xdr:rowOff>99060</xdr:rowOff>
    </xdr:from>
    <xdr:to>
      <xdr:col>10</xdr:col>
      <xdr:colOff>114300</xdr:colOff>
      <xdr:row>58</xdr:row>
      <xdr:rowOff>95250</xdr:rowOff>
    </xdr:to>
    <xdr:cxnSp macro="">
      <xdr:nvCxnSpPr>
        <xdr:cNvPr id="195" name="直線コネクタ 194">
          <a:extLst>
            <a:ext uri="{FF2B5EF4-FFF2-40B4-BE49-F238E27FC236}">
              <a16:creationId xmlns:a16="http://schemas.microsoft.com/office/drawing/2014/main" id="{454A3687-5B1C-4A34-B1AE-DA4DDEEC13D3}"/>
            </a:ext>
          </a:extLst>
        </xdr:cNvPr>
        <xdr:cNvCxnSpPr/>
      </xdr:nvCxnSpPr>
      <xdr:spPr>
        <a:xfrm flipV="1">
          <a:off x="1031240" y="9867900"/>
          <a:ext cx="797560" cy="167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5732</xdr:rowOff>
    </xdr:from>
    <xdr:ext cx="405111" cy="259045"/>
    <xdr:sp macro="" textlink="">
      <xdr:nvSpPr>
        <xdr:cNvPr id="196" name="n_1aveValue【橋りょう・トンネル】&#10;有形固定資産減価償却率">
          <a:extLst>
            <a:ext uri="{FF2B5EF4-FFF2-40B4-BE49-F238E27FC236}">
              <a16:creationId xmlns:a16="http://schemas.microsoft.com/office/drawing/2014/main" id="{89D4139A-BA07-4047-83C8-5C065735368A}"/>
            </a:ext>
          </a:extLst>
        </xdr:cNvPr>
        <xdr:cNvSpPr txBox="1"/>
      </xdr:nvSpPr>
      <xdr:spPr>
        <a:xfrm>
          <a:off x="3239144" y="10466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163847</xdr:rowOff>
    </xdr:from>
    <xdr:ext cx="405111" cy="259045"/>
    <xdr:sp macro="" textlink="">
      <xdr:nvSpPr>
        <xdr:cNvPr id="197" name="n_2aveValue【橋りょう・トンネル】&#10;有形固定資産減価償却率">
          <a:extLst>
            <a:ext uri="{FF2B5EF4-FFF2-40B4-BE49-F238E27FC236}">
              <a16:creationId xmlns:a16="http://schemas.microsoft.com/office/drawing/2014/main" id="{701FA461-DC82-4E65-96EE-AD83245EAB73}"/>
            </a:ext>
          </a:extLst>
        </xdr:cNvPr>
        <xdr:cNvSpPr txBox="1"/>
      </xdr:nvSpPr>
      <xdr:spPr>
        <a:xfrm>
          <a:off x="2439044" y="10454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152417</xdr:rowOff>
    </xdr:from>
    <xdr:ext cx="405111" cy="259045"/>
    <xdr:sp macro="" textlink="">
      <xdr:nvSpPr>
        <xdr:cNvPr id="198" name="n_3aveValue【橋りょう・トンネル】&#10;有形固定資産減価償却率">
          <a:extLst>
            <a:ext uri="{FF2B5EF4-FFF2-40B4-BE49-F238E27FC236}">
              <a16:creationId xmlns:a16="http://schemas.microsoft.com/office/drawing/2014/main" id="{F7D15ECB-F206-42BB-AC37-F497177FB852}"/>
            </a:ext>
          </a:extLst>
        </xdr:cNvPr>
        <xdr:cNvSpPr txBox="1"/>
      </xdr:nvSpPr>
      <xdr:spPr>
        <a:xfrm>
          <a:off x="1641484" y="10439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125747</xdr:rowOff>
    </xdr:from>
    <xdr:ext cx="405111" cy="259045"/>
    <xdr:sp macro="" textlink="">
      <xdr:nvSpPr>
        <xdr:cNvPr id="199" name="n_4aveValue【橋りょう・トンネル】&#10;有形固定資産減価償却率">
          <a:extLst>
            <a:ext uri="{FF2B5EF4-FFF2-40B4-BE49-F238E27FC236}">
              <a16:creationId xmlns:a16="http://schemas.microsoft.com/office/drawing/2014/main" id="{C99E0993-4869-4337-8467-C901F66FA643}"/>
            </a:ext>
          </a:extLst>
        </xdr:cNvPr>
        <xdr:cNvSpPr txBox="1"/>
      </xdr:nvSpPr>
      <xdr:spPr>
        <a:xfrm>
          <a:off x="855354" y="10416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55</xdr:row>
      <xdr:rowOff>99712</xdr:rowOff>
    </xdr:from>
    <xdr:ext cx="405111" cy="259045"/>
    <xdr:sp macro="" textlink="">
      <xdr:nvSpPr>
        <xdr:cNvPr id="200" name="n_1mainValue【橋りょう・トンネル】&#10;有形固定資産減価償却率">
          <a:extLst>
            <a:ext uri="{FF2B5EF4-FFF2-40B4-BE49-F238E27FC236}">
              <a16:creationId xmlns:a16="http://schemas.microsoft.com/office/drawing/2014/main" id="{CB0764AE-0D40-4546-B328-D3A0971057CE}"/>
            </a:ext>
          </a:extLst>
        </xdr:cNvPr>
        <xdr:cNvSpPr txBox="1"/>
      </xdr:nvSpPr>
      <xdr:spPr>
        <a:xfrm>
          <a:off x="3239144" y="9525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55</xdr:row>
      <xdr:rowOff>80662</xdr:rowOff>
    </xdr:from>
    <xdr:ext cx="405111" cy="259045"/>
    <xdr:sp macro="" textlink="">
      <xdr:nvSpPr>
        <xdr:cNvPr id="201" name="n_2mainValue【橋りょう・トンネル】&#10;有形固定資産減価償却率">
          <a:extLst>
            <a:ext uri="{FF2B5EF4-FFF2-40B4-BE49-F238E27FC236}">
              <a16:creationId xmlns:a16="http://schemas.microsoft.com/office/drawing/2014/main" id="{17D0037C-31F7-4191-B8CA-B9C054A52183}"/>
            </a:ext>
          </a:extLst>
        </xdr:cNvPr>
        <xdr:cNvSpPr txBox="1"/>
      </xdr:nvSpPr>
      <xdr:spPr>
        <a:xfrm>
          <a:off x="2439044" y="95123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55</xdr:row>
      <xdr:rowOff>166387</xdr:rowOff>
    </xdr:from>
    <xdr:ext cx="405111" cy="259045"/>
    <xdr:sp macro="" textlink="">
      <xdr:nvSpPr>
        <xdr:cNvPr id="202" name="n_3mainValue【橋りょう・トンネル】&#10;有形固定資産減価償却率">
          <a:extLst>
            <a:ext uri="{FF2B5EF4-FFF2-40B4-BE49-F238E27FC236}">
              <a16:creationId xmlns:a16="http://schemas.microsoft.com/office/drawing/2014/main" id="{557BCF92-E6FB-4C82-BB18-D98E0AE09729}"/>
            </a:ext>
          </a:extLst>
        </xdr:cNvPr>
        <xdr:cNvSpPr txBox="1"/>
      </xdr:nvSpPr>
      <xdr:spPr>
        <a:xfrm>
          <a:off x="1641484" y="9599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56</xdr:row>
      <xdr:rowOff>162577</xdr:rowOff>
    </xdr:from>
    <xdr:ext cx="405111" cy="259045"/>
    <xdr:sp macro="" textlink="">
      <xdr:nvSpPr>
        <xdr:cNvPr id="203" name="n_4mainValue【橋りょう・トンネル】&#10;有形固定資産減価償却率">
          <a:extLst>
            <a:ext uri="{FF2B5EF4-FFF2-40B4-BE49-F238E27FC236}">
              <a16:creationId xmlns:a16="http://schemas.microsoft.com/office/drawing/2014/main" id="{76023562-9DC7-4A04-B5B1-37B7EDFCB35B}"/>
            </a:ext>
          </a:extLst>
        </xdr:cNvPr>
        <xdr:cNvSpPr txBox="1"/>
      </xdr:nvSpPr>
      <xdr:spPr>
        <a:xfrm>
          <a:off x="855354" y="9765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4" name="正方形/長方形 203">
          <a:extLst>
            <a:ext uri="{FF2B5EF4-FFF2-40B4-BE49-F238E27FC236}">
              <a16:creationId xmlns:a16="http://schemas.microsoft.com/office/drawing/2014/main" id="{8A2FCFD1-AAEF-40AD-B634-71D078A9A5A8}"/>
            </a:ext>
          </a:extLst>
        </xdr:cNvPr>
        <xdr:cNvSpPr/>
      </xdr:nvSpPr>
      <xdr:spPr>
        <a:xfrm>
          <a:off x="596011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5" name="正方形/長方形 204">
          <a:extLst>
            <a:ext uri="{FF2B5EF4-FFF2-40B4-BE49-F238E27FC236}">
              <a16:creationId xmlns:a16="http://schemas.microsoft.com/office/drawing/2014/main" id="{56EEB1FF-F164-4DA3-AE2F-35E451A06A84}"/>
            </a:ext>
          </a:extLst>
        </xdr:cNvPr>
        <xdr:cNvSpPr/>
      </xdr:nvSpPr>
      <xdr:spPr>
        <a:xfrm>
          <a:off x="60604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6" name="正方形/長方形 205">
          <a:extLst>
            <a:ext uri="{FF2B5EF4-FFF2-40B4-BE49-F238E27FC236}">
              <a16:creationId xmlns:a16="http://schemas.microsoft.com/office/drawing/2014/main" id="{81136082-FAA7-45D7-8FD9-DD6337824AB8}"/>
            </a:ext>
          </a:extLst>
        </xdr:cNvPr>
        <xdr:cNvSpPr/>
      </xdr:nvSpPr>
      <xdr:spPr>
        <a:xfrm>
          <a:off x="60604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7" name="正方形/長方形 206">
          <a:extLst>
            <a:ext uri="{FF2B5EF4-FFF2-40B4-BE49-F238E27FC236}">
              <a16:creationId xmlns:a16="http://schemas.microsoft.com/office/drawing/2014/main" id="{CC00C7F0-2B5D-407D-BC3A-137C0F5165BE}"/>
            </a:ext>
          </a:extLst>
        </xdr:cNvPr>
        <xdr:cNvSpPr/>
      </xdr:nvSpPr>
      <xdr:spPr>
        <a:xfrm>
          <a:off x="69888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8" name="正方形/長方形 207">
          <a:extLst>
            <a:ext uri="{FF2B5EF4-FFF2-40B4-BE49-F238E27FC236}">
              <a16:creationId xmlns:a16="http://schemas.microsoft.com/office/drawing/2014/main" id="{B7ACDABC-08E2-4AB5-91C6-9FE6CA918D35}"/>
            </a:ext>
          </a:extLst>
        </xdr:cNvPr>
        <xdr:cNvSpPr/>
      </xdr:nvSpPr>
      <xdr:spPr>
        <a:xfrm>
          <a:off x="69888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9" name="正方形/長方形 208">
          <a:extLst>
            <a:ext uri="{FF2B5EF4-FFF2-40B4-BE49-F238E27FC236}">
              <a16:creationId xmlns:a16="http://schemas.microsoft.com/office/drawing/2014/main" id="{C6B9ECCD-0F1A-405D-B24D-E1DE2C9AD966}"/>
            </a:ext>
          </a:extLst>
        </xdr:cNvPr>
        <xdr:cNvSpPr/>
      </xdr:nvSpPr>
      <xdr:spPr>
        <a:xfrm>
          <a:off x="80175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0" name="正方形/長方形 209">
          <a:extLst>
            <a:ext uri="{FF2B5EF4-FFF2-40B4-BE49-F238E27FC236}">
              <a16:creationId xmlns:a16="http://schemas.microsoft.com/office/drawing/2014/main" id="{4C0969BD-F3A2-42DA-8011-6C24D98D4DE0}"/>
            </a:ext>
          </a:extLst>
        </xdr:cNvPr>
        <xdr:cNvSpPr/>
      </xdr:nvSpPr>
      <xdr:spPr>
        <a:xfrm>
          <a:off x="80175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117,971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1" name="正方形/長方形 210">
          <a:extLst>
            <a:ext uri="{FF2B5EF4-FFF2-40B4-BE49-F238E27FC236}">
              <a16:creationId xmlns:a16="http://schemas.microsoft.com/office/drawing/2014/main" id="{C58D7692-CE61-4F8C-A4D3-10F0A0209E3C}"/>
            </a:ext>
          </a:extLst>
        </xdr:cNvPr>
        <xdr:cNvSpPr/>
      </xdr:nvSpPr>
      <xdr:spPr>
        <a:xfrm>
          <a:off x="596011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2" name="テキスト ボックス 211">
          <a:extLst>
            <a:ext uri="{FF2B5EF4-FFF2-40B4-BE49-F238E27FC236}">
              <a16:creationId xmlns:a16="http://schemas.microsoft.com/office/drawing/2014/main" id="{4FB549B9-DCEC-4A44-B6F0-FD68A78446BD}"/>
            </a:ext>
          </a:extLst>
        </xdr:cNvPr>
        <xdr:cNvSpPr txBox="1"/>
      </xdr:nvSpPr>
      <xdr:spPr>
        <a:xfrm>
          <a:off x="592201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3" name="直線コネクタ 212">
          <a:extLst>
            <a:ext uri="{FF2B5EF4-FFF2-40B4-BE49-F238E27FC236}">
              <a16:creationId xmlns:a16="http://schemas.microsoft.com/office/drawing/2014/main" id="{8983406F-59E8-45C0-B3A8-01FC94F67920}"/>
            </a:ext>
          </a:extLst>
        </xdr:cNvPr>
        <xdr:cNvCxnSpPr/>
      </xdr:nvCxnSpPr>
      <xdr:spPr>
        <a:xfrm>
          <a:off x="5960110" y="1143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14" name="直線コネクタ 213">
          <a:extLst>
            <a:ext uri="{FF2B5EF4-FFF2-40B4-BE49-F238E27FC236}">
              <a16:creationId xmlns:a16="http://schemas.microsoft.com/office/drawing/2014/main" id="{21892069-12FD-44E9-AAE9-F75AE707FC98}"/>
            </a:ext>
          </a:extLst>
        </xdr:cNvPr>
        <xdr:cNvCxnSpPr/>
      </xdr:nvCxnSpPr>
      <xdr:spPr>
        <a:xfrm>
          <a:off x="5960110" y="11107238"/>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159855</xdr:rowOff>
    </xdr:from>
    <xdr:ext cx="248786" cy="259045"/>
    <xdr:sp macro="" textlink="">
      <xdr:nvSpPr>
        <xdr:cNvPr id="215" name="テキスト ボックス 214">
          <a:extLst>
            <a:ext uri="{FF2B5EF4-FFF2-40B4-BE49-F238E27FC236}">
              <a16:creationId xmlns:a16="http://schemas.microsoft.com/office/drawing/2014/main" id="{6F87D002-A66C-479A-853E-6E0E333203AC}"/>
            </a:ext>
          </a:extLst>
        </xdr:cNvPr>
        <xdr:cNvSpPr txBox="1"/>
      </xdr:nvSpPr>
      <xdr:spPr>
        <a:xfrm>
          <a:off x="5724659" y="10963110"/>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16" name="直線コネクタ 215">
          <a:extLst>
            <a:ext uri="{FF2B5EF4-FFF2-40B4-BE49-F238E27FC236}">
              <a16:creationId xmlns:a16="http://schemas.microsoft.com/office/drawing/2014/main" id="{3E787BFB-8A15-4861-B0B8-2315EAA788E7}"/>
            </a:ext>
          </a:extLst>
        </xdr:cNvPr>
        <xdr:cNvCxnSpPr/>
      </xdr:nvCxnSpPr>
      <xdr:spPr>
        <a:xfrm>
          <a:off x="5960110" y="10774952"/>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62</xdr:row>
      <xdr:rowOff>4734</xdr:rowOff>
    </xdr:from>
    <xdr:ext cx="595419" cy="259045"/>
    <xdr:sp macro="" textlink="">
      <xdr:nvSpPr>
        <xdr:cNvPr id="217" name="テキスト ボックス 216">
          <a:extLst>
            <a:ext uri="{FF2B5EF4-FFF2-40B4-BE49-F238E27FC236}">
              <a16:creationId xmlns:a16="http://schemas.microsoft.com/office/drawing/2014/main" id="{625CAEF6-6D35-46F2-97FA-46569B8D2D18}"/>
            </a:ext>
          </a:extLst>
        </xdr:cNvPr>
        <xdr:cNvSpPr txBox="1"/>
      </xdr:nvSpPr>
      <xdr:spPr>
        <a:xfrm>
          <a:off x="5416126" y="1063653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18" name="直線コネクタ 217">
          <a:extLst>
            <a:ext uri="{FF2B5EF4-FFF2-40B4-BE49-F238E27FC236}">
              <a16:creationId xmlns:a16="http://schemas.microsoft.com/office/drawing/2014/main" id="{86BB01EE-B37F-4C16-A399-F7D63C3A1C18}"/>
            </a:ext>
          </a:extLst>
        </xdr:cNvPr>
        <xdr:cNvCxnSpPr/>
      </xdr:nvCxnSpPr>
      <xdr:spPr>
        <a:xfrm>
          <a:off x="5960110" y="10452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21062</xdr:rowOff>
    </xdr:from>
    <xdr:ext cx="595419" cy="259045"/>
    <xdr:sp macro="" textlink="">
      <xdr:nvSpPr>
        <xdr:cNvPr id="219" name="テキスト ボックス 218">
          <a:extLst>
            <a:ext uri="{FF2B5EF4-FFF2-40B4-BE49-F238E27FC236}">
              <a16:creationId xmlns:a16="http://schemas.microsoft.com/office/drawing/2014/main" id="{92D57B8D-BA9F-4B48-8C62-2F0C3C304B25}"/>
            </a:ext>
          </a:extLst>
        </xdr:cNvPr>
        <xdr:cNvSpPr txBox="1"/>
      </xdr:nvSpPr>
      <xdr:spPr>
        <a:xfrm>
          <a:off x="5416126" y="103042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20" name="直線コネクタ 219">
          <a:extLst>
            <a:ext uri="{FF2B5EF4-FFF2-40B4-BE49-F238E27FC236}">
              <a16:creationId xmlns:a16="http://schemas.microsoft.com/office/drawing/2014/main" id="{07568B2F-8597-4179-AB89-DB7C3BB7FDE7}"/>
            </a:ext>
          </a:extLst>
        </xdr:cNvPr>
        <xdr:cNvCxnSpPr/>
      </xdr:nvCxnSpPr>
      <xdr:spPr>
        <a:xfrm>
          <a:off x="5960110" y="1012562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58</xdr:row>
      <xdr:rowOff>37392</xdr:rowOff>
    </xdr:from>
    <xdr:ext cx="595419" cy="259045"/>
    <xdr:sp macro="" textlink="">
      <xdr:nvSpPr>
        <xdr:cNvPr id="221" name="テキスト ボックス 220">
          <a:extLst>
            <a:ext uri="{FF2B5EF4-FFF2-40B4-BE49-F238E27FC236}">
              <a16:creationId xmlns:a16="http://schemas.microsoft.com/office/drawing/2014/main" id="{94E1B034-3595-4536-9927-F7AD8A52F8E2}"/>
            </a:ext>
          </a:extLst>
        </xdr:cNvPr>
        <xdr:cNvSpPr txBox="1"/>
      </xdr:nvSpPr>
      <xdr:spPr>
        <a:xfrm>
          <a:off x="5416126" y="998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2" name="直線コネクタ 221">
          <a:extLst>
            <a:ext uri="{FF2B5EF4-FFF2-40B4-BE49-F238E27FC236}">
              <a16:creationId xmlns:a16="http://schemas.microsoft.com/office/drawing/2014/main" id="{5A25EEC4-D549-4284-9543-50B6F2FE70A8}"/>
            </a:ext>
          </a:extLst>
        </xdr:cNvPr>
        <xdr:cNvCxnSpPr/>
      </xdr:nvCxnSpPr>
      <xdr:spPr>
        <a:xfrm>
          <a:off x="5960110" y="9793333"/>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53720</xdr:rowOff>
    </xdr:from>
    <xdr:ext cx="595419" cy="259045"/>
    <xdr:sp macro="" textlink="">
      <xdr:nvSpPr>
        <xdr:cNvPr id="223" name="テキスト ボックス 222">
          <a:extLst>
            <a:ext uri="{FF2B5EF4-FFF2-40B4-BE49-F238E27FC236}">
              <a16:creationId xmlns:a16="http://schemas.microsoft.com/office/drawing/2014/main" id="{5DCE32F3-95E7-40B5-B6E7-CABA6D76BA2D}"/>
            </a:ext>
          </a:extLst>
        </xdr:cNvPr>
        <xdr:cNvSpPr txBox="1"/>
      </xdr:nvSpPr>
      <xdr:spPr>
        <a:xfrm>
          <a:off x="5416126" y="965873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4" name="直線コネクタ 223">
          <a:extLst>
            <a:ext uri="{FF2B5EF4-FFF2-40B4-BE49-F238E27FC236}">
              <a16:creationId xmlns:a16="http://schemas.microsoft.com/office/drawing/2014/main" id="{E81D8A47-BB6E-4E27-AA93-8C04F60B24CF}"/>
            </a:ext>
          </a:extLst>
        </xdr:cNvPr>
        <xdr:cNvCxnSpPr/>
      </xdr:nvCxnSpPr>
      <xdr:spPr>
        <a:xfrm>
          <a:off x="5960110" y="9470572"/>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70049</xdr:rowOff>
    </xdr:from>
    <xdr:ext cx="595419" cy="259045"/>
    <xdr:sp macro="" textlink="">
      <xdr:nvSpPr>
        <xdr:cNvPr id="225" name="テキスト ボックス 224">
          <a:extLst>
            <a:ext uri="{FF2B5EF4-FFF2-40B4-BE49-F238E27FC236}">
              <a16:creationId xmlns:a16="http://schemas.microsoft.com/office/drawing/2014/main" id="{EB87AFD7-3641-4BD2-B9ED-A0B8568BB41D}"/>
            </a:ext>
          </a:extLst>
        </xdr:cNvPr>
        <xdr:cNvSpPr txBox="1"/>
      </xdr:nvSpPr>
      <xdr:spPr>
        <a:xfrm>
          <a:off x="5416126" y="932644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6" name="直線コネクタ 225">
          <a:extLst>
            <a:ext uri="{FF2B5EF4-FFF2-40B4-BE49-F238E27FC236}">
              <a16:creationId xmlns:a16="http://schemas.microsoft.com/office/drawing/2014/main" id="{E19AFF2B-B445-4EB6-BE88-F2AADCDEED20}"/>
            </a:ext>
          </a:extLst>
        </xdr:cNvPr>
        <xdr:cNvCxnSpPr/>
      </xdr:nvCxnSpPr>
      <xdr:spPr>
        <a:xfrm>
          <a:off x="5960110" y="914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86377</xdr:rowOff>
    </xdr:from>
    <xdr:ext cx="595419" cy="259045"/>
    <xdr:sp macro="" textlink="">
      <xdr:nvSpPr>
        <xdr:cNvPr id="227" name="テキスト ボックス 226">
          <a:extLst>
            <a:ext uri="{FF2B5EF4-FFF2-40B4-BE49-F238E27FC236}">
              <a16:creationId xmlns:a16="http://schemas.microsoft.com/office/drawing/2014/main" id="{014A098E-5D74-4249-9D42-E580A84F72CD}"/>
            </a:ext>
          </a:extLst>
        </xdr:cNvPr>
        <xdr:cNvSpPr txBox="1"/>
      </xdr:nvSpPr>
      <xdr:spPr>
        <a:xfrm>
          <a:off x="5416126" y="90036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8" name="【橋りょう・トンネル】&#10;一人当たり有形固定資産（償却資産）額グラフ枠">
          <a:extLst>
            <a:ext uri="{FF2B5EF4-FFF2-40B4-BE49-F238E27FC236}">
              <a16:creationId xmlns:a16="http://schemas.microsoft.com/office/drawing/2014/main" id="{5A7E58F2-EE2A-40EA-BCDD-226E7F491A02}"/>
            </a:ext>
          </a:extLst>
        </xdr:cNvPr>
        <xdr:cNvSpPr/>
      </xdr:nvSpPr>
      <xdr:spPr>
        <a:xfrm>
          <a:off x="596011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152300</xdr:rowOff>
    </xdr:from>
    <xdr:to>
      <xdr:col>54</xdr:col>
      <xdr:colOff>189865</xdr:colOff>
      <xdr:row>64</xdr:row>
      <xdr:rowOff>120061</xdr:rowOff>
    </xdr:to>
    <xdr:cxnSp macro="">
      <xdr:nvCxnSpPr>
        <xdr:cNvPr id="229" name="直線コネクタ 228">
          <a:extLst>
            <a:ext uri="{FF2B5EF4-FFF2-40B4-BE49-F238E27FC236}">
              <a16:creationId xmlns:a16="http://schemas.microsoft.com/office/drawing/2014/main" id="{04CFDA9B-F1D8-432B-9828-C0EEDED599EC}"/>
            </a:ext>
          </a:extLst>
        </xdr:cNvPr>
        <xdr:cNvCxnSpPr/>
      </xdr:nvCxnSpPr>
      <xdr:spPr>
        <a:xfrm flipV="1">
          <a:off x="9429115" y="9582050"/>
          <a:ext cx="0" cy="15127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123888</xdr:rowOff>
    </xdr:from>
    <xdr:ext cx="469744" cy="259045"/>
    <xdr:sp macro="" textlink="">
      <xdr:nvSpPr>
        <xdr:cNvPr id="230" name="【橋りょう・トンネル】&#10;一人当たり有形固定資産（償却資産）額最小値テキスト">
          <a:extLst>
            <a:ext uri="{FF2B5EF4-FFF2-40B4-BE49-F238E27FC236}">
              <a16:creationId xmlns:a16="http://schemas.microsoft.com/office/drawing/2014/main" id="{C87F3E25-55F9-4237-8AD6-46946102E348}"/>
            </a:ext>
          </a:extLst>
        </xdr:cNvPr>
        <xdr:cNvSpPr txBox="1"/>
      </xdr:nvSpPr>
      <xdr:spPr>
        <a:xfrm>
          <a:off x="9467850" y="110985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120061</xdr:rowOff>
    </xdr:from>
    <xdr:to>
      <xdr:col>55</xdr:col>
      <xdr:colOff>88900</xdr:colOff>
      <xdr:row>64</xdr:row>
      <xdr:rowOff>120061</xdr:rowOff>
    </xdr:to>
    <xdr:cxnSp macro="">
      <xdr:nvCxnSpPr>
        <xdr:cNvPr id="231" name="直線コネクタ 230">
          <a:extLst>
            <a:ext uri="{FF2B5EF4-FFF2-40B4-BE49-F238E27FC236}">
              <a16:creationId xmlns:a16="http://schemas.microsoft.com/office/drawing/2014/main" id="{5BD1101B-C9A6-4D60-8F52-29402AE8CF64}"/>
            </a:ext>
          </a:extLst>
        </xdr:cNvPr>
        <xdr:cNvCxnSpPr/>
      </xdr:nvCxnSpPr>
      <xdr:spPr>
        <a:xfrm>
          <a:off x="9356090" y="11094766"/>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98977</xdr:rowOff>
    </xdr:from>
    <xdr:ext cx="599010" cy="259045"/>
    <xdr:sp macro="" textlink="">
      <xdr:nvSpPr>
        <xdr:cNvPr id="232" name="【橋りょう・トンネル】&#10;一人当たり有形固定資産（償却資産）額最大値テキスト">
          <a:extLst>
            <a:ext uri="{FF2B5EF4-FFF2-40B4-BE49-F238E27FC236}">
              <a16:creationId xmlns:a16="http://schemas.microsoft.com/office/drawing/2014/main" id="{B77DD7A9-1DF7-41FE-9466-9B631094688C}"/>
            </a:ext>
          </a:extLst>
        </xdr:cNvPr>
        <xdr:cNvSpPr txBox="1"/>
      </xdr:nvSpPr>
      <xdr:spPr>
        <a:xfrm>
          <a:off x="9467850" y="93534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465,864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152300</xdr:rowOff>
    </xdr:from>
    <xdr:to>
      <xdr:col>55</xdr:col>
      <xdr:colOff>88900</xdr:colOff>
      <xdr:row>55</xdr:row>
      <xdr:rowOff>152300</xdr:rowOff>
    </xdr:to>
    <xdr:cxnSp macro="">
      <xdr:nvCxnSpPr>
        <xdr:cNvPr id="233" name="直線コネクタ 232">
          <a:extLst>
            <a:ext uri="{FF2B5EF4-FFF2-40B4-BE49-F238E27FC236}">
              <a16:creationId xmlns:a16="http://schemas.microsoft.com/office/drawing/2014/main" id="{E9EDE889-0943-464F-8672-6556BE34D796}"/>
            </a:ext>
          </a:extLst>
        </xdr:cNvPr>
        <xdr:cNvCxnSpPr/>
      </xdr:nvCxnSpPr>
      <xdr:spPr>
        <a:xfrm>
          <a:off x="9356090" y="9582050"/>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126565</xdr:rowOff>
    </xdr:from>
    <xdr:ext cx="534377" cy="259045"/>
    <xdr:sp macro="" textlink="">
      <xdr:nvSpPr>
        <xdr:cNvPr id="234" name="【橋りょう・トンネル】&#10;一人当たり有形固定資産（償却資産）額平均値テキスト">
          <a:extLst>
            <a:ext uri="{FF2B5EF4-FFF2-40B4-BE49-F238E27FC236}">
              <a16:creationId xmlns:a16="http://schemas.microsoft.com/office/drawing/2014/main" id="{6A628E66-C297-4564-B8C3-0AE957CBAF39}"/>
            </a:ext>
          </a:extLst>
        </xdr:cNvPr>
        <xdr:cNvSpPr txBox="1"/>
      </xdr:nvSpPr>
      <xdr:spPr>
        <a:xfrm>
          <a:off x="9467850" y="105888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103688</xdr:rowOff>
    </xdr:from>
    <xdr:to>
      <xdr:col>55</xdr:col>
      <xdr:colOff>50800</xdr:colOff>
      <xdr:row>63</xdr:row>
      <xdr:rowOff>33838</xdr:rowOff>
    </xdr:to>
    <xdr:sp macro="" textlink="">
      <xdr:nvSpPr>
        <xdr:cNvPr id="235" name="フローチャート: 判断 234">
          <a:extLst>
            <a:ext uri="{FF2B5EF4-FFF2-40B4-BE49-F238E27FC236}">
              <a16:creationId xmlns:a16="http://schemas.microsoft.com/office/drawing/2014/main" id="{938A29C4-6E9E-449A-9139-C72610A96051}"/>
            </a:ext>
          </a:extLst>
        </xdr:cNvPr>
        <xdr:cNvSpPr/>
      </xdr:nvSpPr>
      <xdr:spPr>
        <a:xfrm>
          <a:off x="9394190" y="10731683"/>
          <a:ext cx="9017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100935</xdr:rowOff>
    </xdr:from>
    <xdr:to>
      <xdr:col>50</xdr:col>
      <xdr:colOff>165100</xdr:colOff>
      <xdr:row>63</xdr:row>
      <xdr:rowOff>31085</xdr:rowOff>
    </xdr:to>
    <xdr:sp macro="" textlink="">
      <xdr:nvSpPr>
        <xdr:cNvPr id="236" name="フローチャート: 判断 235">
          <a:extLst>
            <a:ext uri="{FF2B5EF4-FFF2-40B4-BE49-F238E27FC236}">
              <a16:creationId xmlns:a16="http://schemas.microsoft.com/office/drawing/2014/main" id="{75D7B360-75D3-414B-BF4B-5A598D01A16C}"/>
            </a:ext>
          </a:extLst>
        </xdr:cNvPr>
        <xdr:cNvSpPr/>
      </xdr:nvSpPr>
      <xdr:spPr>
        <a:xfrm>
          <a:off x="8632190" y="10727025"/>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106771</xdr:rowOff>
    </xdr:from>
    <xdr:to>
      <xdr:col>46</xdr:col>
      <xdr:colOff>38100</xdr:colOff>
      <xdr:row>63</xdr:row>
      <xdr:rowOff>36921</xdr:rowOff>
    </xdr:to>
    <xdr:sp macro="" textlink="">
      <xdr:nvSpPr>
        <xdr:cNvPr id="237" name="フローチャート: 判断 236">
          <a:extLst>
            <a:ext uri="{FF2B5EF4-FFF2-40B4-BE49-F238E27FC236}">
              <a16:creationId xmlns:a16="http://schemas.microsoft.com/office/drawing/2014/main" id="{3EFD9CCB-AC06-4EEF-9B29-FF688237ECE1}"/>
            </a:ext>
          </a:extLst>
        </xdr:cNvPr>
        <xdr:cNvSpPr/>
      </xdr:nvSpPr>
      <xdr:spPr>
        <a:xfrm>
          <a:off x="7846060" y="10734766"/>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110830</xdr:rowOff>
    </xdr:from>
    <xdr:to>
      <xdr:col>41</xdr:col>
      <xdr:colOff>101600</xdr:colOff>
      <xdr:row>63</xdr:row>
      <xdr:rowOff>40980</xdr:rowOff>
    </xdr:to>
    <xdr:sp macro="" textlink="">
      <xdr:nvSpPr>
        <xdr:cNvPr id="238" name="フローチャート: 判断 237">
          <a:extLst>
            <a:ext uri="{FF2B5EF4-FFF2-40B4-BE49-F238E27FC236}">
              <a16:creationId xmlns:a16="http://schemas.microsoft.com/office/drawing/2014/main" id="{E63ECE00-EE4D-4960-AA6B-BEB7663016B7}"/>
            </a:ext>
          </a:extLst>
        </xdr:cNvPr>
        <xdr:cNvSpPr/>
      </xdr:nvSpPr>
      <xdr:spPr>
        <a:xfrm>
          <a:off x="7029450" y="10740730"/>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110660</xdr:rowOff>
    </xdr:from>
    <xdr:to>
      <xdr:col>36</xdr:col>
      <xdr:colOff>165100</xdr:colOff>
      <xdr:row>63</xdr:row>
      <xdr:rowOff>40810</xdr:rowOff>
    </xdr:to>
    <xdr:sp macro="" textlink="">
      <xdr:nvSpPr>
        <xdr:cNvPr id="239" name="フローチャート: 判断 238">
          <a:extLst>
            <a:ext uri="{FF2B5EF4-FFF2-40B4-BE49-F238E27FC236}">
              <a16:creationId xmlns:a16="http://schemas.microsoft.com/office/drawing/2014/main" id="{B4C3C703-D454-4480-8077-521A3C89592B}"/>
            </a:ext>
          </a:extLst>
        </xdr:cNvPr>
        <xdr:cNvSpPr/>
      </xdr:nvSpPr>
      <xdr:spPr>
        <a:xfrm>
          <a:off x="6231890" y="10740560"/>
          <a:ext cx="1092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D86F0E91-003D-4A72-84F8-531AD898D8ED}"/>
            </a:ext>
          </a:extLst>
        </xdr:cNvPr>
        <xdr:cNvSpPr txBox="1"/>
      </xdr:nvSpPr>
      <xdr:spPr>
        <a:xfrm>
          <a:off x="92583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91FECA8A-25B2-49A0-AAF2-AE6BF7DC5551}"/>
            </a:ext>
          </a:extLst>
        </xdr:cNvPr>
        <xdr:cNvSpPr txBox="1"/>
      </xdr:nvSpPr>
      <xdr:spPr>
        <a:xfrm>
          <a:off x="8515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D0065960-655C-404A-A4A3-9E14D9196DD1}"/>
            </a:ext>
          </a:extLst>
        </xdr:cNvPr>
        <xdr:cNvSpPr txBox="1"/>
      </xdr:nvSpPr>
      <xdr:spPr>
        <a:xfrm>
          <a:off x="7717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69EDD93C-51C2-4560-A919-50AF4D52E07C}"/>
            </a:ext>
          </a:extLst>
        </xdr:cNvPr>
        <xdr:cNvSpPr txBox="1"/>
      </xdr:nvSpPr>
      <xdr:spPr>
        <a:xfrm>
          <a:off x="691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4891525E-25C3-49D1-9913-21F41C71A3FD}"/>
            </a:ext>
          </a:extLst>
        </xdr:cNvPr>
        <xdr:cNvSpPr txBox="1"/>
      </xdr:nvSpPr>
      <xdr:spPr>
        <a:xfrm>
          <a:off x="6115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167882</xdr:rowOff>
    </xdr:from>
    <xdr:to>
      <xdr:col>55</xdr:col>
      <xdr:colOff>50800</xdr:colOff>
      <xdr:row>64</xdr:row>
      <xdr:rowOff>98032</xdr:rowOff>
    </xdr:to>
    <xdr:sp macro="" textlink="">
      <xdr:nvSpPr>
        <xdr:cNvPr id="245" name="楕円 244">
          <a:extLst>
            <a:ext uri="{FF2B5EF4-FFF2-40B4-BE49-F238E27FC236}">
              <a16:creationId xmlns:a16="http://schemas.microsoft.com/office/drawing/2014/main" id="{DBF4652F-5081-4101-8C87-AC525874664B}"/>
            </a:ext>
          </a:extLst>
        </xdr:cNvPr>
        <xdr:cNvSpPr/>
      </xdr:nvSpPr>
      <xdr:spPr>
        <a:xfrm>
          <a:off x="9394190" y="10973042"/>
          <a:ext cx="9017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82809</xdr:rowOff>
    </xdr:from>
    <xdr:ext cx="534377" cy="259045"/>
    <xdr:sp macro="" textlink="">
      <xdr:nvSpPr>
        <xdr:cNvPr id="246" name="【橋りょう・トンネル】&#10;一人当たり有形固定資産（償却資産）額該当値テキスト">
          <a:extLst>
            <a:ext uri="{FF2B5EF4-FFF2-40B4-BE49-F238E27FC236}">
              <a16:creationId xmlns:a16="http://schemas.microsoft.com/office/drawing/2014/main" id="{6716FC3B-C7DA-408A-8E6C-3B2657939F6C}"/>
            </a:ext>
          </a:extLst>
        </xdr:cNvPr>
        <xdr:cNvSpPr txBox="1"/>
      </xdr:nvSpPr>
      <xdr:spPr>
        <a:xfrm>
          <a:off x="9467850" y="108860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64</xdr:row>
      <xdr:rowOff>1677</xdr:rowOff>
    </xdr:from>
    <xdr:to>
      <xdr:col>50</xdr:col>
      <xdr:colOff>165100</xdr:colOff>
      <xdr:row>64</xdr:row>
      <xdr:rowOff>103277</xdr:rowOff>
    </xdr:to>
    <xdr:sp macro="" textlink="">
      <xdr:nvSpPr>
        <xdr:cNvPr id="247" name="楕円 246">
          <a:extLst>
            <a:ext uri="{FF2B5EF4-FFF2-40B4-BE49-F238E27FC236}">
              <a16:creationId xmlns:a16="http://schemas.microsoft.com/office/drawing/2014/main" id="{ADDE476A-2277-4E7A-8047-726AD0806219}"/>
            </a:ext>
          </a:extLst>
        </xdr:cNvPr>
        <xdr:cNvSpPr/>
      </xdr:nvSpPr>
      <xdr:spPr>
        <a:xfrm>
          <a:off x="8632190" y="10974477"/>
          <a:ext cx="1092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64</xdr:row>
      <xdr:rowOff>47232</xdr:rowOff>
    </xdr:from>
    <xdr:to>
      <xdr:col>55</xdr:col>
      <xdr:colOff>0</xdr:colOff>
      <xdr:row>64</xdr:row>
      <xdr:rowOff>52477</xdr:rowOff>
    </xdr:to>
    <xdr:cxnSp macro="">
      <xdr:nvCxnSpPr>
        <xdr:cNvPr id="248" name="直線コネクタ 247">
          <a:extLst>
            <a:ext uri="{FF2B5EF4-FFF2-40B4-BE49-F238E27FC236}">
              <a16:creationId xmlns:a16="http://schemas.microsoft.com/office/drawing/2014/main" id="{4D223624-3ACE-41C2-A6F0-E47257091686}"/>
            </a:ext>
          </a:extLst>
        </xdr:cNvPr>
        <xdr:cNvCxnSpPr/>
      </xdr:nvCxnSpPr>
      <xdr:spPr>
        <a:xfrm flipV="1">
          <a:off x="8686800" y="11021937"/>
          <a:ext cx="742950" cy="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64</xdr:row>
      <xdr:rowOff>6111</xdr:rowOff>
    </xdr:from>
    <xdr:to>
      <xdr:col>46</xdr:col>
      <xdr:colOff>38100</xdr:colOff>
      <xdr:row>64</xdr:row>
      <xdr:rowOff>107711</xdr:rowOff>
    </xdr:to>
    <xdr:sp macro="" textlink="">
      <xdr:nvSpPr>
        <xdr:cNvPr id="249" name="楕円 248">
          <a:extLst>
            <a:ext uri="{FF2B5EF4-FFF2-40B4-BE49-F238E27FC236}">
              <a16:creationId xmlns:a16="http://schemas.microsoft.com/office/drawing/2014/main" id="{F17AE27E-FB56-447E-B2BE-5A0728CEF255}"/>
            </a:ext>
          </a:extLst>
        </xdr:cNvPr>
        <xdr:cNvSpPr/>
      </xdr:nvSpPr>
      <xdr:spPr>
        <a:xfrm>
          <a:off x="7846060" y="1098081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52477</xdr:rowOff>
    </xdr:from>
    <xdr:to>
      <xdr:col>50</xdr:col>
      <xdr:colOff>114300</xdr:colOff>
      <xdr:row>64</xdr:row>
      <xdr:rowOff>56911</xdr:rowOff>
    </xdr:to>
    <xdr:cxnSp macro="">
      <xdr:nvCxnSpPr>
        <xdr:cNvPr id="250" name="直線コネクタ 249">
          <a:extLst>
            <a:ext uri="{FF2B5EF4-FFF2-40B4-BE49-F238E27FC236}">
              <a16:creationId xmlns:a16="http://schemas.microsoft.com/office/drawing/2014/main" id="{C8BA9655-9108-491C-8FA9-2C97938540D0}"/>
            </a:ext>
          </a:extLst>
        </xdr:cNvPr>
        <xdr:cNvCxnSpPr/>
      </xdr:nvCxnSpPr>
      <xdr:spPr>
        <a:xfrm flipV="1">
          <a:off x="7889240" y="11029087"/>
          <a:ext cx="797560" cy="4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64</xdr:row>
      <xdr:rowOff>19249</xdr:rowOff>
    </xdr:from>
    <xdr:to>
      <xdr:col>41</xdr:col>
      <xdr:colOff>101600</xdr:colOff>
      <xdr:row>64</xdr:row>
      <xdr:rowOff>120849</xdr:rowOff>
    </xdr:to>
    <xdr:sp macro="" textlink="">
      <xdr:nvSpPr>
        <xdr:cNvPr id="251" name="楕円 250">
          <a:extLst>
            <a:ext uri="{FF2B5EF4-FFF2-40B4-BE49-F238E27FC236}">
              <a16:creationId xmlns:a16="http://schemas.microsoft.com/office/drawing/2014/main" id="{1CE62B41-32A3-4DCD-99CB-E56A1C87130E}"/>
            </a:ext>
          </a:extLst>
        </xdr:cNvPr>
        <xdr:cNvSpPr/>
      </xdr:nvSpPr>
      <xdr:spPr>
        <a:xfrm>
          <a:off x="7029450" y="10988239"/>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56911</xdr:rowOff>
    </xdr:from>
    <xdr:to>
      <xdr:col>45</xdr:col>
      <xdr:colOff>177800</xdr:colOff>
      <xdr:row>64</xdr:row>
      <xdr:rowOff>70049</xdr:rowOff>
    </xdr:to>
    <xdr:cxnSp macro="">
      <xdr:nvCxnSpPr>
        <xdr:cNvPr id="252" name="直線コネクタ 251">
          <a:extLst>
            <a:ext uri="{FF2B5EF4-FFF2-40B4-BE49-F238E27FC236}">
              <a16:creationId xmlns:a16="http://schemas.microsoft.com/office/drawing/2014/main" id="{703E22E3-E310-418E-A250-6B1966F45468}"/>
            </a:ext>
          </a:extLst>
        </xdr:cNvPr>
        <xdr:cNvCxnSpPr/>
      </xdr:nvCxnSpPr>
      <xdr:spPr>
        <a:xfrm flipV="1">
          <a:off x="7084060" y="11033521"/>
          <a:ext cx="805180" cy="74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64</xdr:row>
      <xdr:rowOff>33811</xdr:rowOff>
    </xdr:from>
    <xdr:to>
      <xdr:col>36</xdr:col>
      <xdr:colOff>165100</xdr:colOff>
      <xdr:row>64</xdr:row>
      <xdr:rowOff>135411</xdr:rowOff>
    </xdr:to>
    <xdr:sp macro="" textlink="">
      <xdr:nvSpPr>
        <xdr:cNvPr id="253" name="楕円 252">
          <a:extLst>
            <a:ext uri="{FF2B5EF4-FFF2-40B4-BE49-F238E27FC236}">
              <a16:creationId xmlns:a16="http://schemas.microsoft.com/office/drawing/2014/main" id="{AF397FA7-B92B-4BB1-90DA-497A634AB6F1}"/>
            </a:ext>
          </a:extLst>
        </xdr:cNvPr>
        <xdr:cNvSpPr/>
      </xdr:nvSpPr>
      <xdr:spPr>
        <a:xfrm>
          <a:off x="6231890" y="11004706"/>
          <a:ext cx="1092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70049</xdr:rowOff>
    </xdr:from>
    <xdr:to>
      <xdr:col>41</xdr:col>
      <xdr:colOff>50800</xdr:colOff>
      <xdr:row>64</xdr:row>
      <xdr:rowOff>84611</xdr:rowOff>
    </xdr:to>
    <xdr:cxnSp macro="">
      <xdr:nvCxnSpPr>
        <xdr:cNvPr id="254" name="直線コネクタ 253">
          <a:extLst>
            <a:ext uri="{FF2B5EF4-FFF2-40B4-BE49-F238E27FC236}">
              <a16:creationId xmlns:a16="http://schemas.microsoft.com/office/drawing/2014/main" id="{F0BC5A9E-CD7E-4F60-991E-8A88F8DB2EAE}"/>
            </a:ext>
          </a:extLst>
        </xdr:cNvPr>
        <xdr:cNvCxnSpPr/>
      </xdr:nvCxnSpPr>
      <xdr:spPr>
        <a:xfrm flipV="1">
          <a:off x="6286500" y="11040944"/>
          <a:ext cx="797560" cy="18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61</xdr:row>
      <xdr:rowOff>47612</xdr:rowOff>
    </xdr:from>
    <xdr:ext cx="534377" cy="259045"/>
    <xdr:sp macro="" textlink="">
      <xdr:nvSpPr>
        <xdr:cNvPr id="255" name="n_1aveValue【橋りょう・トンネル】&#10;一人当たり有形固定資産（償却資産）額">
          <a:extLst>
            <a:ext uri="{FF2B5EF4-FFF2-40B4-BE49-F238E27FC236}">
              <a16:creationId xmlns:a16="http://schemas.microsoft.com/office/drawing/2014/main" id="{D91833E4-5AC9-403B-9294-42941B01963F}"/>
            </a:ext>
          </a:extLst>
        </xdr:cNvPr>
        <xdr:cNvSpPr txBox="1"/>
      </xdr:nvSpPr>
      <xdr:spPr>
        <a:xfrm>
          <a:off x="8422151" y="105079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61</xdr:row>
      <xdr:rowOff>53448</xdr:rowOff>
    </xdr:from>
    <xdr:ext cx="534377" cy="259045"/>
    <xdr:sp macro="" textlink="">
      <xdr:nvSpPr>
        <xdr:cNvPr id="256" name="n_2aveValue【橋りょう・トンネル】&#10;一人当たり有形固定資産（償却資産）額">
          <a:extLst>
            <a:ext uri="{FF2B5EF4-FFF2-40B4-BE49-F238E27FC236}">
              <a16:creationId xmlns:a16="http://schemas.microsoft.com/office/drawing/2014/main" id="{BD8C606F-988A-4921-90E9-7B40643049EA}"/>
            </a:ext>
          </a:extLst>
        </xdr:cNvPr>
        <xdr:cNvSpPr txBox="1"/>
      </xdr:nvSpPr>
      <xdr:spPr>
        <a:xfrm>
          <a:off x="7641101" y="105157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61</xdr:row>
      <xdr:rowOff>57507</xdr:rowOff>
    </xdr:from>
    <xdr:ext cx="534377" cy="259045"/>
    <xdr:sp macro="" textlink="">
      <xdr:nvSpPr>
        <xdr:cNvPr id="257" name="n_3aveValue【橋りょう・トンネル】&#10;一人当たり有形固定資産（償却資産）額">
          <a:extLst>
            <a:ext uri="{FF2B5EF4-FFF2-40B4-BE49-F238E27FC236}">
              <a16:creationId xmlns:a16="http://schemas.microsoft.com/office/drawing/2014/main" id="{13098F71-4C3F-4D76-BE62-BE518A94F964}"/>
            </a:ext>
          </a:extLst>
        </xdr:cNvPr>
        <xdr:cNvSpPr txBox="1"/>
      </xdr:nvSpPr>
      <xdr:spPr>
        <a:xfrm>
          <a:off x="6854971" y="105121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61</xdr:row>
      <xdr:rowOff>57337</xdr:rowOff>
    </xdr:from>
    <xdr:ext cx="534377" cy="259045"/>
    <xdr:sp macro="" textlink="">
      <xdr:nvSpPr>
        <xdr:cNvPr id="258" name="n_4aveValue【橋りょう・トンネル】&#10;一人当たり有形固定資産（償却資産）額">
          <a:extLst>
            <a:ext uri="{FF2B5EF4-FFF2-40B4-BE49-F238E27FC236}">
              <a16:creationId xmlns:a16="http://schemas.microsoft.com/office/drawing/2014/main" id="{9217EEF0-8095-489B-9970-79DDC419E899}"/>
            </a:ext>
          </a:extLst>
        </xdr:cNvPr>
        <xdr:cNvSpPr txBox="1"/>
      </xdr:nvSpPr>
      <xdr:spPr>
        <a:xfrm>
          <a:off x="6038361" y="105119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64</xdr:row>
      <xdr:rowOff>94404</xdr:rowOff>
    </xdr:from>
    <xdr:ext cx="534377" cy="259045"/>
    <xdr:sp macro="" textlink="">
      <xdr:nvSpPr>
        <xdr:cNvPr id="259" name="n_1mainValue【橋りょう・トンネル】&#10;一人当たり有形固定資産（償却資産）額">
          <a:extLst>
            <a:ext uri="{FF2B5EF4-FFF2-40B4-BE49-F238E27FC236}">
              <a16:creationId xmlns:a16="http://schemas.microsoft.com/office/drawing/2014/main" id="{1858C8E2-2DD8-4953-9436-D419BE2B36DD}"/>
            </a:ext>
          </a:extLst>
        </xdr:cNvPr>
        <xdr:cNvSpPr txBox="1"/>
      </xdr:nvSpPr>
      <xdr:spPr>
        <a:xfrm>
          <a:off x="8422151" y="110710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64</xdr:row>
      <xdr:rowOff>98838</xdr:rowOff>
    </xdr:from>
    <xdr:ext cx="534377" cy="259045"/>
    <xdr:sp macro="" textlink="">
      <xdr:nvSpPr>
        <xdr:cNvPr id="260" name="n_2mainValue【橋りょう・トンネル】&#10;一人当たり有形固定資産（償却資産）額">
          <a:extLst>
            <a:ext uri="{FF2B5EF4-FFF2-40B4-BE49-F238E27FC236}">
              <a16:creationId xmlns:a16="http://schemas.microsoft.com/office/drawing/2014/main" id="{6BEBE1EC-AC24-47B9-A6FC-E589E054F43D}"/>
            </a:ext>
          </a:extLst>
        </xdr:cNvPr>
        <xdr:cNvSpPr txBox="1"/>
      </xdr:nvSpPr>
      <xdr:spPr>
        <a:xfrm>
          <a:off x="7641101" y="110678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64</xdr:row>
      <xdr:rowOff>111976</xdr:rowOff>
    </xdr:from>
    <xdr:ext cx="534377" cy="259045"/>
    <xdr:sp macro="" textlink="">
      <xdr:nvSpPr>
        <xdr:cNvPr id="261" name="n_3mainValue【橋りょう・トンネル】&#10;一人当たり有形固定資産（償却資産）額">
          <a:extLst>
            <a:ext uri="{FF2B5EF4-FFF2-40B4-BE49-F238E27FC236}">
              <a16:creationId xmlns:a16="http://schemas.microsoft.com/office/drawing/2014/main" id="{58058C53-D3DE-4F12-A178-3CED13BA9D9D}"/>
            </a:ext>
          </a:extLst>
        </xdr:cNvPr>
        <xdr:cNvSpPr txBox="1"/>
      </xdr:nvSpPr>
      <xdr:spPr>
        <a:xfrm>
          <a:off x="6854971" y="11084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64</xdr:row>
      <xdr:rowOff>126538</xdr:rowOff>
    </xdr:from>
    <xdr:ext cx="534377" cy="259045"/>
    <xdr:sp macro="" textlink="">
      <xdr:nvSpPr>
        <xdr:cNvPr id="262" name="n_4mainValue【橋りょう・トンネル】&#10;一人当たり有形固定資産（償却資産）額">
          <a:extLst>
            <a:ext uri="{FF2B5EF4-FFF2-40B4-BE49-F238E27FC236}">
              <a16:creationId xmlns:a16="http://schemas.microsoft.com/office/drawing/2014/main" id="{EC65C7D0-FFD8-4092-9799-236E16053A6A}"/>
            </a:ext>
          </a:extLst>
        </xdr:cNvPr>
        <xdr:cNvSpPr txBox="1"/>
      </xdr:nvSpPr>
      <xdr:spPr>
        <a:xfrm>
          <a:off x="6038361" y="111031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3" name="正方形/長方形 262">
          <a:extLst>
            <a:ext uri="{FF2B5EF4-FFF2-40B4-BE49-F238E27FC236}">
              <a16:creationId xmlns:a16="http://schemas.microsoft.com/office/drawing/2014/main" id="{F09CF93E-8D71-48E1-9326-CA7A9B2A2127}"/>
            </a:ext>
          </a:extLst>
        </xdr:cNvPr>
        <xdr:cNvSpPr/>
      </xdr:nvSpPr>
      <xdr:spPr>
        <a:xfrm>
          <a:off x="6858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4" name="正方形/長方形 263">
          <a:extLst>
            <a:ext uri="{FF2B5EF4-FFF2-40B4-BE49-F238E27FC236}">
              <a16:creationId xmlns:a16="http://schemas.microsoft.com/office/drawing/2014/main" id="{F1F66C0C-64CF-4422-A683-805416724E66}"/>
            </a:ext>
          </a:extLst>
        </xdr:cNvPr>
        <xdr:cNvSpPr/>
      </xdr:nvSpPr>
      <xdr:spPr>
        <a:xfrm>
          <a:off x="8166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5" name="正方形/長方形 264">
          <a:extLst>
            <a:ext uri="{FF2B5EF4-FFF2-40B4-BE49-F238E27FC236}">
              <a16:creationId xmlns:a16="http://schemas.microsoft.com/office/drawing/2014/main" id="{13E65EA3-F4BF-4197-AD9F-CDBAAE1AFA96}"/>
            </a:ext>
          </a:extLst>
        </xdr:cNvPr>
        <xdr:cNvSpPr/>
      </xdr:nvSpPr>
      <xdr:spPr>
        <a:xfrm>
          <a:off x="8166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6" name="正方形/長方形 265">
          <a:extLst>
            <a:ext uri="{FF2B5EF4-FFF2-40B4-BE49-F238E27FC236}">
              <a16:creationId xmlns:a16="http://schemas.microsoft.com/office/drawing/2014/main" id="{F52C0CD1-289E-45E9-A507-E040C648B00E}"/>
            </a:ext>
          </a:extLst>
        </xdr:cNvPr>
        <xdr:cNvSpPr/>
      </xdr:nvSpPr>
      <xdr:spPr>
        <a:xfrm>
          <a:off x="17145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7" name="正方形/長方形 266">
          <a:extLst>
            <a:ext uri="{FF2B5EF4-FFF2-40B4-BE49-F238E27FC236}">
              <a16:creationId xmlns:a16="http://schemas.microsoft.com/office/drawing/2014/main" id="{73A1D834-099A-447C-B610-E9457BE4007E}"/>
            </a:ext>
          </a:extLst>
        </xdr:cNvPr>
        <xdr:cNvSpPr/>
      </xdr:nvSpPr>
      <xdr:spPr>
        <a:xfrm>
          <a:off x="17145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8" name="正方形/長方形 267">
          <a:extLst>
            <a:ext uri="{FF2B5EF4-FFF2-40B4-BE49-F238E27FC236}">
              <a16:creationId xmlns:a16="http://schemas.microsoft.com/office/drawing/2014/main" id="{3A5650CB-AFF3-49A2-8B33-6A54BAC0E845}"/>
            </a:ext>
          </a:extLst>
        </xdr:cNvPr>
        <xdr:cNvSpPr/>
      </xdr:nvSpPr>
      <xdr:spPr>
        <a:xfrm>
          <a:off x="27432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9" name="正方形/長方形 268">
          <a:extLst>
            <a:ext uri="{FF2B5EF4-FFF2-40B4-BE49-F238E27FC236}">
              <a16:creationId xmlns:a16="http://schemas.microsoft.com/office/drawing/2014/main" id="{F295CCEA-5439-4CD1-9D0B-3E603538687D}"/>
            </a:ext>
          </a:extLst>
        </xdr:cNvPr>
        <xdr:cNvSpPr/>
      </xdr:nvSpPr>
      <xdr:spPr>
        <a:xfrm>
          <a:off x="27432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0" name="正方形/長方形 269">
          <a:extLst>
            <a:ext uri="{FF2B5EF4-FFF2-40B4-BE49-F238E27FC236}">
              <a16:creationId xmlns:a16="http://schemas.microsoft.com/office/drawing/2014/main" id="{44C3E879-BA5E-4CFC-B44D-6B2C04785FFC}"/>
            </a:ext>
          </a:extLst>
        </xdr:cNvPr>
        <xdr:cNvSpPr/>
      </xdr:nvSpPr>
      <xdr:spPr>
        <a:xfrm>
          <a:off x="685800" y="1295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1" name="テキスト ボックス 270">
          <a:extLst>
            <a:ext uri="{FF2B5EF4-FFF2-40B4-BE49-F238E27FC236}">
              <a16:creationId xmlns:a16="http://schemas.microsoft.com/office/drawing/2014/main" id="{9AAC2433-4323-48F6-93B3-BBBED4BB47FE}"/>
            </a:ext>
          </a:extLst>
        </xdr:cNvPr>
        <xdr:cNvSpPr txBox="1"/>
      </xdr:nvSpPr>
      <xdr:spPr>
        <a:xfrm>
          <a:off x="66675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2" name="直線コネクタ 271">
          <a:extLst>
            <a:ext uri="{FF2B5EF4-FFF2-40B4-BE49-F238E27FC236}">
              <a16:creationId xmlns:a16="http://schemas.microsoft.com/office/drawing/2014/main" id="{275BD6A7-48CE-45E4-A6FA-28B66FF0AEDC}"/>
            </a:ext>
          </a:extLst>
        </xdr:cNvPr>
        <xdr:cNvCxnSpPr/>
      </xdr:nvCxnSpPr>
      <xdr:spPr>
        <a:xfrm>
          <a:off x="68580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3" name="テキスト ボックス 272">
          <a:extLst>
            <a:ext uri="{FF2B5EF4-FFF2-40B4-BE49-F238E27FC236}">
              <a16:creationId xmlns:a16="http://schemas.microsoft.com/office/drawing/2014/main" id="{D1D5C08E-9171-4A68-A367-28BF064D7505}"/>
            </a:ext>
          </a:extLst>
        </xdr:cNvPr>
        <xdr:cNvSpPr txBox="1"/>
      </xdr:nvSpPr>
      <xdr:spPr>
        <a:xfrm>
          <a:off x="273866" y="1509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4" name="直線コネクタ 273">
          <a:extLst>
            <a:ext uri="{FF2B5EF4-FFF2-40B4-BE49-F238E27FC236}">
              <a16:creationId xmlns:a16="http://schemas.microsoft.com/office/drawing/2014/main" id="{3D326449-078E-4408-A746-8E1909938B9D}"/>
            </a:ext>
          </a:extLst>
        </xdr:cNvPr>
        <xdr:cNvCxnSpPr/>
      </xdr:nvCxnSpPr>
      <xdr:spPr>
        <a:xfrm>
          <a:off x="685800" y="1491723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5" name="テキスト ボックス 274">
          <a:extLst>
            <a:ext uri="{FF2B5EF4-FFF2-40B4-BE49-F238E27FC236}">
              <a16:creationId xmlns:a16="http://schemas.microsoft.com/office/drawing/2014/main" id="{D27296EB-AA8B-4280-9A4F-C9388C598834}"/>
            </a:ext>
          </a:extLst>
        </xdr:cNvPr>
        <xdr:cNvSpPr txBox="1"/>
      </xdr:nvSpPr>
      <xdr:spPr>
        <a:xfrm>
          <a:off x="273866" y="1476739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6" name="直線コネクタ 275">
          <a:extLst>
            <a:ext uri="{FF2B5EF4-FFF2-40B4-BE49-F238E27FC236}">
              <a16:creationId xmlns:a16="http://schemas.microsoft.com/office/drawing/2014/main" id="{9601EC92-68F0-4560-B4C9-447E5C2B7D63}"/>
            </a:ext>
          </a:extLst>
        </xdr:cNvPr>
        <xdr:cNvCxnSpPr/>
      </xdr:nvCxnSpPr>
      <xdr:spPr>
        <a:xfrm>
          <a:off x="685800" y="1459066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7" name="テキスト ボックス 276">
          <a:extLst>
            <a:ext uri="{FF2B5EF4-FFF2-40B4-BE49-F238E27FC236}">
              <a16:creationId xmlns:a16="http://schemas.microsoft.com/office/drawing/2014/main" id="{68F7EA77-B231-4E9E-A111-447E62D54655}"/>
            </a:ext>
          </a:extLst>
        </xdr:cNvPr>
        <xdr:cNvSpPr txBox="1"/>
      </xdr:nvSpPr>
      <xdr:spPr>
        <a:xfrm>
          <a:off x="343701" y="1444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8" name="直線コネクタ 277">
          <a:extLst>
            <a:ext uri="{FF2B5EF4-FFF2-40B4-BE49-F238E27FC236}">
              <a16:creationId xmlns:a16="http://schemas.microsoft.com/office/drawing/2014/main" id="{44ABDC89-8FFF-40EC-90D3-E4FF55C10009}"/>
            </a:ext>
          </a:extLst>
        </xdr:cNvPr>
        <xdr:cNvCxnSpPr/>
      </xdr:nvCxnSpPr>
      <xdr:spPr>
        <a:xfrm>
          <a:off x="685800" y="1425838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9" name="テキスト ボックス 278">
          <a:extLst>
            <a:ext uri="{FF2B5EF4-FFF2-40B4-BE49-F238E27FC236}">
              <a16:creationId xmlns:a16="http://schemas.microsoft.com/office/drawing/2014/main" id="{1DE55CB3-732D-42AB-A05A-DA12650C5324}"/>
            </a:ext>
          </a:extLst>
        </xdr:cNvPr>
        <xdr:cNvSpPr txBox="1"/>
      </xdr:nvSpPr>
      <xdr:spPr>
        <a:xfrm>
          <a:off x="343701" y="1411425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80" name="直線コネクタ 279">
          <a:extLst>
            <a:ext uri="{FF2B5EF4-FFF2-40B4-BE49-F238E27FC236}">
              <a16:creationId xmlns:a16="http://schemas.microsoft.com/office/drawing/2014/main" id="{65EF0333-C442-4DB4-84BB-CD09C33291CD}"/>
            </a:ext>
          </a:extLst>
        </xdr:cNvPr>
        <xdr:cNvCxnSpPr/>
      </xdr:nvCxnSpPr>
      <xdr:spPr>
        <a:xfrm>
          <a:off x="685800" y="1393561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1" name="テキスト ボックス 280">
          <a:extLst>
            <a:ext uri="{FF2B5EF4-FFF2-40B4-BE49-F238E27FC236}">
              <a16:creationId xmlns:a16="http://schemas.microsoft.com/office/drawing/2014/main" id="{DF57DA7D-2806-4CAC-900A-AD39213C6DD1}"/>
            </a:ext>
          </a:extLst>
        </xdr:cNvPr>
        <xdr:cNvSpPr txBox="1"/>
      </xdr:nvSpPr>
      <xdr:spPr>
        <a:xfrm>
          <a:off x="34370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2" name="直線コネクタ 281">
          <a:extLst>
            <a:ext uri="{FF2B5EF4-FFF2-40B4-BE49-F238E27FC236}">
              <a16:creationId xmlns:a16="http://schemas.microsoft.com/office/drawing/2014/main" id="{CA8A63D8-6895-47F6-90FD-49104D2D13ED}"/>
            </a:ext>
          </a:extLst>
        </xdr:cNvPr>
        <xdr:cNvCxnSpPr/>
      </xdr:nvCxnSpPr>
      <xdr:spPr>
        <a:xfrm>
          <a:off x="685800" y="1360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3" name="テキスト ボックス 282">
          <a:extLst>
            <a:ext uri="{FF2B5EF4-FFF2-40B4-BE49-F238E27FC236}">
              <a16:creationId xmlns:a16="http://schemas.microsoft.com/office/drawing/2014/main" id="{8D210E70-C364-4692-A3CD-DC1B6AE37053}"/>
            </a:ext>
          </a:extLst>
        </xdr:cNvPr>
        <xdr:cNvSpPr txBox="1"/>
      </xdr:nvSpPr>
      <xdr:spPr>
        <a:xfrm>
          <a:off x="343701" y="1346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4" name="直線コネクタ 283">
          <a:extLst>
            <a:ext uri="{FF2B5EF4-FFF2-40B4-BE49-F238E27FC236}">
              <a16:creationId xmlns:a16="http://schemas.microsoft.com/office/drawing/2014/main" id="{221AC163-2787-4248-8A0D-A050586F0D08}"/>
            </a:ext>
          </a:extLst>
        </xdr:cNvPr>
        <xdr:cNvCxnSpPr/>
      </xdr:nvCxnSpPr>
      <xdr:spPr>
        <a:xfrm>
          <a:off x="685800" y="132805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5" name="テキスト ボックス 284">
          <a:extLst>
            <a:ext uri="{FF2B5EF4-FFF2-40B4-BE49-F238E27FC236}">
              <a16:creationId xmlns:a16="http://schemas.microsoft.com/office/drawing/2014/main" id="{C5982F7C-86B7-4FA8-BD5E-95F3D9F96E26}"/>
            </a:ext>
          </a:extLst>
        </xdr:cNvPr>
        <xdr:cNvSpPr txBox="1"/>
      </xdr:nvSpPr>
      <xdr:spPr>
        <a:xfrm>
          <a:off x="386866" y="1313644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6" name="直線コネクタ 285">
          <a:extLst>
            <a:ext uri="{FF2B5EF4-FFF2-40B4-BE49-F238E27FC236}">
              <a16:creationId xmlns:a16="http://schemas.microsoft.com/office/drawing/2014/main" id="{FAFD6ABE-B600-49D2-81B8-D8DE06C02110}"/>
            </a:ext>
          </a:extLst>
        </xdr:cNvPr>
        <xdr:cNvCxnSpPr/>
      </xdr:nvCxnSpPr>
      <xdr:spPr>
        <a:xfrm>
          <a:off x="68580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7" name="【公営住宅】&#10;有形固定資産減価償却率グラフ枠">
          <a:extLst>
            <a:ext uri="{FF2B5EF4-FFF2-40B4-BE49-F238E27FC236}">
              <a16:creationId xmlns:a16="http://schemas.microsoft.com/office/drawing/2014/main" id="{0983BF22-703E-46BB-ADC8-B8F52F66CB63}"/>
            </a:ext>
          </a:extLst>
        </xdr:cNvPr>
        <xdr:cNvSpPr/>
      </xdr:nvSpPr>
      <xdr:spPr>
        <a:xfrm>
          <a:off x="685800" y="1295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127907</xdr:rowOff>
    </xdr:from>
    <xdr:to>
      <xdr:col>24</xdr:col>
      <xdr:colOff>62865</xdr:colOff>
      <xdr:row>86</xdr:row>
      <xdr:rowOff>93618</xdr:rowOff>
    </xdr:to>
    <xdr:cxnSp macro="">
      <xdr:nvCxnSpPr>
        <xdr:cNvPr id="288" name="直線コネクタ 287">
          <a:extLst>
            <a:ext uri="{FF2B5EF4-FFF2-40B4-BE49-F238E27FC236}">
              <a16:creationId xmlns:a16="http://schemas.microsoft.com/office/drawing/2014/main" id="{63AF82BE-0466-4C1A-8BA6-953F76E0D4D8}"/>
            </a:ext>
          </a:extLst>
        </xdr:cNvPr>
        <xdr:cNvCxnSpPr/>
      </xdr:nvCxnSpPr>
      <xdr:spPr>
        <a:xfrm flipV="1">
          <a:off x="4173855" y="13504817"/>
          <a:ext cx="0" cy="13373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97445</xdr:rowOff>
    </xdr:from>
    <xdr:ext cx="405111" cy="259045"/>
    <xdr:sp macro="" textlink="">
      <xdr:nvSpPr>
        <xdr:cNvPr id="289" name="【公営住宅】&#10;有形固定資産減価償却率最小値テキスト">
          <a:extLst>
            <a:ext uri="{FF2B5EF4-FFF2-40B4-BE49-F238E27FC236}">
              <a16:creationId xmlns:a16="http://schemas.microsoft.com/office/drawing/2014/main" id="{A746DD42-11B6-47FE-AD38-BB6221AC95AA}"/>
            </a:ext>
          </a:extLst>
        </xdr:cNvPr>
        <xdr:cNvSpPr txBox="1"/>
      </xdr:nvSpPr>
      <xdr:spPr>
        <a:xfrm>
          <a:off x="4212590" y="148383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93618</xdr:rowOff>
    </xdr:from>
    <xdr:to>
      <xdr:col>24</xdr:col>
      <xdr:colOff>152400</xdr:colOff>
      <xdr:row>86</xdr:row>
      <xdr:rowOff>93618</xdr:rowOff>
    </xdr:to>
    <xdr:cxnSp macro="">
      <xdr:nvCxnSpPr>
        <xdr:cNvPr id="290" name="直線コネクタ 289">
          <a:extLst>
            <a:ext uri="{FF2B5EF4-FFF2-40B4-BE49-F238E27FC236}">
              <a16:creationId xmlns:a16="http://schemas.microsoft.com/office/drawing/2014/main" id="{AF4E741E-E42A-4479-8D93-A362BC8ADDBA}"/>
            </a:ext>
          </a:extLst>
        </xdr:cNvPr>
        <xdr:cNvCxnSpPr/>
      </xdr:nvCxnSpPr>
      <xdr:spPr>
        <a:xfrm>
          <a:off x="4112260" y="1484212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74584</xdr:rowOff>
    </xdr:from>
    <xdr:ext cx="405111" cy="259045"/>
    <xdr:sp macro="" textlink="">
      <xdr:nvSpPr>
        <xdr:cNvPr id="291" name="【公営住宅】&#10;有形固定資産減価償却率最大値テキスト">
          <a:extLst>
            <a:ext uri="{FF2B5EF4-FFF2-40B4-BE49-F238E27FC236}">
              <a16:creationId xmlns:a16="http://schemas.microsoft.com/office/drawing/2014/main" id="{A403ECE0-69EF-4FF8-ACA2-E077B07A6D30}"/>
            </a:ext>
          </a:extLst>
        </xdr:cNvPr>
        <xdr:cNvSpPr txBox="1"/>
      </xdr:nvSpPr>
      <xdr:spPr>
        <a:xfrm>
          <a:off x="4212590" y="132762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127907</xdr:rowOff>
    </xdr:from>
    <xdr:to>
      <xdr:col>24</xdr:col>
      <xdr:colOff>152400</xdr:colOff>
      <xdr:row>78</xdr:row>
      <xdr:rowOff>127907</xdr:rowOff>
    </xdr:to>
    <xdr:cxnSp macro="">
      <xdr:nvCxnSpPr>
        <xdr:cNvPr id="292" name="直線コネクタ 291">
          <a:extLst>
            <a:ext uri="{FF2B5EF4-FFF2-40B4-BE49-F238E27FC236}">
              <a16:creationId xmlns:a16="http://schemas.microsoft.com/office/drawing/2014/main" id="{33204F77-115E-455A-88A8-808CAED72F27}"/>
            </a:ext>
          </a:extLst>
        </xdr:cNvPr>
        <xdr:cNvCxnSpPr/>
      </xdr:nvCxnSpPr>
      <xdr:spPr>
        <a:xfrm>
          <a:off x="4112260" y="1350481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83</xdr:row>
      <xdr:rowOff>26143</xdr:rowOff>
    </xdr:from>
    <xdr:ext cx="405111" cy="259045"/>
    <xdr:sp macro="" textlink="">
      <xdr:nvSpPr>
        <xdr:cNvPr id="293" name="【公営住宅】&#10;有形固定資産減価償却率平均値テキスト">
          <a:extLst>
            <a:ext uri="{FF2B5EF4-FFF2-40B4-BE49-F238E27FC236}">
              <a16:creationId xmlns:a16="http://schemas.microsoft.com/office/drawing/2014/main" id="{0EF250CD-EE58-4B94-B89B-81C1B8AF4A74}"/>
            </a:ext>
          </a:extLst>
        </xdr:cNvPr>
        <xdr:cNvSpPr txBox="1"/>
      </xdr:nvSpPr>
      <xdr:spPr>
        <a:xfrm>
          <a:off x="4212590" y="1425268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47716</xdr:rowOff>
    </xdr:from>
    <xdr:to>
      <xdr:col>24</xdr:col>
      <xdr:colOff>114300</xdr:colOff>
      <xdr:row>83</xdr:row>
      <xdr:rowOff>149316</xdr:rowOff>
    </xdr:to>
    <xdr:sp macro="" textlink="">
      <xdr:nvSpPr>
        <xdr:cNvPr id="294" name="フローチャート: 判断 293">
          <a:extLst>
            <a:ext uri="{FF2B5EF4-FFF2-40B4-BE49-F238E27FC236}">
              <a16:creationId xmlns:a16="http://schemas.microsoft.com/office/drawing/2014/main" id="{279AFB0E-0F0E-4A33-B11E-5658FE94C683}"/>
            </a:ext>
          </a:extLst>
        </xdr:cNvPr>
        <xdr:cNvSpPr/>
      </xdr:nvSpPr>
      <xdr:spPr>
        <a:xfrm>
          <a:off x="4131310" y="14279971"/>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47716</xdr:rowOff>
    </xdr:from>
    <xdr:to>
      <xdr:col>20</xdr:col>
      <xdr:colOff>38100</xdr:colOff>
      <xdr:row>83</xdr:row>
      <xdr:rowOff>149316</xdr:rowOff>
    </xdr:to>
    <xdr:sp macro="" textlink="">
      <xdr:nvSpPr>
        <xdr:cNvPr id="295" name="フローチャート: 判断 294">
          <a:extLst>
            <a:ext uri="{FF2B5EF4-FFF2-40B4-BE49-F238E27FC236}">
              <a16:creationId xmlns:a16="http://schemas.microsoft.com/office/drawing/2014/main" id="{2AAD96EA-C800-4250-9DCD-04231572B496}"/>
            </a:ext>
          </a:extLst>
        </xdr:cNvPr>
        <xdr:cNvSpPr/>
      </xdr:nvSpPr>
      <xdr:spPr>
        <a:xfrm>
          <a:off x="3388360" y="14279971"/>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41184</xdr:rowOff>
    </xdr:from>
    <xdr:to>
      <xdr:col>15</xdr:col>
      <xdr:colOff>101600</xdr:colOff>
      <xdr:row>83</xdr:row>
      <xdr:rowOff>142784</xdr:rowOff>
    </xdr:to>
    <xdr:sp macro="" textlink="">
      <xdr:nvSpPr>
        <xdr:cNvPr id="296" name="フローチャート: 判断 295">
          <a:extLst>
            <a:ext uri="{FF2B5EF4-FFF2-40B4-BE49-F238E27FC236}">
              <a16:creationId xmlns:a16="http://schemas.microsoft.com/office/drawing/2014/main" id="{BFECA27D-9F2F-48AE-8374-353EB4828F57}"/>
            </a:ext>
          </a:extLst>
        </xdr:cNvPr>
        <xdr:cNvSpPr/>
      </xdr:nvSpPr>
      <xdr:spPr>
        <a:xfrm>
          <a:off x="2571750" y="14271534"/>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83</xdr:row>
      <xdr:rowOff>39551</xdr:rowOff>
    </xdr:from>
    <xdr:to>
      <xdr:col>10</xdr:col>
      <xdr:colOff>165100</xdr:colOff>
      <xdr:row>83</xdr:row>
      <xdr:rowOff>141151</xdr:rowOff>
    </xdr:to>
    <xdr:sp macro="" textlink="">
      <xdr:nvSpPr>
        <xdr:cNvPr id="297" name="フローチャート: 判断 296">
          <a:extLst>
            <a:ext uri="{FF2B5EF4-FFF2-40B4-BE49-F238E27FC236}">
              <a16:creationId xmlns:a16="http://schemas.microsoft.com/office/drawing/2014/main" id="{08793925-D29E-4592-9D6B-15FCBA2D4F55}"/>
            </a:ext>
          </a:extLst>
        </xdr:cNvPr>
        <xdr:cNvSpPr/>
      </xdr:nvSpPr>
      <xdr:spPr>
        <a:xfrm>
          <a:off x="1774190" y="14269901"/>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83</xdr:row>
      <xdr:rowOff>95069</xdr:rowOff>
    </xdr:from>
    <xdr:to>
      <xdr:col>6</xdr:col>
      <xdr:colOff>38100</xdr:colOff>
      <xdr:row>84</xdr:row>
      <xdr:rowOff>25219</xdr:rowOff>
    </xdr:to>
    <xdr:sp macro="" textlink="">
      <xdr:nvSpPr>
        <xdr:cNvPr id="298" name="フローチャート: 判断 297">
          <a:extLst>
            <a:ext uri="{FF2B5EF4-FFF2-40B4-BE49-F238E27FC236}">
              <a16:creationId xmlns:a16="http://schemas.microsoft.com/office/drawing/2014/main" id="{199C1F53-4218-4874-9674-88551B7BC5B4}"/>
            </a:ext>
          </a:extLst>
        </xdr:cNvPr>
        <xdr:cNvSpPr/>
      </xdr:nvSpPr>
      <xdr:spPr>
        <a:xfrm>
          <a:off x="988060" y="14329229"/>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06FA9440-65A9-4547-B1C4-423A678018A7}"/>
            </a:ext>
          </a:extLst>
        </xdr:cNvPr>
        <xdr:cNvSpPr txBox="1"/>
      </xdr:nvSpPr>
      <xdr:spPr>
        <a:xfrm>
          <a:off x="400304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5F87BB1E-6FBE-4CF1-8632-852F362723FB}"/>
            </a:ext>
          </a:extLst>
        </xdr:cNvPr>
        <xdr:cNvSpPr txBox="1"/>
      </xdr:nvSpPr>
      <xdr:spPr>
        <a:xfrm>
          <a:off x="32600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7E5A124A-A894-4244-8B38-677563A6C5FB}"/>
            </a:ext>
          </a:extLst>
        </xdr:cNvPr>
        <xdr:cNvSpPr txBox="1"/>
      </xdr:nvSpPr>
      <xdr:spPr>
        <a:xfrm>
          <a:off x="24549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9BEC1CAE-CAD4-4E84-83A4-93F394E68432}"/>
            </a:ext>
          </a:extLst>
        </xdr:cNvPr>
        <xdr:cNvSpPr txBox="1"/>
      </xdr:nvSpPr>
      <xdr:spPr>
        <a:xfrm>
          <a:off x="1657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9873D5E2-7F60-48A3-8572-B7B619136A05}"/>
            </a:ext>
          </a:extLst>
        </xdr:cNvPr>
        <xdr:cNvSpPr txBox="1"/>
      </xdr:nvSpPr>
      <xdr:spPr>
        <a:xfrm>
          <a:off x="859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170180</xdr:rowOff>
    </xdr:from>
    <xdr:to>
      <xdr:col>24</xdr:col>
      <xdr:colOff>114300</xdr:colOff>
      <xdr:row>82</xdr:row>
      <xdr:rowOff>100330</xdr:rowOff>
    </xdr:to>
    <xdr:sp macro="" textlink="">
      <xdr:nvSpPr>
        <xdr:cNvPr id="304" name="楕円 303">
          <a:extLst>
            <a:ext uri="{FF2B5EF4-FFF2-40B4-BE49-F238E27FC236}">
              <a16:creationId xmlns:a16="http://schemas.microsoft.com/office/drawing/2014/main" id="{8D375FD8-5F1A-4C2E-94C4-50B62B7AB7B4}"/>
            </a:ext>
          </a:extLst>
        </xdr:cNvPr>
        <xdr:cNvSpPr/>
      </xdr:nvSpPr>
      <xdr:spPr>
        <a:xfrm>
          <a:off x="4131310" y="14061440"/>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21607</xdr:rowOff>
    </xdr:from>
    <xdr:ext cx="405111" cy="259045"/>
    <xdr:sp macro="" textlink="">
      <xdr:nvSpPr>
        <xdr:cNvPr id="305" name="【公営住宅】&#10;有形固定資産減価償却率該当値テキスト">
          <a:extLst>
            <a:ext uri="{FF2B5EF4-FFF2-40B4-BE49-F238E27FC236}">
              <a16:creationId xmlns:a16="http://schemas.microsoft.com/office/drawing/2014/main" id="{9F503C16-D1BE-4CC3-BDF7-E1A1DCB5A956}"/>
            </a:ext>
          </a:extLst>
        </xdr:cNvPr>
        <xdr:cNvSpPr txBox="1"/>
      </xdr:nvSpPr>
      <xdr:spPr>
        <a:xfrm>
          <a:off x="4212590" y="13905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134257</xdr:rowOff>
    </xdr:from>
    <xdr:to>
      <xdr:col>20</xdr:col>
      <xdr:colOff>38100</xdr:colOff>
      <xdr:row>82</xdr:row>
      <xdr:rowOff>64407</xdr:rowOff>
    </xdr:to>
    <xdr:sp macro="" textlink="">
      <xdr:nvSpPr>
        <xdr:cNvPr id="306" name="楕円 305">
          <a:extLst>
            <a:ext uri="{FF2B5EF4-FFF2-40B4-BE49-F238E27FC236}">
              <a16:creationId xmlns:a16="http://schemas.microsoft.com/office/drawing/2014/main" id="{04675773-B7B7-4B88-99F8-D3C82B686F08}"/>
            </a:ext>
          </a:extLst>
        </xdr:cNvPr>
        <xdr:cNvSpPr/>
      </xdr:nvSpPr>
      <xdr:spPr>
        <a:xfrm>
          <a:off x="3388360" y="14017897"/>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13607</xdr:rowOff>
    </xdr:from>
    <xdr:to>
      <xdr:col>24</xdr:col>
      <xdr:colOff>63500</xdr:colOff>
      <xdr:row>82</xdr:row>
      <xdr:rowOff>49530</xdr:rowOff>
    </xdr:to>
    <xdr:cxnSp macro="">
      <xdr:nvCxnSpPr>
        <xdr:cNvPr id="307" name="直線コネクタ 306">
          <a:extLst>
            <a:ext uri="{FF2B5EF4-FFF2-40B4-BE49-F238E27FC236}">
              <a16:creationId xmlns:a16="http://schemas.microsoft.com/office/drawing/2014/main" id="{AF05318D-C16E-40C6-8A99-0F4C8A8AC0BA}"/>
            </a:ext>
          </a:extLst>
        </xdr:cNvPr>
        <xdr:cNvCxnSpPr/>
      </xdr:nvCxnSpPr>
      <xdr:spPr>
        <a:xfrm>
          <a:off x="3431540" y="14076317"/>
          <a:ext cx="74295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99968</xdr:rowOff>
    </xdr:from>
    <xdr:to>
      <xdr:col>15</xdr:col>
      <xdr:colOff>101600</xdr:colOff>
      <xdr:row>82</xdr:row>
      <xdr:rowOff>30118</xdr:rowOff>
    </xdr:to>
    <xdr:sp macro="" textlink="">
      <xdr:nvSpPr>
        <xdr:cNvPr id="308" name="楕円 307">
          <a:extLst>
            <a:ext uri="{FF2B5EF4-FFF2-40B4-BE49-F238E27FC236}">
              <a16:creationId xmlns:a16="http://schemas.microsoft.com/office/drawing/2014/main" id="{E560954B-7C9A-4C6F-B172-99A65875C3C4}"/>
            </a:ext>
          </a:extLst>
        </xdr:cNvPr>
        <xdr:cNvSpPr/>
      </xdr:nvSpPr>
      <xdr:spPr>
        <a:xfrm>
          <a:off x="2571750" y="13983608"/>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150768</xdr:rowOff>
    </xdr:from>
    <xdr:to>
      <xdr:col>19</xdr:col>
      <xdr:colOff>177800</xdr:colOff>
      <xdr:row>82</xdr:row>
      <xdr:rowOff>13607</xdr:rowOff>
    </xdr:to>
    <xdr:cxnSp macro="">
      <xdr:nvCxnSpPr>
        <xdr:cNvPr id="309" name="直線コネクタ 308">
          <a:extLst>
            <a:ext uri="{FF2B5EF4-FFF2-40B4-BE49-F238E27FC236}">
              <a16:creationId xmlns:a16="http://schemas.microsoft.com/office/drawing/2014/main" id="{71E17724-1B86-46DA-823B-008CADC31CB9}"/>
            </a:ext>
          </a:extLst>
        </xdr:cNvPr>
        <xdr:cNvCxnSpPr/>
      </xdr:nvCxnSpPr>
      <xdr:spPr>
        <a:xfrm>
          <a:off x="2626360" y="14038218"/>
          <a:ext cx="805180" cy="380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77107</xdr:rowOff>
    </xdr:from>
    <xdr:to>
      <xdr:col>10</xdr:col>
      <xdr:colOff>165100</xdr:colOff>
      <xdr:row>82</xdr:row>
      <xdr:rowOff>7257</xdr:rowOff>
    </xdr:to>
    <xdr:sp macro="" textlink="">
      <xdr:nvSpPr>
        <xdr:cNvPr id="310" name="楕円 309">
          <a:extLst>
            <a:ext uri="{FF2B5EF4-FFF2-40B4-BE49-F238E27FC236}">
              <a16:creationId xmlns:a16="http://schemas.microsoft.com/office/drawing/2014/main" id="{C663D6C0-E757-4D22-96F0-05997AB18F02}"/>
            </a:ext>
          </a:extLst>
        </xdr:cNvPr>
        <xdr:cNvSpPr/>
      </xdr:nvSpPr>
      <xdr:spPr>
        <a:xfrm>
          <a:off x="1774190" y="13964557"/>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127907</xdr:rowOff>
    </xdr:from>
    <xdr:to>
      <xdr:col>15</xdr:col>
      <xdr:colOff>50800</xdr:colOff>
      <xdr:row>81</xdr:row>
      <xdr:rowOff>150768</xdr:rowOff>
    </xdr:to>
    <xdr:cxnSp macro="">
      <xdr:nvCxnSpPr>
        <xdr:cNvPr id="311" name="直線コネクタ 310">
          <a:extLst>
            <a:ext uri="{FF2B5EF4-FFF2-40B4-BE49-F238E27FC236}">
              <a16:creationId xmlns:a16="http://schemas.microsoft.com/office/drawing/2014/main" id="{078271F7-8F6E-4154-B256-1483E37FA1E1}"/>
            </a:ext>
          </a:extLst>
        </xdr:cNvPr>
        <xdr:cNvCxnSpPr/>
      </xdr:nvCxnSpPr>
      <xdr:spPr>
        <a:xfrm>
          <a:off x="1828800" y="14019167"/>
          <a:ext cx="797560" cy="190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44450</xdr:rowOff>
    </xdr:from>
    <xdr:to>
      <xdr:col>6</xdr:col>
      <xdr:colOff>38100</xdr:colOff>
      <xdr:row>81</xdr:row>
      <xdr:rowOff>146050</xdr:rowOff>
    </xdr:to>
    <xdr:sp macro="" textlink="">
      <xdr:nvSpPr>
        <xdr:cNvPr id="312" name="楕円 311">
          <a:extLst>
            <a:ext uri="{FF2B5EF4-FFF2-40B4-BE49-F238E27FC236}">
              <a16:creationId xmlns:a16="http://schemas.microsoft.com/office/drawing/2014/main" id="{FFFB6A19-95C5-4A1B-9735-6D9EF7618C3F}"/>
            </a:ext>
          </a:extLst>
        </xdr:cNvPr>
        <xdr:cNvSpPr/>
      </xdr:nvSpPr>
      <xdr:spPr>
        <a:xfrm>
          <a:off x="988060" y="1393380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95250</xdr:rowOff>
    </xdr:from>
    <xdr:to>
      <xdr:col>10</xdr:col>
      <xdr:colOff>114300</xdr:colOff>
      <xdr:row>81</xdr:row>
      <xdr:rowOff>127907</xdr:rowOff>
    </xdr:to>
    <xdr:cxnSp macro="">
      <xdr:nvCxnSpPr>
        <xdr:cNvPr id="313" name="直線コネクタ 312">
          <a:extLst>
            <a:ext uri="{FF2B5EF4-FFF2-40B4-BE49-F238E27FC236}">
              <a16:creationId xmlns:a16="http://schemas.microsoft.com/office/drawing/2014/main" id="{DC880AB5-237C-4929-AA0F-5031F2F2FED5}"/>
            </a:ext>
          </a:extLst>
        </xdr:cNvPr>
        <xdr:cNvCxnSpPr/>
      </xdr:nvCxnSpPr>
      <xdr:spPr>
        <a:xfrm>
          <a:off x="1031240" y="13978890"/>
          <a:ext cx="797560" cy="402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140443</xdr:rowOff>
    </xdr:from>
    <xdr:ext cx="405111" cy="259045"/>
    <xdr:sp macro="" textlink="">
      <xdr:nvSpPr>
        <xdr:cNvPr id="314" name="n_1aveValue【公営住宅】&#10;有形固定資産減価償却率">
          <a:extLst>
            <a:ext uri="{FF2B5EF4-FFF2-40B4-BE49-F238E27FC236}">
              <a16:creationId xmlns:a16="http://schemas.microsoft.com/office/drawing/2014/main" id="{4BEA9E80-1A5A-417E-83DE-668B23C9BF58}"/>
            </a:ext>
          </a:extLst>
        </xdr:cNvPr>
        <xdr:cNvSpPr txBox="1"/>
      </xdr:nvSpPr>
      <xdr:spPr>
        <a:xfrm>
          <a:off x="3239144" y="143669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133911</xdr:rowOff>
    </xdr:from>
    <xdr:ext cx="405111" cy="259045"/>
    <xdr:sp macro="" textlink="">
      <xdr:nvSpPr>
        <xdr:cNvPr id="315" name="n_2aveValue【公営住宅】&#10;有形固定資産減価償却率">
          <a:extLst>
            <a:ext uri="{FF2B5EF4-FFF2-40B4-BE49-F238E27FC236}">
              <a16:creationId xmlns:a16="http://schemas.microsoft.com/office/drawing/2014/main" id="{1DFFEB48-8820-428B-B587-778955D74BF6}"/>
            </a:ext>
          </a:extLst>
        </xdr:cNvPr>
        <xdr:cNvSpPr txBox="1"/>
      </xdr:nvSpPr>
      <xdr:spPr>
        <a:xfrm>
          <a:off x="2439044" y="143604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132278</xdr:rowOff>
    </xdr:from>
    <xdr:ext cx="405111" cy="259045"/>
    <xdr:sp macro="" textlink="">
      <xdr:nvSpPr>
        <xdr:cNvPr id="316" name="n_3aveValue【公営住宅】&#10;有形固定資産減価償却率">
          <a:extLst>
            <a:ext uri="{FF2B5EF4-FFF2-40B4-BE49-F238E27FC236}">
              <a16:creationId xmlns:a16="http://schemas.microsoft.com/office/drawing/2014/main" id="{8F49F4A3-5B77-4AF7-A4F8-D835FB97628A}"/>
            </a:ext>
          </a:extLst>
        </xdr:cNvPr>
        <xdr:cNvSpPr txBox="1"/>
      </xdr:nvSpPr>
      <xdr:spPr>
        <a:xfrm>
          <a:off x="1641484" y="143664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16346</xdr:rowOff>
    </xdr:from>
    <xdr:ext cx="405111" cy="259045"/>
    <xdr:sp macro="" textlink="">
      <xdr:nvSpPr>
        <xdr:cNvPr id="317" name="n_4aveValue【公営住宅】&#10;有形固定資産減価償却率">
          <a:extLst>
            <a:ext uri="{FF2B5EF4-FFF2-40B4-BE49-F238E27FC236}">
              <a16:creationId xmlns:a16="http://schemas.microsoft.com/office/drawing/2014/main" id="{C6DBFF6E-0AB6-4F6B-AF65-11A736318144}"/>
            </a:ext>
          </a:extLst>
        </xdr:cNvPr>
        <xdr:cNvSpPr txBox="1"/>
      </xdr:nvSpPr>
      <xdr:spPr>
        <a:xfrm>
          <a:off x="855354" y="144219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80</xdr:row>
      <xdr:rowOff>80934</xdr:rowOff>
    </xdr:from>
    <xdr:ext cx="405111" cy="259045"/>
    <xdr:sp macro="" textlink="">
      <xdr:nvSpPr>
        <xdr:cNvPr id="318" name="n_1mainValue【公営住宅】&#10;有形固定資産減価償却率">
          <a:extLst>
            <a:ext uri="{FF2B5EF4-FFF2-40B4-BE49-F238E27FC236}">
              <a16:creationId xmlns:a16="http://schemas.microsoft.com/office/drawing/2014/main" id="{31738572-B2E5-46A6-A148-92C8E4ADEFF1}"/>
            </a:ext>
          </a:extLst>
        </xdr:cNvPr>
        <xdr:cNvSpPr txBox="1"/>
      </xdr:nvSpPr>
      <xdr:spPr>
        <a:xfrm>
          <a:off x="3239144" y="137988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46645</xdr:rowOff>
    </xdr:from>
    <xdr:ext cx="405111" cy="259045"/>
    <xdr:sp macro="" textlink="">
      <xdr:nvSpPr>
        <xdr:cNvPr id="319" name="n_2mainValue【公営住宅】&#10;有形固定資産減価償却率">
          <a:extLst>
            <a:ext uri="{FF2B5EF4-FFF2-40B4-BE49-F238E27FC236}">
              <a16:creationId xmlns:a16="http://schemas.microsoft.com/office/drawing/2014/main" id="{CFAEAE3E-2FDB-4E0E-A2DF-5122FF6FF1A4}"/>
            </a:ext>
          </a:extLst>
        </xdr:cNvPr>
        <xdr:cNvSpPr txBox="1"/>
      </xdr:nvSpPr>
      <xdr:spPr>
        <a:xfrm>
          <a:off x="2439044" y="137645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23784</xdr:rowOff>
    </xdr:from>
    <xdr:ext cx="405111" cy="259045"/>
    <xdr:sp macro="" textlink="">
      <xdr:nvSpPr>
        <xdr:cNvPr id="320" name="n_3mainValue【公営住宅】&#10;有形固定資産減価償却率">
          <a:extLst>
            <a:ext uri="{FF2B5EF4-FFF2-40B4-BE49-F238E27FC236}">
              <a16:creationId xmlns:a16="http://schemas.microsoft.com/office/drawing/2014/main" id="{4FDD0382-4A8D-444D-B741-48D9355EE56D}"/>
            </a:ext>
          </a:extLst>
        </xdr:cNvPr>
        <xdr:cNvSpPr txBox="1"/>
      </xdr:nvSpPr>
      <xdr:spPr>
        <a:xfrm>
          <a:off x="1641484" y="137359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162577</xdr:rowOff>
    </xdr:from>
    <xdr:ext cx="405111" cy="259045"/>
    <xdr:sp macro="" textlink="">
      <xdr:nvSpPr>
        <xdr:cNvPr id="321" name="n_4mainValue【公営住宅】&#10;有形固定資産減価償却率">
          <a:extLst>
            <a:ext uri="{FF2B5EF4-FFF2-40B4-BE49-F238E27FC236}">
              <a16:creationId xmlns:a16="http://schemas.microsoft.com/office/drawing/2014/main" id="{4AF6D5E8-2736-4C19-BA0A-98D27B48E48A}"/>
            </a:ext>
          </a:extLst>
        </xdr:cNvPr>
        <xdr:cNvSpPr txBox="1"/>
      </xdr:nvSpPr>
      <xdr:spPr>
        <a:xfrm>
          <a:off x="855354" y="13709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A41F6F04-64B1-4C46-8A38-D83262DF4A96}"/>
            </a:ext>
          </a:extLst>
        </xdr:cNvPr>
        <xdr:cNvSpPr/>
      </xdr:nvSpPr>
      <xdr:spPr>
        <a:xfrm>
          <a:off x="596011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D0A72AEB-30FB-4A1F-B16D-74D6DDD1CE04}"/>
            </a:ext>
          </a:extLst>
        </xdr:cNvPr>
        <xdr:cNvSpPr/>
      </xdr:nvSpPr>
      <xdr:spPr>
        <a:xfrm>
          <a:off x="60604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EA2CBA61-F1AE-4A1B-B6CC-4782014D0C82}"/>
            </a:ext>
          </a:extLst>
        </xdr:cNvPr>
        <xdr:cNvSpPr/>
      </xdr:nvSpPr>
      <xdr:spPr>
        <a:xfrm>
          <a:off x="60604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FE4D959E-AE36-4EF6-AD5B-1A290BE598DF}"/>
            </a:ext>
          </a:extLst>
        </xdr:cNvPr>
        <xdr:cNvSpPr/>
      </xdr:nvSpPr>
      <xdr:spPr>
        <a:xfrm>
          <a:off x="69888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D2BF2634-680C-4E67-85CD-CDA9BDD5144E}"/>
            </a:ext>
          </a:extLst>
        </xdr:cNvPr>
        <xdr:cNvSpPr/>
      </xdr:nvSpPr>
      <xdr:spPr>
        <a:xfrm>
          <a:off x="69888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D416871C-8926-45F8-827C-1FAE153A6F4A}"/>
            </a:ext>
          </a:extLst>
        </xdr:cNvPr>
        <xdr:cNvSpPr/>
      </xdr:nvSpPr>
      <xdr:spPr>
        <a:xfrm>
          <a:off x="80175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4989B6D4-C398-4319-87D6-4CE3AE5F603A}"/>
            </a:ext>
          </a:extLst>
        </xdr:cNvPr>
        <xdr:cNvSpPr/>
      </xdr:nvSpPr>
      <xdr:spPr>
        <a:xfrm>
          <a:off x="80175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3AF429DE-CED6-43A6-BE16-67CD84450BBD}"/>
            </a:ext>
          </a:extLst>
        </xdr:cNvPr>
        <xdr:cNvSpPr/>
      </xdr:nvSpPr>
      <xdr:spPr>
        <a:xfrm>
          <a:off x="5960110" y="1295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4DEB9170-913F-4AEC-B84D-9E98A606C33C}"/>
            </a:ext>
          </a:extLst>
        </xdr:cNvPr>
        <xdr:cNvSpPr txBox="1"/>
      </xdr:nvSpPr>
      <xdr:spPr>
        <a:xfrm>
          <a:off x="592201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39FA65EA-2DC4-4F9E-8EE7-F134DF2ED835}"/>
            </a:ext>
          </a:extLst>
        </xdr:cNvPr>
        <xdr:cNvCxnSpPr/>
      </xdr:nvCxnSpPr>
      <xdr:spPr>
        <a:xfrm>
          <a:off x="5960110" y="1524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85</xdr:row>
      <xdr:rowOff>95250</xdr:rowOff>
    </xdr:from>
    <xdr:to>
      <xdr:col>59</xdr:col>
      <xdr:colOff>50800</xdr:colOff>
      <xdr:row>85</xdr:row>
      <xdr:rowOff>95250</xdr:rowOff>
    </xdr:to>
    <xdr:cxnSp macro="">
      <xdr:nvCxnSpPr>
        <xdr:cNvPr id="332" name="直線コネクタ 331">
          <a:extLst>
            <a:ext uri="{FF2B5EF4-FFF2-40B4-BE49-F238E27FC236}">
              <a16:creationId xmlns:a16="http://schemas.microsoft.com/office/drawing/2014/main" id="{2A6C8BE9-7761-4A96-B9AB-6B8FE76927B6}"/>
            </a:ext>
          </a:extLst>
        </xdr:cNvPr>
        <xdr:cNvCxnSpPr/>
      </xdr:nvCxnSpPr>
      <xdr:spPr>
        <a:xfrm>
          <a:off x="5960110" y="146646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124477</xdr:rowOff>
    </xdr:from>
    <xdr:ext cx="467179" cy="259045"/>
    <xdr:sp macro="" textlink="">
      <xdr:nvSpPr>
        <xdr:cNvPr id="333" name="テキスト ボックス 332">
          <a:extLst>
            <a:ext uri="{FF2B5EF4-FFF2-40B4-BE49-F238E27FC236}">
              <a16:creationId xmlns:a16="http://schemas.microsoft.com/office/drawing/2014/main" id="{65182771-CC52-432A-9D1F-867311FFCFD2}"/>
            </a:ext>
          </a:extLst>
        </xdr:cNvPr>
        <xdr:cNvSpPr txBox="1"/>
      </xdr:nvSpPr>
      <xdr:spPr>
        <a:xfrm>
          <a:off x="5527221" y="145281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4" name="直線コネクタ 333">
          <a:extLst>
            <a:ext uri="{FF2B5EF4-FFF2-40B4-BE49-F238E27FC236}">
              <a16:creationId xmlns:a16="http://schemas.microsoft.com/office/drawing/2014/main" id="{08F3F3C9-B2F1-4964-8706-3AD97FA5A875}"/>
            </a:ext>
          </a:extLst>
        </xdr:cNvPr>
        <xdr:cNvCxnSpPr/>
      </xdr:nvCxnSpPr>
      <xdr:spPr>
        <a:xfrm>
          <a:off x="5960110" y="14097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5" name="テキスト ボックス 334">
          <a:extLst>
            <a:ext uri="{FF2B5EF4-FFF2-40B4-BE49-F238E27FC236}">
              <a16:creationId xmlns:a16="http://schemas.microsoft.com/office/drawing/2014/main" id="{91517B86-A953-4527-A525-A1465745D032}"/>
            </a:ext>
          </a:extLst>
        </xdr:cNvPr>
        <xdr:cNvSpPr txBox="1"/>
      </xdr:nvSpPr>
      <xdr:spPr>
        <a:xfrm>
          <a:off x="5527221" y="1395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152400</xdr:rowOff>
    </xdr:from>
    <xdr:to>
      <xdr:col>59</xdr:col>
      <xdr:colOff>50800</xdr:colOff>
      <xdr:row>78</xdr:row>
      <xdr:rowOff>152400</xdr:rowOff>
    </xdr:to>
    <xdr:cxnSp macro="">
      <xdr:nvCxnSpPr>
        <xdr:cNvPr id="336" name="直線コネクタ 335">
          <a:extLst>
            <a:ext uri="{FF2B5EF4-FFF2-40B4-BE49-F238E27FC236}">
              <a16:creationId xmlns:a16="http://schemas.microsoft.com/office/drawing/2014/main" id="{AA4047E2-0600-406B-B3B5-28302BEA1B1A}"/>
            </a:ext>
          </a:extLst>
        </xdr:cNvPr>
        <xdr:cNvCxnSpPr/>
      </xdr:nvCxnSpPr>
      <xdr:spPr>
        <a:xfrm>
          <a:off x="5960110" y="13525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10177</xdr:rowOff>
    </xdr:from>
    <xdr:ext cx="467179" cy="259045"/>
    <xdr:sp macro="" textlink="">
      <xdr:nvSpPr>
        <xdr:cNvPr id="337" name="テキスト ボックス 336">
          <a:extLst>
            <a:ext uri="{FF2B5EF4-FFF2-40B4-BE49-F238E27FC236}">
              <a16:creationId xmlns:a16="http://schemas.microsoft.com/office/drawing/2014/main" id="{2A9391B7-D8D4-40DD-AE8D-71A8D4C01051}"/>
            </a:ext>
          </a:extLst>
        </xdr:cNvPr>
        <xdr:cNvSpPr txBox="1"/>
      </xdr:nvSpPr>
      <xdr:spPr>
        <a:xfrm>
          <a:off x="5527221" y="133851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8" name="直線コネクタ 337">
          <a:extLst>
            <a:ext uri="{FF2B5EF4-FFF2-40B4-BE49-F238E27FC236}">
              <a16:creationId xmlns:a16="http://schemas.microsoft.com/office/drawing/2014/main" id="{BEF47702-B57D-4620-9A8A-465F12F06F36}"/>
            </a:ext>
          </a:extLst>
        </xdr:cNvPr>
        <xdr:cNvCxnSpPr/>
      </xdr:nvCxnSpPr>
      <xdr:spPr>
        <a:xfrm>
          <a:off x="5960110" y="1295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9" name="テキスト ボックス 338">
          <a:extLst>
            <a:ext uri="{FF2B5EF4-FFF2-40B4-BE49-F238E27FC236}">
              <a16:creationId xmlns:a16="http://schemas.microsoft.com/office/drawing/2014/main" id="{CBF1FF31-F3D8-49DB-B921-EB7F6C1EE500}"/>
            </a:ext>
          </a:extLst>
        </xdr:cNvPr>
        <xdr:cNvSpPr txBox="1"/>
      </xdr:nvSpPr>
      <xdr:spPr>
        <a:xfrm>
          <a:off x="5527221" y="1281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0" name="【公営住宅】&#10;一人当たり面積グラフ枠">
          <a:extLst>
            <a:ext uri="{FF2B5EF4-FFF2-40B4-BE49-F238E27FC236}">
              <a16:creationId xmlns:a16="http://schemas.microsoft.com/office/drawing/2014/main" id="{EB08E52C-5320-4BAE-A540-23920CB6A211}"/>
            </a:ext>
          </a:extLst>
        </xdr:cNvPr>
        <xdr:cNvSpPr/>
      </xdr:nvSpPr>
      <xdr:spPr>
        <a:xfrm>
          <a:off x="5960110" y="1295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13525</xdr:rowOff>
    </xdr:from>
    <xdr:to>
      <xdr:col>54</xdr:col>
      <xdr:colOff>189865</xdr:colOff>
      <xdr:row>85</xdr:row>
      <xdr:rowOff>89536</xdr:rowOff>
    </xdr:to>
    <xdr:cxnSp macro="">
      <xdr:nvCxnSpPr>
        <xdr:cNvPr id="341" name="直線コネクタ 340">
          <a:extLst>
            <a:ext uri="{FF2B5EF4-FFF2-40B4-BE49-F238E27FC236}">
              <a16:creationId xmlns:a16="http://schemas.microsoft.com/office/drawing/2014/main" id="{6AF12C17-1625-400B-969B-3E729EB7B4D1}"/>
            </a:ext>
          </a:extLst>
        </xdr:cNvPr>
        <xdr:cNvCxnSpPr/>
      </xdr:nvCxnSpPr>
      <xdr:spPr>
        <a:xfrm flipV="1">
          <a:off x="9429115" y="13390435"/>
          <a:ext cx="0" cy="12761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93363</xdr:rowOff>
    </xdr:from>
    <xdr:ext cx="469744" cy="259045"/>
    <xdr:sp macro="" textlink="">
      <xdr:nvSpPr>
        <xdr:cNvPr id="342" name="【公営住宅】&#10;一人当たり面積最小値テキスト">
          <a:extLst>
            <a:ext uri="{FF2B5EF4-FFF2-40B4-BE49-F238E27FC236}">
              <a16:creationId xmlns:a16="http://schemas.microsoft.com/office/drawing/2014/main" id="{25683C53-37B4-4096-B4BA-FD429E1B6B5C}"/>
            </a:ext>
          </a:extLst>
        </xdr:cNvPr>
        <xdr:cNvSpPr txBox="1"/>
      </xdr:nvSpPr>
      <xdr:spPr>
        <a:xfrm>
          <a:off x="9467850" y="146704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89536</xdr:rowOff>
    </xdr:from>
    <xdr:to>
      <xdr:col>55</xdr:col>
      <xdr:colOff>88900</xdr:colOff>
      <xdr:row>85</xdr:row>
      <xdr:rowOff>89536</xdr:rowOff>
    </xdr:to>
    <xdr:cxnSp macro="">
      <xdr:nvCxnSpPr>
        <xdr:cNvPr id="343" name="直線コネクタ 342">
          <a:extLst>
            <a:ext uri="{FF2B5EF4-FFF2-40B4-BE49-F238E27FC236}">
              <a16:creationId xmlns:a16="http://schemas.microsoft.com/office/drawing/2014/main" id="{6B7E0ADC-7862-4D41-922A-EF4CBA8E5C5E}"/>
            </a:ext>
          </a:extLst>
        </xdr:cNvPr>
        <xdr:cNvCxnSpPr/>
      </xdr:nvCxnSpPr>
      <xdr:spPr>
        <a:xfrm>
          <a:off x="9356090" y="14666596"/>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131652</xdr:rowOff>
    </xdr:from>
    <xdr:ext cx="469744" cy="259045"/>
    <xdr:sp macro="" textlink="">
      <xdr:nvSpPr>
        <xdr:cNvPr id="344" name="【公営住宅】&#10;一人当たり面積最大値テキスト">
          <a:extLst>
            <a:ext uri="{FF2B5EF4-FFF2-40B4-BE49-F238E27FC236}">
              <a16:creationId xmlns:a16="http://schemas.microsoft.com/office/drawing/2014/main" id="{C6D39747-FD5B-40D4-8CAA-3517421A1D7E}"/>
            </a:ext>
          </a:extLst>
        </xdr:cNvPr>
        <xdr:cNvSpPr txBox="1"/>
      </xdr:nvSpPr>
      <xdr:spPr>
        <a:xfrm>
          <a:off x="9467850" y="131656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13525</xdr:rowOff>
    </xdr:from>
    <xdr:to>
      <xdr:col>55</xdr:col>
      <xdr:colOff>88900</xdr:colOff>
      <xdr:row>78</xdr:row>
      <xdr:rowOff>13525</xdr:rowOff>
    </xdr:to>
    <xdr:cxnSp macro="">
      <xdr:nvCxnSpPr>
        <xdr:cNvPr id="345" name="直線コネクタ 344">
          <a:extLst>
            <a:ext uri="{FF2B5EF4-FFF2-40B4-BE49-F238E27FC236}">
              <a16:creationId xmlns:a16="http://schemas.microsoft.com/office/drawing/2014/main" id="{1167C967-4A5E-45D7-96AB-79154EFA8039}"/>
            </a:ext>
          </a:extLst>
        </xdr:cNvPr>
        <xdr:cNvCxnSpPr/>
      </xdr:nvCxnSpPr>
      <xdr:spPr>
        <a:xfrm>
          <a:off x="9356090" y="13390435"/>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133050</xdr:rowOff>
    </xdr:from>
    <xdr:ext cx="469744" cy="259045"/>
    <xdr:sp macro="" textlink="">
      <xdr:nvSpPr>
        <xdr:cNvPr id="346" name="【公営住宅】&#10;一人当たり面積平均値テキスト">
          <a:extLst>
            <a:ext uri="{FF2B5EF4-FFF2-40B4-BE49-F238E27FC236}">
              <a16:creationId xmlns:a16="http://schemas.microsoft.com/office/drawing/2014/main" id="{450CD3E5-7A98-41D0-960F-6CF60435568A}"/>
            </a:ext>
          </a:extLst>
        </xdr:cNvPr>
        <xdr:cNvSpPr txBox="1"/>
      </xdr:nvSpPr>
      <xdr:spPr>
        <a:xfrm>
          <a:off x="9467850" y="1419576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110173</xdr:rowOff>
    </xdr:from>
    <xdr:to>
      <xdr:col>55</xdr:col>
      <xdr:colOff>50800</xdr:colOff>
      <xdr:row>84</xdr:row>
      <xdr:rowOff>40323</xdr:rowOff>
    </xdr:to>
    <xdr:sp macro="" textlink="">
      <xdr:nvSpPr>
        <xdr:cNvPr id="347" name="フローチャート: 判断 346">
          <a:extLst>
            <a:ext uri="{FF2B5EF4-FFF2-40B4-BE49-F238E27FC236}">
              <a16:creationId xmlns:a16="http://schemas.microsoft.com/office/drawing/2014/main" id="{5562B3CE-8658-459C-9E4F-E55BC35CAD9B}"/>
            </a:ext>
          </a:extLst>
        </xdr:cNvPr>
        <xdr:cNvSpPr/>
      </xdr:nvSpPr>
      <xdr:spPr>
        <a:xfrm>
          <a:off x="9394190" y="14338618"/>
          <a:ext cx="9017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99885</xdr:rowOff>
    </xdr:from>
    <xdr:to>
      <xdr:col>50</xdr:col>
      <xdr:colOff>165100</xdr:colOff>
      <xdr:row>84</xdr:row>
      <xdr:rowOff>30035</xdr:rowOff>
    </xdr:to>
    <xdr:sp macro="" textlink="">
      <xdr:nvSpPr>
        <xdr:cNvPr id="348" name="フローチャート: 判断 347">
          <a:extLst>
            <a:ext uri="{FF2B5EF4-FFF2-40B4-BE49-F238E27FC236}">
              <a16:creationId xmlns:a16="http://schemas.microsoft.com/office/drawing/2014/main" id="{382D730A-1777-49F3-883A-3C60B9747B84}"/>
            </a:ext>
          </a:extLst>
        </xdr:cNvPr>
        <xdr:cNvSpPr/>
      </xdr:nvSpPr>
      <xdr:spPr>
        <a:xfrm>
          <a:off x="8632190" y="14326425"/>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99313</xdr:rowOff>
    </xdr:from>
    <xdr:to>
      <xdr:col>46</xdr:col>
      <xdr:colOff>38100</xdr:colOff>
      <xdr:row>84</xdr:row>
      <xdr:rowOff>29463</xdr:rowOff>
    </xdr:to>
    <xdr:sp macro="" textlink="">
      <xdr:nvSpPr>
        <xdr:cNvPr id="349" name="フローチャート: 判断 348">
          <a:extLst>
            <a:ext uri="{FF2B5EF4-FFF2-40B4-BE49-F238E27FC236}">
              <a16:creationId xmlns:a16="http://schemas.microsoft.com/office/drawing/2014/main" id="{EA6C5C0A-ECCF-4E03-9E69-3A5F1FEF5EE8}"/>
            </a:ext>
          </a:extLst>
        </xdr:cNvPr>
        <xdr:cNvSpPr/>
      </xdr:nvSpPr>
      <xdr:spPr>
        <a:xfrm>
          <a:off x="7846060" y="14325853"/>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107886</xdr:rowOff>
    </xdr:from>
    <xdr:to>
      <xdr:col>41</xdr:col>
      <xdr:colOff>101600</xdr:colOff>
      <xdr:row>84</xdr:row>
      <xdr:rowOff>38036</xdr:rowOff>
    </xdr:to>
    <xdr:sp macro="" textlink="">
      <xdr:nvSpPr>
        <xdr:cNvPr id="350" name="フローチャート: 判断 349">
          <a:extLst>
            <a:ext uri="{FF2B5EF4-FFF2-40B4-BE49-F238E27FC236}">
              <a16:creationId xmlns:a16="http://schemas.microsoft.com/office/drawing/2014/main" id="{EBFCF5FE-96E3-45B4-B2CD-103EE1CDB810}"/>
            </a:ext>
          </a:extLst>
        </xdr:cNvPr>
        <xdr:cNvSpPr/>
      </xdr:nvSpPr>
      <xdr:spPr>
        <a:xfrm>
          <a:off x="7029450" y="14336331"/>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130747</xdr:rowOff>
    </xdr:from>
    <xdr:to>
      <xdr:col>36</xdr:col>
      <xdr:colOff>165100</xdr:colOff>
      <xdr:row>84</xdr:row>
      <xdr:rowOff>60897</xdr:rowOff>
    </xdr:to>
    <xdr:sp macro="" textlink="">
      <xdr:nvSpPr>
        <xdr:cNvPr id="351" name="フローチャート: 判断 350">
          <a:extLst>
            <a:ext uri="{FF2B5EF4-FFF2-40B4-BE49-F238E27FC236}">
              <a16:creationId xmlns:a16="http://schemas.microsoft.com/office/drawing/2014/main" id="{B32CA563-484B-42F8-955D-B26EEDCB7CBF}"/>
            </a:ext>
          </a:extLst>
        </xdr:cNvPr>
        <xdr:cNvSpPr/>
      </xdr:nvSpPr>
      <xdr:spPr>
        <a:xfrm>
          <a:off x="6231890" y="14364907"/>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D5B132F2-300C-480E-B8CA-364468D7890A}"/>
            </a:ext>
          </a:extLst>
        </xdr:cNvPr>
        <xdr:cNvSpPr txBox="1"/>
      </xdr:nvSpPr>
      <xdr:spPr>
        <a:xfrm>
          <a:off x="92583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16B14B84-D97F-41DD-B6D4-B7EAC92C5B66}"/>
            </a:ext>
          </a:extLst>
        </xdr:cNvPr>
        <xdr:cNvSpPr txBox="1"/>
      </xdr:nvSpPr>
      <xdr:spPr>
        <a:xfrm>
          <a:off x="8515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63775032-EB67-45F0-8924-20F267D1F2EF}"/>
            </a:ext>
          </a:extLst>
        </xdr:cNvPr>
        <xdr:cNvSpPr txBox="1"/>
      </xdr:nvSpPr>
      <xdr:spPr>
        <a:xfrm>
          <a:off x="7717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D64F78DD-E960-4450-89E5-5B85B34845B3}"/>
            </a:ext>
          </a:extLst>
        </xdr:cNvPr>
        <xdr:cNvSpPr txBox="1"/>
      </xdr:nvSpPr>
      <xdr:spPr>
        <a:xfrm>
          <a:off x="6912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B6EAF9F0-3D46-4D10-9861-CF7857582898}"/>
            </a:ext>
          </a:extLst>
        </xdr:cNvPr>
        <xdr:cNvSpPr txBox="1"/>
      </xdr:nvSpPr>
      <xdr:spPr>
        <a:xfrm>
          <a:off x="61150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85598</xdr:rowOff>
    </xdr:from>
    <xdr:to>
      <xdr:col>55</xdr:col>
      <xdr:colOff>50800</xdr:colOff>
      <xdr:row>85</xdr:row>
      <xdr:rowOff>15748</xdr:rowOff>
    </xdr:to>
    <xdr:sp macro="" textlink="">
      <xdr:nvSpPr>
        <xdr:cNvPr id="357" name="楕円 356">
          <a:extLst>
            <a:ext uri="{FF2B5EF4-FFF2-40B4-BE49-F238E27FC236}">
              <a16:creationId xmlns:a16="http://schemas.microsoft.com/office/drawing/2014/main" id="{12854B79-F290-4E7F-B6E7-E846F7000699}"/>
            </a:ext>
          </a:extLst>
        </xdr:cNvPr>
        <xdr:cNvSpPr/>
      </xdr:nvSpPr>
      <xdr:spPr>
        <a:xfrm>
          <a:off x="9394190" y="14489303"/>
          <a:ext cx="9017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525</xdr:rowOff>
    </xdr:from>
    <xdr:ext cx="469744" cy="259045"/>
    <xdr:sp macro="" textlink="">
      <xdr:nvSpPr>
        <xdr:cNvPr id="358" name="【公営住宅】&#10;一人当たり面積該当値テキスト">
          <a:extLst>
            <a:ext uri="{FF2B5EF4-FFF2-40B4-BE49-F238E27FC236}">
              <a16:creationId xmlns:a16="http://schemas.microsoft.com/office/drawing/2014/main" id="{D19D484C-EDEE-443A-8733-09E81ADC8D70}"/>
            </a:ext>
          </a:extLst>
        </xdr:cNvPr>
        <xdr:cNvSpPr txBox="1"/>
      </xdr:nvSpPr>
      <xdr:spPr>
        <a:xfrm>
          <a:off x="9467850" y="144023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86170</xdr:rowOff>
    </xdr:from>
    <xdr:to>
      <xdr:col>50</xdr:col>
      <xdr:colOff>165100</xdr:colOff>
      <xdr:row>85</xdr:row>
      <xdr:rowOff>16320</xdr:rowOff>
    </xdr:to>
    <xdr:sp macro="" textlink="">
      <xdr:nvSpPr>
        <xdr:cNvPr id="359" name="楕円 358">
          <a:extLst>
            <a:ext uri="{FF2B5EF4-FFF2-40B4-BE49-F238E27FC236}">
              <a16:creationId xmlns:a16="http://schemas.microsoft.com/office/drawing/2014/main" id="{416AD44E-6170-4D8C-9B0F-82E46894D91A}"/>
            </a:ext>
          </a:extLst>
        </xdr:cNvPr>
        <xdr:cNvSpPr/>
      </xdr:nvSpPr>
      <xdr:spPr>
        <a:xfrm>
          <a:off x="8632190" y="14489875"/>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136398</xdr:rowOff>
    </xdr:from>
    <xdr:to>
      <xdr:col>55</xdr:col>
      <xdr:colOff>0</xdr:colOff>
      <xdr:row>84</xdr:row>
      <xdr:rowOff>136970</xdr:rowOff>
    </xdr:to>
    <xdr:cxnSp macro="">
      <xdr:nvCxnSpPr>
        <xdr:cNvPr id="360" name="直線コネクタ 359">
          <a:extLst>
            <a:ext uri="{FF2B5EF4-FFF2-40B4-BE49-F238E27FC236}">
              <a16:creationId xmlns:a16="http://schemas.microsoft.com/office/drawing/2014/main" id="{30A7B9DA-476F-43AF-A01E-836FC42F07F2}"/>
            </a:ext>
          </a:extLst>
        </xdr:cNvPr>
        <xdr:cNvCxnSpPr/>
      </xdr:nvCxnSpPr>
      <xdr:spPr>
        <a:xfrm flipV="1">
          <a:off x="8686800" y="14534388"/>
          <a:ext cx="742950" cy="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87885</xdr:rowOff>
    </xdr:from>
    <xdr:to>
      <xdr:col>46</xdr:col>
      <xdr:colOff>38100</xdr:colOff>
      <xdr:row>85</xdr:row>
      <xdr:rowOff>18035</xdr:rowOff>
    </xdr:to>
    <xdr:sp macro="" textlink="">
      <xdr:nvSpPr>
        <xdr:cNvPr id="361" name="楕円 360">
          <a:extLst>
            <a:ext uri="{FF2B5EF4-FFF2-40B4-BE49-F238E27FC236}">
              <a16:creationId xmlns:a16="http://schemas.microsoft.com/office/drawing/2014/main" id="{3456213D-947D-47A0-BD45-5E1E13F5CB7D}"/>
            </a:ext>
          </a:extLst>
        </xdr:cNvPr>
        <xdr:cNvSpPr/>
      </xdr:nvSpPr>
      <xdr:spPr>
        <a:xfrm>
          <a:off x="7846060" y="1449349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136970</xdr:rowOff>
    </xdr:from>
    <xdr:to>
      <xdr:col>50</xdr:col>
      <xdr:colOff>114300</xdr:colOff>
      <xdr:row>84</xdr:row>
      <xdr:rowOff>138685</xdr:rowOff>
    </xdr:to>
    <xdr:cxnSp macro="">
      <xdr:nvCxnSpPr>
        <xdr:cNvPr id="362" name="直線コネクタ 361">
          <a:extLst>
            <a:ext uri="{FF2B5EF4-FFF2-40B4-BE49-F238E27FC236}">
              <a16:creationId xmlns:a16="http://schemas.microsoft.com/office/drawing/2014/main" id="{AB90459E-3652-48EB-9B5B-13B4AEDCE446}"/>
            </a:ext>
          </a:extLst>
        </xdr:cNvPr>
        <xdr:cNvCxnSpPr/>
      </xdr:nvCxnSpPr>
      <xdr:spPr>
        <a:xfrm flipV="1">
          <a:off x="7889240" y="14534960"/>
          <a:ext cx="797560" cy="1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89599</xdr:rowOff>
    </xdr:from>
    <xdr:to>
      <xdr:col>41</xdr:col>
      <xdr:colOff>101600</xdr:colOff>
      <xdr:row>85</xdr:row>
      <xdr:rowOff>19749</xdr:rowOff>
    </xdr:to>
    <xdr:sp macro="" textlink="">
      <xdr:nvSpPr>
        <xdr:cNvPr id="363" name="楕円 362">
          <a:extLst>
            <a:ext uri="{FF2B5EF4-FFF2-40B4-BE49-F238E27FC236}">
              <a16:creationId xmlns:a16="http://schemas.microsoft.com/office/drawing/2014/main" id="{D13AEE0F-9FFD-43F6-A296-AC012E27F24F}"/>
            </a:ext>
          </a:extLst>
        </xdr:cNvPr>
        <xdr:cNvSpPr/>
      </xdr:nvSpPr>
      <xdr:spPr>
        <a:xfrm>
          <a:off x="7029450" y="14495209"/>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138685</xdr:rowOff>
    </xdr:from>
    <xdr:to>
      <xdr:col>45</xdr:col>
      <xdr:colOff>177800</xdr:colOff>
      <xdr:row>84</xdr:row>
      <xdr:rowOff>140399</xdr:rowOff>
    </xdr:to>
    <xdr:cxnSp macro="">
      <xdr:nvCxnSpPr>
        <xdr:cNvPr id="364" name="直線コネクタ 363">
          <a:extLst>
            <a:ext uri="{FF2B5EF4-FFF2-40B4-BE49-F238E27FC236}">
              <a16:creationId xmlns:a16="http://schemas.microsoft.com/office/drawing/2014/main" id="{6EDF0E40-2358-4FB4-AF05-27E435318468}"/>
            </a:ext>
          </a:extLst>
        </xdr:cNvPr>
        <xdr:cNvCxnSpPr/>
      </xdr:nvCxnSpPr>
      <xdr:spPr>
        <a:xfrm flipV="1">
          <a:off x="7084060" y="14536675"/>
          <a:ext cx="805180" cy="1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93027</xdr:rowOff>
    </xdr:from>
    <xdr:to>
      <xdr:col>36</xdr:col>
      <xdr:colOff>165100</xdr:colOff>
      <xdr:row>85</xdr:row>
      <xdr:rowOff>23177</xdr:rowOff>
    </xdr:to>
    <xdr:sp macro="" textlink="">
      <xdr:nvSpPr>
        <xdr:cNvPr id="365" name="楕円 364">
          <a:extLst>
            <a:ext uri="{FF2B5EF4-FFF2-40B4-BE49-F238E27FC236}">
              <a16:creationId xmlns:a16="http://schemas.microsoft.com/office/drawing/2014/main" id="{0AAF4F28-0CA0-4066-9358-AF074C14CFE4}"/>
            </a:ext>
          </a:extLst>
        </xdr:cNvPr>
        <xdr:cNvSpPr/>
      </xdr:nvSpPr>
      <xdr:spPr>
        <a:xfrm>
          <a:off x="6231890" y="14498637"/>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140399</xdr:rowOff>
    </xdr:from>
    <xdr:to>
      <xdr:col>41</xdr:col>
      <xdr:colOff>50800</xdr:colOff>
      <xdr:row>84</xdr:row>
      <xdr:rowOff>143827</xdr:rowOff>
    </xdr:to>
    <xdr:cxnSp macro="">
      <xdr:nvCxnSpPr>
        <xdr:cNvPr id="366" name="直線コネクタ 365">
          <a:extLst>
            <a:ext uri="{FF2B5EF4-FFF2-40B4-BE49-F238E27FC236}">
              <a16:creationId xmlns:a16="http://schemas.microsoft.com/office/drawing/2014/main" id="{97AFC94A-C34B-482C-B238-4D370945EE00}"/>
            </a:ext>
          </a:extLst>
        </xdr:cNvPr>
        <xdr:cNvCxnSpPr/>
      </xdr:nvCxnSpPr>
      <xdr:spPr>
        <a:xfrm flipV="1">
          <a:off x="6286500" y="14538389"/>
          <a:ext cx="797560" cy="53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46562</xdr:rowOff>
    </xdr:from>
    <xdr:ext cx="469744" cy="259045"/>
    <xdr:sp macro="" textlink="">
      <xdr:nvSpPr>
        <xdr:cNvPr id="367" name="n_1aveValue【公営住宅】&#10;一人当たり面積">
          <a:extLst>
            <a:ext uri="{FF2B5EF4-FFF2-40B4-BE49-F238E27FC236}">
              <a16:creationId xmlns:a16="http://schemas.microsoft.com/office/drawing/2014/main" id="{3B8E77FE-F7D4-4815-B1BD-CFF311DE7408}"/>
            </a:ext>
          </a:extLst>
        </xdr:cNvPr>
        <xdr:cNvSpPr txBox="1"/>
      </xdr:nvSpPr>
      <xdr:spPr>
        <a:xfrm>
          <a:off x="8454467" y="14107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45990</xdr:rowOff>
    </xdr:from>
    <xdr:ext cx="469744" cy="259045"/>
    <xdr:sp macro="" textlink="">
      <xdr:nvSpPr>
        <xdr:cNvPr id="368" name="n_2aveValue【公営住宅】&#10;一人当たり面積">
          <a:extLst>
            <a:ext uri="{FF2B5EF4-FFF2-40B4-BE49-F238E27FC236}">
              <a16:creationId xmlns:a16="http://schemas.microsoft.com/office/drawing/2014/main" id="{30731A2C-BEE5-4CEB-AE77-83F0BF7249D2}"/>
            </a:ext>
          </a:extLst>
        </xdr:cNvPr>
        <xdr:cNvSpPr txBox="1"/>
      </xdr:nvSpPr>
      <xdr:spPr>
        <a:xfrm>
          <a:off x="7673417" y="141067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54563</xdr:rowOff>
    </xdr:from>
    <xdr:ext cx="469744" cy="259045"/>
    <xdr:sp macro="" textlink="">
      <xdr:nvSpPr>
        <xdr:cNvPr id="369" name="n_3aveValue【公営住宅】&#10;一人当たり面積">
          <a:extLst>
            <a:ext uri="{FF2B5EF4-FFF2-40B4-BE49-F238E27FC236}">
              <a16:creationId xmlns:a16="http://schemas.microsoft.com/office/drawing/2014/main" id="{F7216384-CC2C-4B75-A0A2-2E8C4454F784}"/>
            </a:ext>
          </a:extLst>
        </xdr:cNvPr>
        <xdr:cNvSpPr txBox="1"/>
      </xdr:nvSpPr>
      <xdr:spPr>
        <a:xfrm>
          <a:off x="6866332" y="141172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77424</xdr:rowOff>
    </xdr:from>
    <xdr:ext cx="469744" cy="259045"/>
    <xdr:sp macro="" textlink="">
      <xdr:nvSpPr>
        <xdr:cNvPr id="370" name="n_4aveValue【公営住宅】&#10;一人当たり面積">
          <a:extLst>
            <a:ext uri="{FF2B5EF4-FFF2-40B4-BE49-F238E27FC236}">
              <a16:creationId xmlns:a16="http://schemas.microsoft.com/office/drawing/2014/main" id="{F8F67778-774F-441C-9AEF-E914E29C1384}"/>
            </a:ext>
          </a:extLst>
        </xdr:cNvPr>
        <xdr:cNvSpPr txBox="1"/>
      </xdr:nvSpPr>
      <xdr:spPr>
        <a:xfrm>
          <a:off x="6068772" y="141363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7447</xdr:rowOff>
    </xdr:from>
    <xdr:ext cx="469744" cy="259045"/>
    <xdr:sp macro="" textlink="">
      <xdr:nvSpPr>
        <xdr:cNvPr id="371" name="n_1mainValue【公営住宅】&#10;一人当たり面積">
          <a:extLst>
            <a:ext uri="{FF2B5EF4-FFF2-40B4-BE49-F238E27FC236}">
              <a16:creationId xmlns:a16="http://schemas.microsoft.com/office/drawing/2014/main" id="{4276E18B-ACDE-4F72-8AFA-C4970E864DF0}"/>
            </a:ext>
          </a:extLst>
        </xdr:cNvPr>
        <xdr:cNvSpPr txBox="1"/>
      </xdr:nvSpPr>
      <xdr:spPr>
        <a:xfrm>
          <a:off x="8454467" y="145826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9162</xdr:rowOff>
    </xdr:from>
    <xdr:ext cx="469744" cy="259045"/>
    <xdr:sp macro="" textlink="">
      <xdr:nvSpPr>
        <xdr:cNvPr id="372" name="n_2mainValue【公営住宅】&#10;一人当たり面積">
          <a:extLst>
            <a:ext uri="{FF2B5EF4-FFF2-40B4-BE49-F238E27FC236}">
              <a16:creationId xmlns:a16="http://schemas.microsoft.com/office/drawing/2014/main" id="{F6F13CBF-9EDE-4C60-A03E-F09DA7F0C07A}"/>
            </a:ext>
          </a:extLst>
        </xdr:cNvPr>
        <xdr:cNvSpPr txBox="1"/>
      </xdr:nvSpPr>
      <xdr:spPr>
        <a:xfrm>
          <a:off x="7673417" y="14584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10876</xdr:rowOff>
    </xdr:from>
    <xdr:ext cx="469744" cy="259045"/>
    <xdr:sp macro="" textlink="">
      <xdr:nvSpPr>
        <xdr:cNvPr id="373" name="n_3mainValue【公営住宅】&#10;一人当たり面積">
          <a:extLst>
            <a:ext uri="{FF2B5EF4-FFF2-40B4-BE49-F238E27FC236}">
              <a16:creationId xmlns:a16="http://schemas.microsoft.com/office/drawing/2014/main" id="{04E7ACF9-E762-4DE6-A7C3-122C6B15AC6F}"/>
            </a:ext>
          </a:extLst>
        </xdr:cNvPr>
        <xdr:cNvSpPr txBox="1"/>
      </xdr:nvSpPr>
      <xdr:spPr>
        <a:xfrm>
          <a:off x="6866332" y="145860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14304</xdr:rowOff>
    </xdr:from>
    <xdr:ext cx="469744" cy="259045"/>
    <xdr:sp macro="" textlink="">
      <xdr:nvSpPr>
        <xdr:cNvPr id="374" name="n_4mainValue【公営住宅】&#10;一人当たり面積">
          <a:extLst>
            <a:ext uri="{FF2B5EF4-FFF2-40B4-BE49-F238E27FC236}">
              <a16:creationId xmlns:a16="http://schemas.microsoft.com/office/drawing/2014/main" id="{735CD3A0-8F07-45D2-9B62-E21582039964}"/>
            </a:ext>
          </a:extLst>
        </xdr:cNvPr>
        <xdr:cNvSpPr txBox="1"/>
      </xdr:nvSpPr>
      <xdr:spPr>
        <a:xfrm>
          <a:off x="6068772" y="145913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5" name="正方形/長方形 374">
          <a:extLst>
            <a:ext uri="{FF2B5EF4-FFF2-40B4-BE49-F238E27FC236}">
              <a16:creationId xmlns:a16="http://schemas.microsoft.com/office/drawing/2014/main" id="{F3EFCAD5-F5CD-4465-ACD3-72385E0FCCDB}"/>
            </a:ext>
          </a:extLst>
        </xdr:cNvPr>
        <xdr:cNvSpPr/>
      </xdr:nvSpPr>
      <xdr:spPr>
        <a:xfrm>
          <a:off x="6858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6" name="正方形/長方形 375">
          <a:extLst>
            <a:ext uri="{FF2B5EF4-FFF2-40B4-BE49-F238E27FC236}">
              <a16:creationId xmlns:a16="http://schemas.microsoft.com/office/drawing/2014/main" id="{3291D5A0-0466-4A97-9ED9-6B5C32C81195}"/>
            </a:ext>
          </a:extLst>
        </xdr:cNvPr>
        <xdr:cNvSpPr/>
      </xdr:nvSpPr>
      <xdr:spPr>
        <a:xfrm>
          <a:off x="8166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7" name="正方形/長方形 376">
          <a:extLst>
            <a:ext uri="{FF2B5EF4-FFF2-40B4-BE49-F238E27FC236}">
              <a16:creationId xmlns:a16="http://schemas.microsoft.com/office/drawing/2014/main" id="{7A128E06-715B-4519-8A89-EF0DF295E6E6}"/>
            </a:ext>
          </a:extLst>
        </xdr:cNvPr>
        <xdr:cNvSpPr/>
      </xdr:nvSpPr>
      <xdr:spPr>
        <a:xfrm>
          <a:off x="8166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8" name="正方形/長方形 377">
          <a:extLst>
            <a:ext uri="{FF2B5EF4-FFF2-40B4-BE49-F238E27FC236}">
              <a16:creationId xmlns:a16="http://schemas.microsoft.com/office/drawing/2014/main" id="{B0148859-F783-4AB9-9FFF-3203A79AD69A}"/>
            </a:ext>
          </a:extLst>
        </xdr:cNvPr>
        <xdr:cNvSpPr/>
      </xdr:nvSpPr>
      <xdr:spPr>
        <a:xfrm>
          <a:off x="17145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9" name="正方形/長方形 378">
          <a:extLst>
            <a:ext uri="{FF2B5EF4-FFF2-40B4-BE49-F238E27FC236}">
              <a16:creationId xmlns:a16="http://schemas.microsoft.com/office/drawing/2014/main" id="{B699A3F3-F7D9-491D-9314-098C95DACEFC}"/>
            </a:ext>
          </a:extLst>
        </xdr:cNvPr>
        <xdr:cNvSpPr/>
      </xdr:nvSpPr>
      <xdr:spPr>
        <a:xfrm>
          <a:off x="17145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0" name="正方形/長方形 379">
          <a:extLst>
            <a:ext uri="{FF2B5EF4-FFF2-40B4-BE49-F238E27FC236}">
              <a16:creationId xmlns:a16="http://schemas.microsoft.com/office/drawing/2014/main" id="{C581F083-DC23-4E37-953D-5B7D2AD54E7A}"/>
            </a:ext>
          </a:extLst>
        </xdr:cNvPr>
        <xdr:cNvSpPr/>
      </xdr:nvSpPr>
      <xdr:spPr>
        <a:xfrm>
          <a:off x="27432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1" name="正方形/長方形 380">
          <a:extLst>
            <a:ext uri="{FF2B5EF4-FFF2-40B4-BE49-F238E27FC236}">
              <a16:creationId xmlns:a16="http://schemas.microsoft.com/office/drawing/2014/main" id="{BA9AFEA5-1B1F-44C1-91FB-7E2FC3BA2C49}"/>
            </a:ext>
          </a:extLst>
        </xdr:cNvPr>
        <xdr:cNvSpPr/>
      </xdr:nvSpPr>
      <xdr:spPr>
        <a:xfrm>
          <a:off x="27432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2" name="正方形/長方形 381">
          <a:extLst>
            <a:ext uri="{FF2B5EF4-FFF2-40B4-BE49-F238E27FC236}">
              <a16:creationId xmlns:a16="http://schemas.microsoft.com/office/drawing/2014/main" id="{D0347F4D-80BC-460C-A799-A4A29AD1BA63}"/>
            </a:ext>
          </a:extLst>
        </xdr:cNvPr>
        <xdr:cNvSpPr/>
      </xdr:nvSpPr>
      <xdr:spPr>
        <a:xfrm>
          <a:off x="685800" y="1676019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3" name="正方形/長方形 382">
          <a:extLst>
            <a:ext uri="{FF2B5EF4-FFF2-40B4-BE49-F238E27FC236}">
              <a16:creationId xmlns:a16="http://schemas.microsoft.com/office/drawing/2014/main" id="{E384753F-C104-4393-98F0-ADEA92391DBC}"/>
            </a:ext>
          </a:extLst>
        </xdr:cNvPr>
        <xdr:cNvSpPr/>
      </xdr:nvSpPr>
      <xdr:spPr>
        <a:xfrm>
          <a:off x="596011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4" name="正方形/長方形 383">
          <a:extLst>
            <a:ext uri="{FF2B5EF4-FFF2-40B4-BE49-F238E27FC236}">
              <a16:creationId xmlns:a16="http://schemas.microsoft.com/office/drawing/2014/main" id="{E8241423-9108-4EAD-AFE0-71676E5AC8E5}"/>
            </a:ext>
          </a:extLst>
        </xdr:cNvPr>
        <xdr:cNvSpPr/>
      </xdr:nvSpPr>
      <xdr:spPr>
        <a:xfrm>
          <a:off x="60604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5" name="正方形/長方形 384">
          <a:extLst>
            <a:ext uri="{FF2B5EF4-FFF2-40B4-BE49-F238E27FC236}">
              <a16:creationId xmlns:a16="http://schemas.microsoft.com/office/drawing/2014/main" id="{94F6C990-1BF9-4647-B81E-3A8BD1509BDD}"/>
            </a:ext>
          </a:extLst>
        </xdr:cNvPr>
        <xdr:cNvSpPr/>
      </xdr:nvSpPr>
      <xdr:spPr>
        <a:xfrm>
          <a:off x="60604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6" name="正方形/長方形 385">
          <a:extLst>
            <a:ext uri="{FF2B5EF4-FFF2-40B4-BE49-F238E27FC236}">
              <a16:creationId xmlns:a16="http://schemas.microsoft.com/office/drawing/2014/main" id="{893F7241-8E54-49C0-AFEF-9B637B0F56BE}"/>
            </a:ext>
          </a:extLst>
        </xdr:cNvPr>
        <xdr:cNvSpPr/>
      </xdr:nvSpPr>
      <xdr:spPr>
        <a:xfrm>
          <a:off x="69888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7" name="正方形/長方形 386">
          <a:extLst>
            <a:ext uri="{FF2B5EF4-FFF2-40B4-BE49-F238E27FC236}">
              <a16:creationId xmlns:a16="http://schemas.microsoft.com/office/drawing/2014/main" id="{E76F08C7-1929-4460-9769-4239A6E837FB}"/>
            </a:ext>
          </a:extLst>
        </xdr:cNvPr>
        <xdr:cNvSpPr/>
      </xdr:nvSpPr>
      <xdr:spPr>
        <a:xfrm>
          <a:off x="69888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8" name="正方形/長方形 387">
          <a:extLst>
            <a:ext uri="{FF2B5EF4-FFF2-40B4-BE49-F238E27FC236}">
              <a16:creationId xmlns:a16="http://schemas.microsoft.com/office/drawing/2014/main" id="{ABEEAF76-EAC7-4547-9397-415493131EF5}"/>
            </a:ext>
          </a:extLst>
        </xdr:cNvPr>
        <xdr:cNvSpPr/>
      </xdr:nvSpPr>
      <xdr:spPr>
        <a:xfrm>
          <a:off x="80175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89" name="正方形/長方形 388">
          <a:extLst>
            <a:ext uri="{FF2B5EF4-FFF2-40B4-BE49-F238E27FC236}">
              <a16:creationId xmlns:a16="http://schemas.microsoft.com/office/drawing/2014/main" id="{BA2E3B26-C758-464F-85ED-3B587D720B06}"/>
            </a:ext>
          </a:extLst>
        </xdr:cNvPr>
        <xdr:cNvSpPr/>
      </xdr:nvSpPr>
      <xdr:spPr>
        <a:xfrm>
          <a:off x="80175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0" name="正方形/長方形 389">
          <a:extLst>
            <a:ext uri="{FF2B5EF4-FFF2-40B4-BE49-F238E27FC236}">
              <a16:creationId xmlns:a16="http://schemas.microsoft.com/office/drawing/2014/main" id="{AB6F814D-BD5F-4F24-AF8A-A9C1AB909BD8}"/>
            </a:ext>
          </a:extLst>
        </xdr:cNvPr>
        <xdr:cNvSpPr/>
      </xdr:nvSpPr>
      <xdr:spPr>
        <a:xfrm>
          <a:off x="5960110" y="1676019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1" name="正方形/長方形 390">
          <a:extLst>
            <a:ext uri="{FF2B5EF4-FFF2-40B4-BE49-F238E27FC236}">
              <a16:creationId xmlns:a16="http://schemas.microsoft.com/office/drawing/2014/main" id="{647B3835-4B1D-4003-8C36-6720F2C01B64}"/>
            </a:ext>
          </a:extLst>
        </xdr:cNvPr>
        <xdr:cNvSpPr/>
      </xdr:nvSpPr>
      <xdr:spPr>
        <a:xfrm>
          <a:off x="1120394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2" name="正方形/長方形 391">
          <a:extLst>
            <a:ext uri="{FF2B5EF4-FFF2-40B4-BE49-F238E27FC236}">
              <a16:creationId xmlns:a16="http://schemas.microsoft.com/office/drawing/2014/main" id="{C53FC558-43DE-4525-AA55-2312C1311D03}"/>
            </a:ext>
          </a:extLst>
        </xdr:cNvPr>
        <xdr:cNvSpPr/>
      </xdr:nvSpPr>
      <xdr:spPr>
        <a:xfrm>
          <a:off x="113157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3" name="正方形/長方形 392">
          <a:extLst>
            <a:ext uri="{FF2B5EF4-FFF2-40B4-BE49-F238E27FC236}">
              <a16:creationId xmlns:a16="http://schemas.microsoft.com/office/drawing/2014/main" id="{DC041210-F730-469C-ACD1-79C5E746886B}"/>
            </a:ext>
          </a:extLst>
        </xdr:cNvPr>
        <xdr:cNvSpPr/>
      </xdr:nvSpPr>
      <xdr:spPr>
        <a:xfrm>
          <a:off x="113157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4" name="正方形/長方形 393">
          <a:extLst>
            <a:ext uri="{FF2B5EF4-FFF2-40B4-BE49-F238E27FC236}">
              <a16:creationId xmlns:a16="http://schemas.microsoft.com/office/drawing/2014/main" id="{CE6EEF93-A378-40FD-B71A-19ECD7F74306}"/>
            </a:ext>
          </a:extLst>
        </xdr:cNvPr>
        <xdr:cNvSpPr/>
      </xdr:nvSpPr>
      <xdr:spPr>
        <a:xfrm>
          <a:off x="122326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5" name="正方形/長方形 394">
          <a:extLst>
            <a:ext uri="{FF2B5EF4-FFF2-40B4-BE49-F238E27FC236}">
              <a16:creationId xmlns:a16="http://schemas.microsoft.com/office/drawing/2014/main" id="{A6390567-FC3D-4BB8-AE86-504A3F7292A4}"/>
            </a:ext>
          </a:extLst>
        </xdr:cNvPr>
        <xdr:cNvSpPr/>
      </xdr:nvSpPr>
      <xdr:spPr>
        <a:xfrm>
          <a:off x="122326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6" name="正方形/長方形 395">
          <a:extLst>
            <a:ext uri="{FF2B5EF4-FFF2-40B4-BE49-F238E27FC236}">
              <a16:creationId xmlns:a16="http://schemas.microsoft.com/office/drawing/2014/main" id="{7D9DE897-FAC1-4F85-B835-9EB92CCB0882}"/>
            </a:ext>
          </a:extLst>
        </xdr:cNvPr>
        <xdr:cNvSpPr/>
      </xdr:nvSpPr>
      <xdr:spPr>
        <a:xfrm>
          <a:off x="132613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7" name="正方形/長方形 396">
          <a:extLst>
            <a:ext uri="{FF2B5EF4-FFF2-40B4-BE49-F238E27FC236}">
              <a16:creationId xmlns:a16="http://schemas.microsoft.com/office/drawing/2014/main" id="{72F11F1A-7C2A-4DB5-8047-3D0EFDB2A3F2}"/>
            </a:ext>
          </a:extLst>
        </xdr:cNvPr>
        <xdr:cNvSpPr/>
      </xdr:nvSpPr>
      <xdr:spPr>
        <a:xfrm>
          <a:off x="132613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8" name="正方形/長方形 397">
          <a:extLst>
            <a:ext uri="{FF2B5EF4-FFF2-40B4-BE49-F238E27FC236}">
              <a16:creationId xmlns:a16="http://schemas.microsoft.com/office/drawing/2014/main" id="{097180E1-E1CB-40FB-AD1B-BB088E193612}"/>
            </a:ext>
          </a:extLst>
        </xdr:cNvPr>
        <xdr:cNvSpPr/>
      </xdr:nvSpPr>
      <xdr:spPr>
        <a:xfrm>
          <a:off x="1120394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99" name="テキスト ボックス 398">
          <a:extLst>
            <a:ext uri="{FF2B5EF4-FFF2-40B4-BE49-F238E27FC236}">
              <a16:creationId xmlns:a16="http://schemas.microsoft.com/office/drawing/2014/main" id="{2B6D690E-8D86-4094-9F00-02FFE27BCBA0}"/>
            </a:ext>
          </a:extLst>
        </xdr:cNvPr>
        <xdr:cNvSpPr txBox="1"/>
      </xdr:nvSpPr>
      <xdr:spPr>
        <a:xfrm>
          <a:off x="1116584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0" name="直線コネクタ 399">
          <a:extLst>
            <a:ext uri="{FF2B5EF4-FFF2-40B4-BE49-F238E27FC236}">
              <a16:creationId xmlns:a16="http://schemas.microsoft.com/office/drawing/2014/main" id="{B3FFA3FB-3F12-40EC-A4B9-A90287ABFAD6}"/>
            </a:ext>
          </a:extLst>
        </xdr:cNvPr>
        <xdr:cNvCxnSpPr/>
      </xdr:nvCxnSpPr>
      <xdr:spPr>
        <a:xfrm>
          <a:off x="1120394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1" name="テキスト ボックス 400">
          <a:extLst>
            <a:ext uri="{FF2B5EF4-FFF2-40B4-BE49-F238E27FC236}">
              <a16:creationId xmlns:a16="http://schemas.microsoft.com/office/drawing/2014/main" id="{2B5E50CA-98E2-4786-9341-B7A42EC7C495}"/>
            </a:ext>
          </a:extLst>
        </xdr:cNvPr>
        <xdr:cNvSpPr txBox="1"/>
      </xdr:nvSpPr>
      <xdr:spPr>
        <a:xfrm>
          <a:off x="10801531"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2" name="直線コネクタ 401">
          <a:extLst>
            <a:ext uri="{FF2B5EF4-FFF2-40B4-BE49-F238E27FC236}">
              <a16:creationId xmlns:a16="http://schemas.microsoft.com/office/drawing/2014/main" id="{395E69A2-F27C-48F5-8797-025BA98D6FEE}"/>
            </a:ext>
          </a:extLst>
        </xdr:cNvPr>
        <xdr:cNvCxnSpPr/>
      </xdr:nvCxnSpPr>
      <xdr:spPr>
        <a:xfrm>
          <a:off x="11203940" y="723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3" name="テキスト ボックス 402">
          <a:extLst>
            <a:ext uri="{FF2B5EF4-FFF2-40B4-BE49-F238E27FC236}">
              <a16:creationId xmlns:a16="http://schemas.microsoft.com/office/drawing/2014/main" id="{D7A804CD-2858-48FE-A433-A57F178E294C}"/>
            </a:ext>
          </a:extLst>
        </xdr:cNvPr>
        <xdr:cNvSpPr txBox="1"/>
      </xdr:nvSpPr>
      <xdr:spPr>
        <a:xfrm>
          <a:off x="10801531" y="709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4" name="直線コネクタ 403">
          <a:extLst>
            <a:ext uri="{FF2B5EF4-FFF2-40B4-BE49-F238E27FC236}">
              <a16:creationId xmlns:a16="http://schemas.microsoft.com/office/drawing/2014/main" id="{D30E6C1A-40C3-4FC5-A92F-348E51654C61}"/>
            </a:ext>
          </a:extLst>
        </xdr:cNvPr>
        <xdr:cNvCxnSpPr/>
      </xdr:nvCxnSpPr>
      <xdr:spPr>
        <a:xfrm>
          <a:off x="11203940" y="685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5" name="テキスト ボックス 404">
          <a:extLst>
            <a:ext uri="{FF2B5EF4-FFF2-40B4-BE49-F238E27FC236}">
              <a16:creationId xmlns:a16="http://schemas.microsoft.com/office/drawing/2014/main" id="{0652A0E1-DD7C-4FF6-A2D2-B15B7C04630B}"/>
            </a:ext>
          </a:extLst>
        </xdr:cNvPr>
        <xdr:cNvSpPr txBox="1"/>
      </xdr:nvSpPr>
      <xdr:spPr>
        <a:xfrm>
          <a:off x="10842791" y="671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6" name="直線コネクタ 405">
          <a:extLst>
            <a:ext uri="{FF2B5EF4-FFF2-40B4-BE49-F238E27FC236}">
              <a16:creationId xmlns:a16="http://schemas.microsoft.com/office/drawing/2014/main" id="{3FC2ABF2-FCC4-4408-B2E5-804BD6745ACE}"/>
            </a:ext>
          </a:extLst>
        </xdr:cNvPr>
        <xdr:cNvCxnSpPr/>
      </xdr:nvCxnSpPr>
      <xdr:spPr>
        <a:xfrm>
          <a:off x="11203940" y="6473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07" name="テキスト ボックス 406">
          <a:extLst>
            <a:ext uri="{FF2B5EF4-FFF2-40B4-BE49-F238E27FC236}">
              <a16:creationId xmlns:a16="http://schemas.microsoft.com/office/drawing/2014/main" id="{BA0ACF9D-6FF6-4FAB-8612-6D337E182956}"/>
            </a:ext>
          </a:extLst>
        </xdr:cNvPr>
        <xdr:cNvSpPr txBox="1"/>
      </xdr:nvSpPr>
      <xdr:spPr>
        <a:xfrm>
          <a:off x="10842791" y="6336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08" name="直線コネクタ 407">
          <a:extLst>
            <a:ext uri="{FF2B5EF4-FFF2-40B4-BE49-F238E27FC236}">
              <a16:creationId xmlns:a16="http://schemas.microsoft.com/office/drawing/2014/main" id="{B2EC327B-CA44-4D46-8AC5-77E66DD1E009}"/>
            </a:ext>
          </a:extLst>
        </xdr:cNvPr>
        <xdr:cNvCxnSpPr/>
      </xdr:nvCxnSpPr>
      <xdr:spPr>
        <a:xfrm>
          <a:off x="11203940" y="609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09" name="テキスト ボックス 408">
          <a:extLst>
            <a:ext uri="{FF2B5EF4-FFF2-40B4-BE49-F238E27FC236}">
              <a16:creationId xmlns:a16="http://schemas.microsoft.com/office/drawing/2014/main" id="{ED6019CE-9893-4A63-8594-E8F6AF1DB6B9}"/>
            </a:ext>
          </a:extLst>
        </xdr:cNvPr>
        <xdr:cNvSpPr txBox="1"/>
      </xdr:nvSpPr>
      <xdr:spPr>
        <a:xfrm>
          <a:off x="10842791" y="595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0" name="直線コネクタ 409">
          <a:extLst>
            <a:ext uri="{FF2B5EF4-FFF2-40B4-BE49-F238E27FC236}">
              <a16:creationId xmlns:a16="http://schemas.microsoft.com/office/drawing/2014/main" id="{8CF9ECF0-74B6-4AE8-B857-74635086CD2C}"/>
            </a:ext>
          </a:extLst>
        </xdr:cNvPr>
        <xdr:cNvCxnSpPr/>
      </xdr:nvCxnSpPr>
      <xdr:spPr>
        <a:xfrm>
          <a:off x="11203940" y="571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1" name="テキスト ボックス 410">
          <a:extLst>
            <a:ext uri="{FF2B5EF4-FFF2-40B4-BE49-F238E27FC236}">
              <a16:creationId xmlns:a16="http://schemas.microsoft.com/office/drawing/2014/main" id="{B653AC92-928A-4D25-A172-128D09656CC1}"/>
            </a:ext>
          </a:extLst>
        </xdr:cNvPr>
        <xdr:cNvSpPr txBox="1"/>
      </xdr:nvSpPr>
      <xdr:spPr>
        <a:xfrm>
          <a:off x="10842791" y="557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2" name="直線コネクタ 411">
          <a:extLst>
            <a:ext uri="{FF2B5EF4-FFF2-40B4-BE49-F238E27FC236}">
              <a16:creationId xmlns:a16="http://schemas.microsoft.com/office/drawing/2014/main" id="{5D54F67B-87C9-4B57-A85D-D292999883B6}"/>
            </a:ext>
          </a:extLst>
        </xdr:cNvPr>
        <xdr:cNvCxnSpPr/>
      </xdr:nvCxnSpPr>
      <xdr:spPr>
        <a:xfrm>
          <a:off x="1120394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3" name="テキスト ボックス 412">
          <a:extLst>
            <a:ext uri="{FF2B5EF4-FFF2-40B4-BE49-F238E27FC236}">
              <a16:creationId xmlns:a16="http://schemas.microsoft.com/office/drawing/2014/main" id="{F27E5C4E-B4FE-425D-810A-79410C363716}"/>
            </a:ext>
          </a:extLst>
        </xdr:cNvPr>
        <xdr:cNvSpPr txBox="1"/>
      </xdr:nvSpPr>
      <xdr:spPr>
        <a:xfrm>
          <a:off x="10905006" y="519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4" name="【認定こども園・幼稚園・保育所】&#10;有形固定資産減価償却率グラフ枠">
          <a:extLst>
            <a:ext uri="{FF2B5EF4-FFF2-40B4-BE49-F238E27FC236}">
              <a16:creationId xmlns:a16="http://schemas.microsoft.com/office/drawing/2014/main" id="{D75B4A81-541B-4CEB-BA15-A6F901BD25A9}"/>
            </a:ext>
          </a:extLst>
        </xdr:cNvPr>
        <xdr:cNvSpPr/>
      </xdr:nvSpPr>
      <xdr:spPr>
        <a:xfrm>
          <a:off x="1120394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146685</xdr:rowOff>
    </xdr:from>
    <xdr:to>
      <xdr:col>85</xdr:col>
      <xdr:colOff>126364</xdr:colOff>
      <xdr:row>41</xdr:row>
      <xdr:rowOff>24765</xdr:rowOff>
    </xdr:to>
    <xdr:cxnSp macro="">
      <xdr:nvCxnSpPr>
        <xdr:cNvPr id="415" name="直線コネクタ 414">
          <a:extLst>
            <a:ext uri="{FF2B5EF4-FFF2-40B4-BE49-F238E27FC236}">
              <a16:creationId xmlns:a16="http://schemas.microsoft.com/office/drawing/2014/main" id="{8A2A45F9-A854-460C-8534-E39A067F559E}"/>
            </a:ext>
          </a:extLst>
        </xdr:cNvPr>
        <xdr:cNvCxnSpPr/>
      </xdr:nvCxnSpPr>
      <xdr:spPr>
        <a:xfrm flipV="1">
          <a:off x="14703424" y="5802630"/>
          <a:ext cx="0" cy="12477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28592</xdr:rowOff>
    </xdr:from>
    <xdr:ext cx="405111" cy="259045"/>
    <xdr:sp macro="" textlink="">
      <xdr:nvSpPr>
        <xdr:cNvPr id="416" name="【認定こども園・幼稚園・保育所】&#10;有形固定資産減価償却率最小値テキスト">
          <a:extLst>
            <a:ext uri="{FF2B5EF4-FFF2-40B4-BE49-F238E27FC236}">
              <a16:creationId xmlns:a16="http://schemas.microsoft.com/office/drawing/2014/main" id="{067D72B6-CF7F-4507-B5DC-8EE5888940EA}"/>
            </a:ext>
          </a:extLst>
        </xdr:cNvPr>
        <xdr:cNvSpPr txBox="1"/>
      </xdr:nvSpPr>
      <xdr:spPr>
        <a:xfrm>
          <a:off x="14742160" y="7056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24765</xdr:rowOff>
    </xdr:from>
    <xdr:to>
      <xdr:col>86</xdr:col>
      <xdr:colOff>25400</xdr:colOff>
      <xdr:row>41</xdr:row>
      <xdr:rowOff>24765</xdr:rowOff>
    </xdr:to>
    <xdr:cxnSp macro="">
      <xdr:nvCxnSpPr>
        <xdr:cNvPr id="417" name="直線コネクタ 416">
          <a:extLst>
            <a:ext uri="{FF2B5EF4-FFF2-40B4-BE49-F238E27FC236}">
              <a16:creationId xmlns:a16="http://schemas.microsoft.com/office/drawing/2014/main" id="{5F217960-B3D2-4E24-B34D-38685EB27949}"/>
            </a:ext>
          </a:extLst>
        </xdr:cNvPr>
        <xdr:cNvCxnSpPr/>
      </xdr:nvCxnSpPr>
      <xdr:spPr>
        <a:xfrm>
          <a:off x="14611350" y="705040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93362</xdr:rowOff>
    </xdr:from>
    <xdr:ext cx="405111" cy="259045"/>
    <xdr:sp macro="" textlink="">
      <xdr:nvSpPr>
        <xdr:cNvPr id="418" name="【認定こども園・幼稚園・保育所】&#10;有形固定資産減価償却率最大値テキスト">
          <a:extLst>
            <a:ext uri="{FF2B5EF4-FFF2-40B4-BE49-F238E27FC236}">
              <a16:creationId xmlns:a16="http://schemas.microsoft.com/office/drawing/2014/main" id="{4D2D0251-0012-4FBD-A534-5122A0A433EA}"/>
            </a:ext>
          </a:extLst>
        </xdr:cNvPr>
        <xdr:cNvSpPr txBox="1"/>
      </xdr:nvSpPr>
      <xdr:spPr>
        <a:xfrm>
          <a:off x="14742160" y="5583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146685</xdr:rowOff>
    </xdr:from>
    <xdr:to>
      <xdr:col>86</xdr:col>
      <xdr:colOff>25400</xdr:colOff>
      <xdr:row>33</xdr:row>
      <xdr:rowOff>146685</xdr:rowOff>
    </xdr:to>
    <xdr:cxnSp macro="">
      <xdr:nvCxnSpPr>
        <xdr:cNvPr id="419" name="直線コネクタ 418">
          <a:extLst>
            <a:ext uri="{FF2B5EF4-FFF2-40B4-BE49-F238E27FC236}">
              <a16:creationId xmlns:a16="http://schemas.microsoft.com/office/drawing/2014/main" id="{15FAFEE9-423D-4861-8570-7ED8E52A9385}"/>
            </a:ext>
          </a:extLst>
        </xdr:cNvPr>
        <xdr:cNvCxnSpPr/>
      </xdr:nvCxnSpPr>
      <xdr:spPr>
        <a:xfrm>
          <a:off x="14611350" y="58026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110507</xdr:rowOff>
    </xdr:from>
    <xdr:ext cx="405111" cy="259045"/>
    <xdr:sp macro="" textlink="">
      <xdr:nvSpPr>
        <xdr:cNvPr id="420" name="【認定こども園・幼稚園・保育所】&#10;有形固定資産減価償却率平均値テキスト">
          <a:extLst>
            <a:ext uri="{FF2B5EF4-FFF2-40B4-BE49-F238E27FC236}">
              <a16:creationId xmlns:a16="http://schemas.microsoft.com/office/drawing/2014/main" id="{F11ED180-32C5-4FD2-9BE4-64FADDC6AA03}"/>
            </a:ext>
          </a:extLst>
        </xdr:cNvPr>
        <xdr:cNvSpPr txBox="1"/>
      </xdr:nvSpPr>
      <xdr:spPr>
        <a:xfrm>
          <a:off x="14742160" y="62827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132080</xdr:rowOff>
    </xdr:from>
    <xdr:to>
      <xdr:col>85</xdr:col>
      <xdr:colOff>177800</xdr:colOff>
      <xdr:row>37</xdr:row>
      <xdr:rowOff>62230</xdr:rowOff>
    </xdr:to>
    <xdr:sp macro="" textlink="">
      <xdr:nvSpPr>
        <xdr:cNvPr id="421" name="フローチャート: 判断 420">
          <a:extLst>
            <a:ext uri="{FF2B5EF4-FFF2-40B4-BE49-F238E27FC236}">
              <a16:creationId xmlns:a16="http://schemas.microsoft.com/office/drawing/2014/main" id="{FBC9FD0E-9084-44C9-8A7A-E7E10F8991B3}"/>
            </a:ext>
          </a:extLst>
        </xdr:cNvPr>
        <xdr:cNvSpPr/>
      </xdr:nvSpPr>
      <xdr:spPr>
        <a:xfrm>
          <a:off x="14649450" y="6308090"/>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128270</xdr:rowOff>
    </xdr:from>
    <xdr:to>
      <xdr:col>81</xdr:col>
      <xdr:colOff>101600</xdr:colOff>
      <xdr:row>37</xdr:row>
      <xdr:rowOff>58420</xdr:rowOff>
    </xdr:to>
    <xdr:sp macro="" textlink="">
      <xdr:nvSpPr>
        <xdr:cNvPr id="422" name="フローチャート: 判断 421">
          <a:extLst>
            <a:ext uri="{FF2B5EF4-FFF2-40B4-BE49-F238E27FC236}">
              <a16:creationId xmlns:a16="http://schemas.microsoft.com/office/drawing/2014/main" id="{4951C24D-536B-4EC5-BAD2-B9F5977669FF}"/>
            </a:ext>
          </a:extLst>
        </xdr:cNvPr>
        <xdr:cNvSpPr/>
      </xdr:nvSpPr>
      <xdr:spPr>
        <a:xfrm>
          <a:off x="13887450" y="6304280"/>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105410</xdr:rowOff>
    </xdr:from>
    <xdr:to>
      <xdr:col>76</xdr:col>
      <xdr:colOff>165100</xdr:colOff>
      <xdr:row>37</xdr:row>
      <xdr:rowOff>35560</xdr:rowOff>
    </xdr:to>
    <xdr:sp macro="" textlink="">
      <xdr:nvSpPr>
        <xdr:cNvPr id="423" name="フローチャート: 判断 422">
          <a:extLst>
            <a:ext uri="{FF2B5EF4-FFF2-40B4-BE49-F238E27FC236}">
              <a16:creationId xmlns:a16="http://schemas.microsoft.com/office/drawing/2014/main" id="{235A6CF0-7510-4B75-82BD-AFFE74BC5648}"/>
            </a:ext>
          </a:extLst>
        </xdr:cNvPr>
        <xdr:cNvSpPr/>
      </xdr:nvSpPr>
      <xdr:spPr>
        <a:xfrm>
          <a:off x="13089890" y="6275705"/>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36</xdr:row>
      <xdr:rowOff>93980</xdr:rowOff>
    </xdr:from>
    <xdr:to>
      <xdr:col>72</xdr:col>
      <xdr:colOff>38100</xdr:colOff>
      <xdr:row>37</xdr:row>
      <xdr:rowOff>24130</xdr:rowOff>
    </xdr:to>
    <xdr:sp macro="" textlink="">
      <xdr:nvSpPr>
        <xdr:cNvPr id="424" name="フローチャート: 判断 423">
          <a:extLst>
            <a:ext uri="{FF2B5EF4-FFF2-40B4-BE49-F238E27FC236}">
              <a16:creationId xmlns:a16="http://schemas.microsoft.com/office/drawing/2014/main" id="{52698ECF-F04B-44DD-B043-CDDE812316B0}"/>
            </a:ext>
          </a:extLst>
        </xdr:cNvPr>
        <xdr:cNvSpPr/>
      </xdr:nvSpPr>
      <xdr:spPr>
        <a:xfrm>
          <a:off x="12303760" y="6269990"/>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36</xdr:row>
      <xdr:rowOff>154940</xdr:rowOff>
    </xdr:from>
    <xdr:to>
      <xdr:col>67</xdr:col>
      <xdr:colOff>101600</xdr:colOff>
      <xdr:row>37</xdr:row>
      <xdr:rowOff>85090</xdr:rowOff>
    </xdr:to>
    <xdr:sp macro="" textlink="">
      <xdr:nvSpPr>
        <xdr:cNvPr id="425" name="フローチャート: 判断 424">
          <a:extLst>
            <a:ext uri="{FF2B5EF4-FFF2-40B4-BE49-F238E27FC236}">
              <a16:creationId xmlns:a16="http://schemas.microsoft.com/office/drawing/2014/main" id="{073A45C9-35F6-46D4-9CAE-E2CFAC382356}"/>
            </a:ext>
          </a:extLst>
        </xdr:cNvPr>
        <xdr:cNvSpPr/>
      </xdr:nvSpPr>
      <xdr:spPr>
        <a:xfrm>
          <a:off x="11487150" y="632714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6" name="テキスト ボックス 425">
          <a:extLst>
            <a:ext uri="{FF2B5EF4-FFF2-40B4-BE49-F238E27FC236}">
              <a16:creationId xmlns:a16="http://schemas.microsoft.com/office/drawing/2014/main" id="{52792BE2-3760-4650-A5A3-212FCEDFE88F}"/>
            </a:ext>
          </a:extLst>
        </xdr:cNvPr>
        <xdr:cNvSpPr txBox="1"/>
      </xdr:nvSpPr>
      <xdr:spPr>
        <a:xfrm>
          <a:off x="1453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7" name="テキスト ボックス 426">
          <a:extLst>
            <a:ext uri="{FF2B5EF4-FFF2-40B4-BE49-F238E27FC236}">
              <a16:creationId xmlns:a16="http://schemas.microsoft.com/office/drawing/2014/main" id="{E733F40A-15FF-45AC-890A-FA3E03FAD0A9}"/>
            </a:ext>
          </a:extLst>
        </xdr:cNvPr>
        <xdr:cNvSpPr txBox="1"/>
      </xdr:nvSpPr>
      <xdr:spPr>
        <a:xfrm>
          <a:off x="13770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61CDE280-7A59-4145-89A8-A77D743F78D5}"/>
            </a:ext>
          </a:extLst>
        </xdr:cNvPr>
        <xdr:cNvSpPr txBox="1"/>
      </xdr:nvSpPr>
      <xdr:spPr>
        <a:xfrm>
          <a:off x="12973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3ED83C8E-0074-4620-A743-DD20EFBFD2D8}"/>
            </a:ext>
          </a:extLst>
        </xdr:cNvPr>
        <xdr:cNvSpPr txBox="1"/>
      </xdr:nvSpPr>
      <xdr:spPr>
        <a:xfrm>
          <a:off x="12175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2157C1B4-D5AB-44B1-95CE-D00483B2F290}"/>
            </a:ext>
          </a:extLst>
        </xdr:cNvPr>
        <xdr:cNvSpPr txBox="1"/>
      </xdr:nvSpPr>
      <xdr:spPr>
        <a:xfrm>
          <a:off x="11370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15875</xdr:rowOff>
    </xdr:from>
    <xdr:to>
      <xdr:col>85</xdr:col>
      <xdr:colOff>177800</xdr:colOff>
      <xdr:row>36</xdr:row>
      <xdr:rowOff>117475</xdr:rowOff>
    </xdr:to>
    <xdr:sp macro="" textlink="">
      <xdr:nvSpPr>
        <xdr:cNvPr id="431" name="楕円 430">
          <a:extLst>
            <a:ext uri="{FF2B5EF4-FFF2-40B4-BE49-F238E27FC236}">
              <a16:creationId xmlns:a16="http://schemas.microsoft.com/office/drawing/2014/main" id="{173DA6E2-C754-4000-BC00-AE22E0977C90}"/>
            </a:ext>
          </a:extLst>
        </xdr:cNvPr>
        <xdr:cNvSpPr/>
      </xdr:nvSpPr>
      <xdr:spPr>
        <a:xfrm>
          <a:off x="14649450" y="6191885"/>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35</xdr:row>
      <xdr:rowOff>38752</xdr:rowOff>
    </xdr:from>
    <xdr:ext cx="405111" cy="259045"/>
    <xdr:sp macro="" textlink="">
      <xdr:nvSpPr>
        <xdr:cNvPr id="432" name="【認定こども園・幼稚園・保育所】&#10;有形固定資産減価償却率該当値テキスト">
          <a:extLst>
            <a:ext uri="{FF2B5EF4-FFF2-40B4-BE49-F238E27FC236}">
              <a16:creationId xmlns:a16="http://schemas.microsoft.com/office/drawing/2014/main" id="{ED4D3EB1-CB05-4F6B-9A89-97CB9B802100}"/>
            </a:ext>
          </a:extLst>
        </xdr:cNvPr>
        <xdr:cNvSpPr txBox="1"/>
      </xdr:nvSpPr>
      <xdr:spPr>
        <a:xfrm>
          <a:off x="14742160" y="6039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88265</xdr:rowOff>
    </xdr:from>
    <xdr:to>
      <xdr:col>81</xdr:col>
      <xdr:colOff>101600</xdr:colOff>
      <xdr:row>38</xdr:row>
      <xdr:rowOff>18415</xdr:rowOff>
    </xdr:to>
    <xdr:sp macro="" textlink="">
      <xdr:nvSpPr>
        <xdr:cNvPr id="433" name="楕円 432">
          <a:extLst>
            <a:ext uri="{FF2B5EF4-FFF2-40B4-BE49-F238E27FC236}">
              <a16:creationId xmlns:a16="http://schemas.microsoft.com/office/drawing/2014/main" id="{F6B4313F-0E13-4625-88C1-6A11A94C5D9E}"/>
            </a:ext>
          </a:extLst>
        </xdr:cNvPr>
        <xdr:cNvSpPr/>
      </xdr:nvSpPr>
      <xdr:spPr>
        <a:xfrm>
          <a:off x="13887450" y="6435725"/>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36</xdr:row>
      <xdr:rowOff>66675</xdr:rowOff>
    </xdr:from>
    <xdr:to>
      <xdr:col>85</xdr:col>
      <xdr:colOff>127000</xdr:colOff>
      <xdr:row>37</xdr:row>
      <xdr:rowOff>139065</xdr:rowOff>
    </xdr:to>
    <xdr:cxnSp macro="">
      <xdr:nvCxnSpPr>
        <xdr:cNvPr id="434" name="直線コネクタ 433">
          <a:extLst>
            <a:ext uri="{FF2B5EF4-FFF2-40B4-BE49-F238E27FC236}">
              <a16:creationId xmlns:a16="http://schemas.microsoft.com/office/drawing/2014/main" id="{AE84BE0E-8965-4138-9CE8-CC8EE55BA9C2}"/>
            </a:ext>
          </a:extLst>
        </xdr:cNvPr>
        <xdr:cNvCxnSpPr/>
      </xdr:nvCxnSpPr>
      <xdr:spPr>
        <a:xfrm flipV="1">
          <a:off x="13942060" y="6236970"/>
          <a:ext cx="762000" cy="2419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82550</xdr:rowOff>
    </xdr:from>
    <xdr:to>
      <xdr:col>76</xdr:col>
      <xdr:colOff>165100</xdr:colOff>
      <xdr:row>40</xdr:row>
      <xdr:rowOff>12700</xdr:rowOff>
    </xdr:to>
    <xdr:sp macro="" textlink="">
      <xdr:nvSpPr>
        <xdr:cNvPr id="435" name="楕円 434">
          <a:extLst>
            <a:ext uri="{FF2B5EF4-FFF2-40B4-BE49-F238E27FC236}">
              <a16:creationId xmlns:a16="http://schemas.microsoft.com/office/drawing/2014/main" id="{6157A0AA-4D12-4BA9-8A96-A3D2C0DD3D3E}"/>
            </a:ext>
          </a:extLst>
        </xdr:cNvPr>
        <xdr:cNvSpPr/>
      </xdr:nvSpPr>
      <xdr:spPr>
        <a:xfrm>
          <a:off x="13089890" y="6771005"/>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139065</xdr:rowOff>
    </xdr:from>
    <xdr:to>
      <xdr:col>81</xdr:col>
      <xdr:colOff>50800</xdr:colOff>
      <xdr:row>39</xdr:row>
      <xdr:rowOff>133350</xdr:rowOff>
    </xdr:to>
    <xdr:cxnSp macro="">
      <xdr:nvCxnSpPr>
        <xdr:cNvPr id="436" name="直線コネクタ 435">
          <a:extLst>
            <a:ext uri="{FF2B5EF4-FFF2-40B4-BE49-F238E27FC236}">
              <a16:creationId xmlns:a16="http://schemas.microsoft.com/office/drawing/2014/main" id="{DB6A3B78-22A1-43D9-BABE-1B6F350A2675}"/>
            </a:ext>
          </a:extLst>
        </xdr:cNvPr>
        <xdr:cNvCxnSpPr/>
      </xdr:nvCxnSpPr>
      <xdr:spPr>
        <a:xfrm flipV="1">
          <a:off x="13144500" y="6478905"/>
          <a:ext cx="797560" cy="3371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55880</xdr:rowOff>
    </xdr:from>
    <xdr:to>
      <xdr:col>72</xdr:col>
      <xdr:colOff>38100</xdr:colOff>
      <xdr:row>39</xdr:row>
      <xdr:rowOff>157480</xdr:rowOff>
    </xdr:to>
    <xdr:sp macro="" textlink="">
      <xdr:nvSpPr>
        <xdr:cNvPr id="437" name="楕円 436">
          <a:extLst>
            <a:ext uri="{FF2B5EF4-FFF2-40B4-BE49-F238E27FC236}">
              <a16:creationId xmlns:a16="http://schemas.microsoft.com/office/drawing/2014/main" id="{BF39A8FA-79E1-483A-A883-B0EBDCC36EE0}"/>
            </a:ext>
          </a:extLst>
        </xdr:cNvPr>
        <xdr:cNvSpPr/>
      </xdr:nvSpPr>
      <xdr:spPr>
        <a:xfrm>
          <a:off x="12303760" y="6746240"/>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106680</xdr:rowOff>
    </xdr:from>
    <xdr:to>
      <xdr:col>76</xdr:col>
      <xdr:colOff>114300</xdr:colOff>
      <xdr:row>39</xdr:row>
      <xdr:rowOff>133350</xdr:rowOff>
    </xdr:to>
    <xdr:cxnSp macro="">
      <xdr:nvCxnSpPr>
        <xdr:cNvPr id="438" name="直線コネクタ 437">
          <a:extLst>
            <a:ext uri="{FF2B5EF4-FFF2-40B4-BE49-F238E27FC236}">
              <a16:creationId xmlns:a16="http://schemas.microsoft.com/office/drawing/2014/main" id="{B129273B-12B2-47CE-AFAB-1DA78F123002}"/>
            </a:ext>
          </a:extLst>
        </xdr:cNvPr>
        <xdr:cNvCxnSpPr/>
      </xdr:nvCxnSpPr>
      <xdr:spPr>
        <a:xfrm>
          <a:off x="12346940" y="6791325"/>
          <a:ext cx="79756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63500</xdr:rowOff>
    </xdr:from>
    <xdr:to>
      <xdr:col>67</xdr:col>
      <xdr:colOff>101600</xdr:colOff>
      <xdr:row>39</xdr:row>
      <xdr:rowOff>165100</xdr:rowOff>
    </xdr:to>
    <xdr:sp macro="" textlink="">
      <xdr:nvSpPr>
        <xdr:cNvPr id="439" name="楕円 438">
          <a:extLst>
            <a:ext uri="{FF2B5EF4-FFF2-40B4-BE49-F238E27FC236}">
              <a16:creationId xmlns:a16="http://schemas.microsoft.com/office/drawing/2014/main" id="{745806EE-4A4A-4FD4-A7CD-0FB1E73CFB6A}"/>
            </a:ext>
          </a:extLst>
        </xdr:cNvPr>
        <xdr:cNvSpPr/>
      </xdr:nvSpPr>
      <xdr:spPr>
        <a:xfrm>
          <a:off x="11487150" y="6746240"/>
          <a:ext cx="9779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106680</xdr:rowOff>
    </xdr:from>
    <xdr:to>
      <xdr:col>71</xdr:col>
      <xdr:colOff>177800</xdr:colOff>
      <xdr:row>39</xdr:row>
      <xdr:rowOff>114300</xdr:rowOff>
    </xdr:to>
    <xdr:cxnSp macro="">
      <xdr:nvCxnSpPr>
        <xdr:cNvPr id="440" name="直線コネクタ 439">
          <a:extLst>
            <a:ext uri="{FF2B5EF4-FFF2-40B4-BE49-F238E27FC236}">
              <a16:creationId xmlns:a16="http://schemas.microsoft.com/office/drawing/2014/main" id="{8C5CE4C3-437D-4EAB-B817-599F43A52038}"/>
            </a:ext>
          </a:extLst>
        </xdr:cNvPr>
        <xdr:cNvCxnSpPr/>
      </xdr:nvCxnSpPr>
      <xdr:spPr>
        <a:xfrm flipV="1">
          <a:off x="11541760" y="6791325"/>
          <a:ext cx="80518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74947</xdr:rowOff>
    </xdr:from>
    <xdr:ext cx="405111" cy="259045"/>
    <xdr:sp macro="" textlink="">
      <xdr:nvSpPr>
        <xdr:cNvPr id="441" name="n_1aveValue【認定こども園・幼稚園・保育所】&#10;有形固定資産減価償却率">
          <a:extLst>
            <a:ext uri="{FF2B5EF4-FFF2-40B4-BE49-F238E27FC236}">
              <a16:creationId xmlns:a16="http://schemas.microsoft.com/office/drawing/2014/main" id="{5943E41C-C349-4B4E-99CD-954C6FE33C2D}"/>
            </a:ext>
          </a:extLst>
        </xdr:cNvPr>
        <xdr:cNvSpPr txBox="1"/>
      </xdr:nvSpPr>
      <xdr:spPr>
        <a:xfrm>
          <a:off x="13738234" y="6075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52087</xdr:rowOff>
    </xdr:from>
    <xdr:ext cx="405111" cy="259045"/>
    <xdr:sp macro="" textlink="">
      <xdr:nvSpPr>
        <xdr:cNvPr id="442" name="n_2aveValue【認定こども園・幼稚園・保育所】&#10;有形固定資産減価償却率">
          <a:extLst>
            <a:ext uri="{FF2B5EF4-FFF2-40B4-BE49-F238E27FC236}">
              <a16:creationId xmlns:a16="http://schemas.microsoft.com/office/drawing/2014/main" id="{E4B6BEEC-5D64-4A3F-81FF-F293C24CA3C6}"/>
            </a:ext>
          </a:extLst>
        </xdr:cNvPr>
        <xdr:cNvSpPr txBox="1"/>
      </xdr:nvSpPr>
      <xdr:spPr>
        <a:xfrm>
          <a:off x="12957184" y="6056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40657</xdr:rowOff>
    </xdr:from>
    <xdr:ext cx="405111" cy="259045"/>
    <xdr:sp macro="" textlink="">
      <xdr:nvSpPr>
        <xdr:cNvPr id="443" name="n_3aveValue【認定こども園・幼稚園・保育所】&#10;有形固定資産減価償却率">
          <a:extLst>
            <a:ext uri="{FF2B5EF4-FFF2-40B4-BE49-F238E27FC236}">
              <a16:creationId xmlns:a16="http://schemas.microsoft.com/office/drawing/2014/main" id="{1B2C3402-D9C8-439D-88CF-620F95495A8E}"/>
            </a:ext>
          </a:extLst>
        </xdr:cNvPr>
        <xdr:cNvSpPr txBox="1"/>
      </xdr:nvSpPr>
      <xdr:spPr>
        <a:xfrm>
          <a:off x="12171054" y="6041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101617</xdr:rowOff>
    </xdr:from>
    <xdr:ext cx="405111" cy="259045"/>
    <xdr:sp macro="" textlink="">
      <xdr:nvSpPr>
        <xdr:cNvPr id="444" name="n_4aveValue【認定こども園・幼稚園・保育所】&#10;有形固定資産減価償却率">
          <a:extLst>
            <a:ext uri="{FF2B5EF4-FFF2-40B4-BE49-F238E27FC236}">
              <a16:creationId xmlns:a16="http://schemas.microsoft.com/office/drawing/2014/main" id="{58F92144-5302-4EFC-93E4-F5712DCEEE9E}"/>
            </a:ext>
          </a:extLst>
        </xdr:cNvPr>
        <xdr:cNvSpPr txBox="1"/>
      </xdr:nvSpPr>
      <xdr:spPr>
        <a:xfrm>
          <a:off x="11354444" y="6098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38</xdr:row>
      <xdr:rowOff>9542</xdr:rowOff>
    </xdr:from>
    <xdr:ext cx="405111" cy="259045"/>
    <xdr:sp macro="" textlink="">
      <xdr:nvSpPr>
        <xdr:cNvPr id="445" name="n_1mainValue【認定こども園・幼稚園・保育所】&#10;有形固定資産減価償却率">
          <a:extLst>
            <a:ext uri="{FF2B5EF4-FFF2-40B4-BE49-F238E27FC236}">
              <a16:creationId xmlns:a16="http://schemas.microsoft.com/office/drawing/2014/main" id="{F514859D-6E99-45C3-A65B-DB79D3C3DDD2}"/>
            </a:ext>
          </a:extLst>
        </xdr:cNvPr>
        <xdr:cNvSpPr txBox="1"/>
      </xdr:nvSpPr>
      <xdr:spPr>
        <a:xfrm>
          <a:off x="13738234" y="6526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40</xdr:row>
      <xdr:rowOff>3827</xdr:rowOff>
    </xdr:from>
    <xdr:ext cx="405111" cy="259045"/>
    <xdr:sp macro="" textlink="">
      <xdr:nvSpPr>
        <xdr:cNvPr id="446" name="n_2mainValue【認定こども園・幼稚園・保育所】&#10;有形固定資産減価償却率">
          <a:extLst>
            <a:ext uri="{FF2B5EF4-FFF2-40B4-BE49-F238E27FC236}">
              <a16:creationId xmlns:a16="http://schemas.microsoft.com/office/drawing/2014/main" id="{CCA6545A-26AD-4FC5-9EBB-B3943F3408D9}"/>
            </a:ext>
          </a:extLst>
        </xdr:cNvPr>
        <xdr:cNvSpPr txBox="1"/>
      </xdr:nvSpPr>
      <xdr:spPr>
        <a:xfrm>
          <a:off x="12957184" y="6863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148607</xdr:rowOff>
    </xdr:from>
    <xdr:ext cx="405111" cy="259045"/>
    <xdr:sp macro="" textlink="">
      <xdr:nvSpPr>
        <xdr:cNvPr id="447" name="n_3mainValue【認定こども園・幼稚園・保育所】&#10;有形固定資産減価償却率">
          <a:extLst>
            <a:ext uri="{FF2B5EF4-FFF2-40B4-BE49-F238E27FC236}">
              <a16:creationId xmlns:a16="http://schemas.microsoft.com/office/drawing/2014/main" id="{38A7983D-36A9-4264-BC80-303A2FD6A166}"/>
            </a:ext>
          </a:extLst>
        </xdr:cNvPr>
        <xdr:cNvSpPr txBox="1"/>
      </xdr:nvSpPr>
      <xdr:spPr>
        <a:xfrm>
          <a:off x="12171054" y="6835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156227</xdr:rowOff>
    </xdr:from>
    <xdr:ext cx="405111" cy="259045"/>
    <xdr:sp macro="" textlink="">
      <xdr:nvSpPr>
        <xdr:cNvPr id="448" name="n_4mainValue【認定こども園・幼稚園・保育所】&#10;有形固定資産減価償却率">
          <a:extLst>
            <a:ext uri="{FF2B5EF4-FFF2-40B4-BE49-F238E27FC236}">
              <a16:creationId xmlns:a16="http://schemas.microsoft.com/office/drawing/2014/main" id="{D89F594E-1BFA-4443-B7E3-EF201B52BCBF}"/>
            </a:ext>
          </a:extLst>
        </xdr:cNvPr>
        <xdr:cNvSpPr txBox="1"/>
      </xdr:nvSpPr>
      <xdr:spPr>
        <a:xfrm>
          <a:off x="11354444" y="6844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9" name="正方形/長方形 448">
          <a:extLst>
            <a:ext uri="{FF2B5EF4-FFF2-40B4-BE49-F238E27FC236}">
              <a16:creationId xmlns:a16="http://schemas.microsoft.com/office/drawing/2014/main" id="{77597943-AEAB-4E52-B924-947F4B2C86C5}"/>
            </a:ext>
          </a:extLst>
        </xdr:cNvPr>
        <xdr:cNvSpPr/>
      </xdr:nvSpPr>
      <xdr:spPr>
        <a:xfrm>
          <a:off x="164592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0" name="正方形/長方形 449">
          <a:extLst>
            <a:ext uri="{FF2B5EF4-FFF2-40B4-BE49-F238E27FC236}">
              <a16:creationId xmlns:a16="http://schemas.microsoft.com/office/drawing/2014/main" id="{9BD5CD65-A247-4B1B-80A2-EBF23D429944}"/>
            </a:ext>
          </a:extLst>
        </xdr:cNvPr>
        <xdr:cNvSpPr/>
      </xdr:nvSpPr>
      <xdr:spPr>
        <a:xfrm>
          <a:off x="165900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1" name="正方形/長方形 450">
          <a:extLst>
            <a:ext uri="{FF2B5EF4-FFF2-40B4-BE49-F238E27FC236}">
              <a16:creationId xmlns:a16="http://schemas.microsoft.com/office/drawing/2014/main" id="{5984465A-C1E9-4E8E-B3AB-CB081EBB11F3}"/>
            </a:ext>
          </a:extLst>
        </xdr:cNvPr>
        <xdr:cNvSpPr/>
      </xdr:nvSpPr>
      <xdr:spPr>
        <a:xfrm>
          <a:off x="165900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2" name="正方形/長方形 451">
          <a:extLst>
            <a:ext uri="{FF2B5EF4-FFF2-40B4-BE49-F238E27FC236}">
              <a16:creationId xmlns:a16="http://schemas.microsoft.com/office/drawing/2014/main" id="{9D696094-3E85-452D-A2B2-A00C09BB30BA}"/>
            </a:ext>
          </a:extLst>
        </xdr:cNvPr>
        <xdr:cNvSpPr/>
      </xdr:nvSpPr>
      <xdr:spPr>
        <a:xfrm>
          <a:off x="174879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3" name="正方形/長方形 452">
          <a:extLst>
            <a:ext uri="{FF2B5EF4-FFF2-40B4-BE49-F238E27FC236}">
              <a16:creationId xmlns:a16="http://schemas.microsoft.com/office/drawing/2014/main" id="{5008EE92-7FC2-412A-AC99-BC1B3A31A798}"/>
            </a:ext>
          </a:extLst>
        </xdr:cNvPr>
        <xdr:cNvSpPr/>
      </xdr:nvSpPr>
      <xdr:spPr>
        <a:xfrm>
          <a:off x="174879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4" name="正方形/長方形 453">
          <a:extLst>
            <a:ext uri="{FF2B5EF4-FFF2-40B4-BE49-F238E27FC236}">
              <a16:creationId xmlns:a16="http://schemas.microsoft.com/office/drawing/2014/main" id="{23CDF7C9-C5C6-4008-AA0E-1308524BE0E2}"/>
            </a:ext>
          </a:extLst>
        </xdr:cNvPr>
        <xdr:cNvSpPr/>
      </xdr:nvSpPr>
      <xdr:spPr>
        <a:xfrm>
          <a:off x="185166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5" name="正方形/長方形 454">
          <a:extLst>
            <a:ext uri="{FF2B5EF4-FFF2-40B4-BE49-F238E27FC236}">
              <a16:creationId xmlns:a16="http://schemas.microsoft.com/office/drawing/2014/main" id="{7B64947D-0E3E-448A-A1BC-A1E53D793C6F}"/>
            </a:ext>
          </a:extLst>
        </xdr:cNvPr>
        <xdr:cNvSpPr/>
      </xdr:nvSpPr>
      <xdr:spPr>
        <a:xfrm>
          <a:off x="185166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6" name="正方形/長方形 455">
          <a:extLst>
            <a:ext uri="{FF2B5EF4-FFF2-40B4-BE49-F238E27FC236}">
              <a16:creationId xmlns:a16="http://schemas.microsoft.com/office/drawing/2014/main" id="{9F7B391E-A596-42AF-967F-01128CB4A77F}"/>
            </a:ext>
          </a:extLst>
        </xdr:cNvPr>
        <xdr:cNvSpPr/>
      </xdr:nvSpPr>
      <xdr:spPr>
        <a:xfrm>
          <a:off x="164592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7" name="テキスト ボックス 456">
          <a:extLst>
            <a:ext uri="{FF2B5EF4-FFF2-40B4-BE49-F238E27FC236}">
              <a16:creationId xmlns:a16="http://schemas.microsoft.com/office/drawing/2014/main" id="{2EEC8A0E-AFB0-4FA3-8F2B-9EB9A66C9DB1}"/>
            </a:ext>
          </a:extLst>
        </xdr:cNvPr>
        <xdr:cNvSpPr txBox="1"/>
      </xdr:nvSpPr>
      <xdr:spPr>
        <a:xfrm>
          <a:off x="1644015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8" name="直線コネクタ 457">
          <a:extLst>
            <a:ext uri="{FF2B5EF4-FFF2-40B4-BE49-F238E27FC236}">
              <a16:creationId xmlns:a16="http://schemas.microsoft.com/office/drawing/2014/main" id="{2DAE059A-C18F-4505-96B9-9FA2700D2E74}"/>
            </a:ext>
          </a:extLst>
        </xdr:cNvPr>
        <xdr:cNvCxnSpPr/>
      </xdr:nvCxnSpPr>
      <xdr:spPr>
        <a:xfrm>
          <a:off x="164592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59" name="直線コネクタ 458">
          <a:extLst>
            <a:ext uri="{FF2B5EF4-FFF2-40B4-BE49-F238E27FC236}">
              <a16:creationId xmlns:a16="http://schemas.microsoft.com/office/drawing/2014/main" id="{35EA03D6-E484-424E-A74A-BB7624DB7DF2}"/>
            </a:ext>
          </a:extLst>
        </xdr:cNvPr>
        <xdr:cNvCxnSpPr/>
      </xdr:nvCxnSpPr>
      <xdr:spPr>
        <a:xfrm>
          <a:off x="16459200" y="723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60" name="テキスト ボックス 459">
          <a:extLst>
            <a:ext uri="{FF2B5EF4-FFF2-40B4-BE49-F238E27FC236}">
              <a16:creationId xmlns:a16="http://schemas.microsoft.com/office/drawing/2014/main" id="{1B31000A-2A79-467D-8A65-A869BDD858CE}"/>
            </a:ext>
          </a:extLst>
        </xdr:cNvPr>
        <xdr:cNvSpPr txBox="1"/>
      </xdr:nvSpPr>
      <xdr:spPr>
        <a:xfrm>
          <a:off x="16047266" y="709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1" name="直線コネクタ 460">
          <a:extLst>
            <a:ext uri="{FF2B5EF4-FFF2-40B4-BE49-F238E27FC236}">
              <a16:creationId xmlns:a16="http://schemas.microsoft.com/office/drawing/2014/main" id="{9055DB92-8839-4F90-9288-625110DE3935}"/>
            </a:ext>
          </a:extLst>
        </xdr:cNvPr>
        <xdr:cNvCxnSpPr/>
      </xdr:nvCxnSpPr>
      <xdr:spPr>
        <a:xfrm>
          <a:off x="16459200" y="685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62" name="テキスト ボックス 461">
          <a:extLst>
            <a:ext uri="{FF2B5EF4-FFF2-40B4-BE49-F238E27FC236}">
              <a16:creationId xmlns:a16="http://schemas.microsoft.com/office/drawing/2014/main" id="{39981BE7-45C0-4F78-A102-0F621CC9F321}"/>
            </a:ext>
          </a:extLst>
        </xdr:cNvPr>
        <xdr:cNvSpPr txBox="1"/>
      </xdr:nvSpPr>
      <xdr:spPr>
        <a:xfrm>
          <a:off x="16047266" y="671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3" name="直線コネクタ 462">
          <a:extLst>
            <a:ext uri="{FF2B5EF4-FFF2-40B4-BE49-F238E27FC236}">
              <a16:creationId xmlns:a16="http://schemas.microsoft.com/office/drawing/2014/main" id="{31EF50D2-05C2-42FB-9477-E2ABCE93283A}"/>
            </a:ext>
          </a:extLst>
        </xdr:cNvPr>
        <xdr:cNvCxnSpPr/>
      </xdr:nvCxnSpPr>
      <xdr:spPr>
        <a:xfrm>
          <a:off x="16459200" y="6473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64" name="テキスト ボックス 463">
          <a:extLst>
            <a:ext uri="{FF2B5EF4-FFF2-40B4-BE49-F238E27FC236}">
              <a16:creationId xmlns:a16="http://schemas.microsoft.com/office/drawing/2014/main" id="{ABE038BB-6303-4208-B663-A80E8D424FFE}"/>
            </a:ext>
          </a:extLst>
        </xdr:cNvPr>
        <xdr:cNvSpPr txBox="1"/>
      </xdr:nvSpPr>
      <xdr:spPr>
        <a:xfrm>
          <a:off x="16047266" y="6336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65" name="直線コネクタ 464">
          <a:extLst>
            <a:ext uri="{FF2B5EF4-FFF2-40B4-BE49-F238E27FC236}">
              <a16:creationId xmlns:a16="http://schemas.microsoft.com/office/drawing/2014/main" id="{B6C49AA2-0E6D-4F56-9AC4-B58A72AB5CF5}"/>
            </a:ext>
          </a:extLst>
        </xdr:cNvPr>
        <xdr:cNvCxnSpPr/>
      </xdr:nvCxnSpPr>
      <xdr:spPr>
        <a:xfrm>
          <a:off x="16459200" y="609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66" name="テキスト ボックス 465">
          <a:extLst>
            <a:ext uri="{FF2B5EF4-FFF2-40B4-BE49-F238E27FC236}">
              <a16:creationId xmlns:a16="http://schemas.microsoft.com/office/drawing/2014/main" id="{EC1E496B-1A3F-4C7D-86C1-4355E5A81F88}"/>
            </a:ext>
          </a:extLst>
        </xdr:cNvPr>
        <xdr:cNvSpPr txBox="1"/>
      </xdr:nvSpPr>
      <xdr:spPr>
        <a:xfrm>
          <a:off x="16047266" y="5955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67" name="直線コネクタ 466">
          <a:extLst>
            <a:ext uri="{FF2B5EF4-FFF2-40B4-BE49-F238E27FC236}">
              <a16:creationId xmlns:a16="http://schemas.microsoft.com/office/drawing/2014/main" id="{55A7BF32-ACA4-4154-94FB-29A05751327A}"/>
            </a:ext>
          </a:extLst>
        </xdr:cNvPr>
        <xdr:cNvCxnSpPr/>
      </xdr:nvCxnSpPr>
      <xdr:spPr>
        <a:xfrm>
          <a:off x="16459200" y="571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68" name="テキスト ボックス 467">
          <a:extLst>
            <a:ext uri="{FF2B5EF4-FFF2-40B4-BE49-F238E27FC236}">
              <a16:creationId xmlns:a16="http://schemas.microsoft.com/office/drawing/2014/main" id="{B2EE00D0-339C-49D3-AD7A-1316C1D5CA6A}"/>
            </a:ext>
          </a:extLst>
        </xdr:cNvPr>
        <xdr:cNvSpPr txBox="1"/>
      </xdr:nvSpPr>
      <xdr:spPr>
        <a:xfrm>
          <a:off x="16047266" y="557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9" name="直線コネクタ 468">
          <a:extLst>
            <a:ext uri="{FF2B5EF4-FFF2-40B4-BE49-F238E27FC236}">
              <a16:creationId xmlns:a16="http://schemas.microsoft.com/office/drawing/2014/main" id="{0F893343-A45D-485F-B4D8-C9534499B4C4}"/>
            </a:ext>
          </a:extLst>
        </xdr:cNvPr>
        <xdr:cNvCxnSpPr/>
      </xdr:nvCxnSpPr>
      <xdr:spPr>
        <a:xfrm>
          <a:off x="164592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0" name="テキスト ボックス 469">
          <a:extLst>
            <a:ext uri="{FF2B5EF4-FFF2-40B4-BE49-F238E27FC236}">
              <a16:creationId xmlns:a16="http://schemas.microsoft.com/office/drawing/2014/main" id="{DA190FD3-E286-487C-8E7E-BCF70A0FC135}"/>
            </a:ext>
          </a:extLst>
        </xdr:cNvPr>
        <xdr:cNvSpPr txBox="1"/>
      </xdr:nvSpPr>
      <xdr:spPr>
        <a:xfrm>
          <a:off x="16047266" y="519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1" name="【認定こども園・幼稚園・保育所】&#10;一人当たり面積グラフ枠">
          <a:extLst>
            <a:ext uri="{FF2B5EF4-FFF2-40B4-BE49-F238E27FC236}">
              <a16:creationId xmlns:a16="http://schemas.microsoft.com/office/drawing/2014/main" id="{F10FF5AA-2CF4-4E6C-B1DC-1F0C1DC325E5}"/>
            </a:ext>
          </a:extLst>
        </xdr:cNvPr>
        <xdr:cNvSpPr/>
      </xdr:nvSpPr>
      <xdr:spPr>
        <a:xfrm>
          <a:off x="164592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91440</xdr:rowOff>
    </xdr:from>
    <xdr:to>
      <xdr:col>116</xdr:col>
      <xdr:colOff>62864</xdr:colOff>
      <xdr:row>42</xdr:row>
      <xdr:rowOff>0</xdr:rowOff>
    </xdr:to>
    <xdr:cxnSp macro="">
      <xdr:nvCxnSpPr>
        <xdr:cNvPr id="472" name="直線コネクタ 471">
          <a:extLst>
            <a:ext uri="{FF2B5EF4-FFF2-40B4-BE49-F238E27FC236}">
              <a16:creationId xmlns:a16="http://schemas.microsoft.com/office/drawing/2014/main" id="{9668485E-3251-408E-8BDD-264F80D7D7E5}"/>
            </a:ext>
          </a:extLst>
        </xdr:cNvPr>
        <xdr:cNvCxnSpPr/>
      </xdr:nvCxnSpPr>
      <xdr:spPr>
        <a:xfrm flipV="1">
          <a:off x="19947254" y="5924550"/>
          <a:ext cx="0" cy="1276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3827</xdr:rowOff>
    </xdr:from>
    <xdr:ext cx="469744" cy="259045"/>
    <xdr:sp macro="" textlink="">
      <xdr:nvSpPr>
        <xdr:cNvPr id="473" name="【認定こども園・幼稚園・保育所】&#10;一人当たり面積最小値テキスト">
          <a:extLst>
            <a:ext uri="{FF2B5EF4-FFF2-40B4-BE49-F238E27FC236}">
              <a16:creationId xmlns:a16="http://schemas.microsoft.com/office/drawing/2014/main" id="{5B3CF8FD-478D-4825-9A67-A5A6582777A3}"/>
            </a:ext>
          </a:extLst>
        </xdr:cNvPr>
        <xdr:cNvSpPr txBox="1"/>
      </xdr:nvSpPr>
      <xdr:spPr>
        <a:xfrm>
          <a:off x="19985990" y="72066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0</xdr:rowOff>
    </xdr:from>
    <xdr:to>
      <xdr:col>116</xdr:col>
      <xdr:colOff>152400</xdr:colOff>
      <xdr:row>42</xdr:row>
      <xdr:rowOff>0</xdr:rowOff>
    </xdr:to>
    <xdr:cxnSp macro="">
      <xdr:nvCxnSpPr>
        <xdr:cNvPr id="474" name="直線コネクタ 473">
          <a:extLst>
            <a:ext uri="{FF2B5EF4-FFF2-40B4-BE49-F238E27FC236}">
              <a16:creationId xmlns:a16="http://schemas.microsoft.com/office/drawing/2014/main" id="{BF5C4B55-FAC1-4989-A600-D5345E5D1C40}"/>
            </a:ext>
          </a:extLst>
        </xdr:cNvPr>
        <xdr:cNvCxnSpPr/>
      </xdr:nvCxnSpPr>
      <xdr:spPr>
        <a:xfrm>
          <a:off x="19885660" y="72009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38117</xdr:rowOff>
    </xdr:from>
    <xdr:ext cx="469744" cy="259045"/>
    <xdr:sp macro="" textlink="">
      <xdr:nvSpPr>
        <xdr:cNvPr id="475" name="【認定こども園・幼稚園・保育所】&#10;一人当たり面積最大値テキスト">
          <a:extLst>
            <a:ext uri="{FF2B5EF4-FFF2-40B4-BE49-F238E27FC236}">
              <a16:creationId xmlns:a16="http://schemas.microsoft.com/office/drawing/2014/main" id="{0F32706D-427C-4991-97CC-24DF9CF0FC42}"/>
            </a:ext>
          </a:extLst>
        </xdr:cNvPr>
        <xdr:cNvSpPr txBox="1"/>
      </xdr:nvSpPr>
      <xdr:spPr>
        <a:xfrm>
          <a:off x="19985990" y="5695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91440</xdr:rowOff>
    </xdr:from>
    <xdr:to>
      <xdr:col>116</xdr:col>
      <xdr:colOff>152400</xdr:colOff>
      <xdr:row>34</xdr:row>
      <xdr:rowOff>91440</xdr:rowOff>
    </xdr:to>
    <xdr:cxnSp macro="">
      <xdr:nvCxnSpPr>
        <xdr:cNvPr id="476" name="直線コネクタ 475">
          <a:extLst>
            <a:ext uri="{FF2B5EF4-FFF2-40B4-BE49-F238E27FC236}">
              <a16:creationId xmlns:a16="http://schemas.microsoft.com/office/drawing/2014/main" id="{EB7188B8-6F53-4793-A848-FD2AF3BF7F84}"/>
            </a:ext>
          </a:extLst>
        </xdr:cNvPr>
        <xdr:cNvCxnSpPr/>
      </xdr:nvCxnSpPr>
      <xdr:spPr>
        <a:xfrm>
          <a:off x="19885660" y="59245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17</xdr:rowOff>
    </xdr:from>
    <xdr:ext cx="469744" cy="259045"/>
    <xdr:sp macro="" textlink="">
      <xdr:nvSpPr>
        <xdr:cNvPr id="477" name="【認定こども園・幼稚園・保育所】&#10;一人当たり面積平均値テキスト">
          <a:extLst>
            <a:ext uri="{FF2B5EF4-FFF2-40B4-BE49-F238E27FC236}">
              <a16:creationId xmlns:a16="http://schemas.microsoft.com/office/drawing/2014/main" id="{5AE7CD20-6173-4827-8BC8-10F898DC2122}"/>
            </a:ext>
          </a:extLst>
        </xdr:cNvPr>
        <xdr:cNvSpPr txBox="1"/>
      </xdr:nvSpPr>
      <xdr:spPr>
        <a:xfrm>
          <a:off x="19985990" y="66865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21590</xdr:rowOff>
    </xdr:from>
    <xdr:to>
      <xdr:col>116</xdr:col>
      <xdr:colOff>114300</xdr:colOff>
      <xdr:row>39</xdr:row>
      <xdr:rowOff>123190</xdr:rowOff>
    </xdr:to>
    <xdr:sp macro="" textlink="">
      <xdr:nvSpPr>
        <xdr:cNvPr id="478" name="フローチャート: 判断 477">
          <a:extLst>
            <a:ext uri="{FF2B5EF4-FFF2-40B4-BE49-F238E27FC236}">
              <a16:creationId xmlns:a16="http://schemas.microsoft.com/office/drawing/2014/main" id="{E866A227-4C90-4A42-A9D3-0ACEF8073BDE}"/>
            </a:ext>
          </a:extLst>
        </xdr:cNvPr>
        <xdr:cNvSpPr/>
      </xdr:nvSpPr>
      <xdr:spPr>
        <a:xfrm>
          <a:off x="19904710" y="6704330"/>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29210</xdr:rowOff>
    </xdr:from>
    <xdr:to>
      <xdr:col>112</xdr:col>
      <xdr:colOff>38100</xdr:colOff>
      <xdr:row>39</xdr:row>
      <xdr:rowOff>130810</xdr:rowOff>
    </xdr:to>
    <xdr:sp macro="" textlink="">
      <xdr:nvSpPr>
        <xdr:cNvPr id="479" name="フローチャート: 判断 478">
          <a:extLst>
            <a:ext uri="{FF2B5EF4-FFF2-40B4-BE49-F238E27FC236}">
              <a16:creationId xmlns:a16="http://schemas.microsoft.com/office/drawing/2014/main" id="{B6ADCD8A-7481-4567-B434-3B8703926A40}"/>
            </a:ext>
          </a:extLst>
        </xdr:cNvPr>
        <xdr:cNvSpPr/>
      </xdr:nvSpPr>
      <xdr:spPr>
        <a:xfrm>
          <a:off x="19161760" y="6713855"/>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29210</xdr:rowOff>
    </xdr:from>
    <xdr:to>
      <xdr:col>107</xdr:col>
      <xdr:colOff>101600</xdr:colOff>
      <xdr:row>39</xdr:row>
      <xdr:rowOff>130810</xdr:rowOff>
    </xdr:to>
    <xdr:sp macro="" textlink="">
      <xdr:nvSpPr>
        <xdr:cNvPr id="480" name="フローチャート: 判断 479">
          <a:extLst>
            <a:ext uri="{FF2B5EF4-FFF2-40B4-BE49-F238E27FC236}">
              <a16:creationId xmlns:a16="http://schemas.microsoft.com/office/drawing/2014/main" id="{00CAB52F-A3A5-42CE-8108-507865E5B982}"/>
            </a:ext>
          </a:extLst>
        </xdr:cNvPr>
        <xdr:cNvSpPr/>
      </xdr:nvSpPr>
      <xdr:spPr>
        <a:xfrm>
          <a:off x="18345150" y="6713855"/>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21590</xdr:rowOff>
    </xdr:from>
    <xdr:to>
      <xdr:col>102</xdr:col>
      <xdr:colOff>165100</xdr:colOff>
      <xdr:row>39</xdr:row>
      <xdr:rowOff>123190</xdr:rowOff>
    </xdr:to>
    <xdr:sp macro="" textlink="">
      <xdr:nvSpPr>
        <xdr:cNvPr id="481" name="フローチャート: 判断 480">
          <a:extLst>
            <a:ext uri="{FF2B5EF4-FFF2-40B4-BE49-F238E27FC236}">
              <a16:creationId xmlns:a16="http://schemas.microsoft.com/office/drawing/2014/main" id="{A69FF389-7308-4269-A18B-892265A39876}"/>
            </a:ext>
          </a:extLst>
        </xdr:cNvPr>
        <xdr:cNvSpPr/>
      </xdr:nvSpPr>
      <xdr:spPr>
        <a:xfrm>
          <a:off x="17547590" y="6704330"/>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52070</xdr:rowOff>
    </xdr:from>
    <xdr:to>
      <xdr:col>98</xdr:col>
      <xdr:colOff>38100</xdr:colOff>
      <xdr:row>39</xdr:row>
      <xdr:rowOff>153670</xdr:rowOff>
    </xdr:to>
    <xdr:sp macro="" textlink="">
      <xdr:nvSpPr>
        <xdr:cNvPr id="482" name="フローチャート: 判断 481">
          <a:extLst>
            <a:ext uri="{FF2B5EF4-FFF2-40B4-BE49-F238E27FC236}">
              <a16:creationId xmlns:a16="http://schemas.microsoft.com/office/drawing/2014/main" id="{3FF7E866-D7D7-40F1-88E8-A56E1D091331}"/>
            </a:ext>
          </a:extLst>
        </xdr:cNvPr>
        <xdr:cNvSpPr/>
      </xdr:nvSpPr>
      <xdr:spPr>
        <a:xfrm>
          <a:off x="16761460" y="674243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37A65C20-FBA4-4459-A443-3A270FDE7B38}"/>
            </a:ext>
          </a:extLst>
        </xdr:cNvPr>
        <xdr:cNvSpPr txBox="1"/>
      </xdr:nvSpPr>
      <xdr:spPr>
        <a:xfrm>
          <a:off x="197764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913CDB6A-655D-4621-A32A-83FA7F210850}"/>
            </a:ext>
          </a:extLst>
        </xdr:cNvPr>
        <xdr:cNvSpPr txBox="1"/>
      </xdr:nvSpPr>
      <xdr:spPr>
        <a:xfrm>
          <a:off x="19033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21E3529D-F7B4-41F2-A479-B652053911B3}"/>
            </a:ext>
          </a:extLst>
        </xdr:cNvPr>
        <xdr:cNvSpPr txBox="1"/>
      </xdr:nvSpPr>
      <xdr:spPr>
        <a:xfrm>
          <a:off x="18228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1447A364-1051-444A-BCB6-9545F267BCC9}"/>
            </a:ext>
          </a:extLst>
        </xdr:cNvPr>
        <xdr:cNvSpPr txBox="1"/>
      </xdr:nvSpPr>
      <xdr:spPr>
        <a:xfrm>
          <a:off x="174307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5C9A958D-ECB8-45EC-BF5D-9FF5A1665EC0}"/>
            </a:ext>
          </a:extLst>
        </xdr:cNvPr>
        <xdr:cNvSpPr txBox="1"/>
      </xdr:nvSpPr>
      <xdr:spPr>
        <a:xfrm>
          <a:off x="166331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154940</xdr:rowOff>
    </xdr:from>
    <xdr:to>
      <xdr:col>116</xdr:col>
      <xdr:colOff>114300</xdr:colOff>
      <xdr:row>39</xdr:row>
      <xdr:rowOff>85090</xdr:rowOff>
    </xdr:to>
    <xdr:sp macro="" textlink="">
      <xdr:nvSpPr>
        <xdr:cNvPr id="488" name="楕円 487">
          <a:extLst>
            <a:ext uri="{FF2B5EF4-FFF2-40B4-BE49-F238E27FC236}">
              <a16:creationId xmlns:a16="http://schemas.microsoft.com/office/drawing/2014/main" id="{4BCE2873-497D-4BA4-9D16-A7D9A98085B4}"/>
            </a:ext>
          </a:extLst>
        </xdr:cNvPr>
        <xdr:cNvSpPr/>
      </xdr:nvSpPr>
      <xdr:spPr>
        <a:xfrm>
          <a:off x="19904710" y="667004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38</xdr:row>
      <xdr:rowOff>6367</xdr:rowOff>
    </xdr:from>
    <xdr:ext cx="469744" cy="259045"/>
    <xdr:sp macro="" textlink="">
      <xdr:nvSpPr>
        <xdr:cNvPr id="489" name="【認定こども園・幼稚園・保育所】&#10;一人当たり面積該当値テキスト">
          <a:extLst>
            <a:ext uri="{FF2B5EF4-FFF2-40B4-BE49-F238E27FC236}">
              <a16:creationId xmlns:a16="http://schemas.microsoft.com/office/drawing/2014/main" id="{6B10E08E-2E35-460A-B72A-3A8FF328FF88}"/>
            </a:ext>
          </a:extLst>
        </xdr:cNvPr>
        <xdr:cNvSpPr txBox="1"/>
      </xdr:nvSpPr>
      <xdr:spPr>
        <a:xfrm>
          <a:off x="19985990" y="65233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154940</xdr:rowOff>
    </xdr:from>
    <xdr:to>
      <xdr:col>112</xdr:col>
      <xdr:colOff>38100</xdr:colOff>
      <xdr:row>39</xdr:row>
      <xdr:rowOff>85090</xdr:rowOff>
    </xdr:to>
    <xdr:sp macro="" textlink="">
      <xdr:nvSpPr>
        <xdr:cNvPr id="490" name="楕円 489">
          <a:extLst>
            <a:ext uri="{FF2B5EF4-FFF2-40B4-BE49-F238E27FC236}">
              <a16:creationId xmlns:a16="http://schemas.microsoft.com/office/drawing/2014/main" id="{9735338A-4133-430C-BB90-DA2A773A9479}"/>
            </a:ext>
          </a:extLst>
        </xdr:cNvPr>
        <xdr:cNvSpPr/>
      </xdr:nvSpPr>
      <xdr:spPr>
        <a:xfrm>
          <a:off x="19161760" y="667004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34290</xdr:rowOff>
    </xdr:from>
    <xdr:to>
      <xdr:col>116</xdr:col>
      <xdr:colOff>63500</xdr:colOff>
      <xdr:row>39</xdr:row>
      <xdr:rowOff>34290</xdr:rowOff>
    </xdr:to>
    <xdr:cxnSp macro="">
      <xdr:nvCxnSpPr>
        <xdr:cNvPr id="491" name="直線コネクタ 490">
          <a:extLst>
            <a:ext uri="{FF2B5EF4-FFF2-40B4-BE49-F238E27FC236}">
              <a16:creationId xmlns:a16="http://schemas.microsoft.com/office/drawing/2014/main" id="{C67782B8-5F76-4800-99BF-BCB835A02A7E}"/>
            </a:ext>
          </a:extLst>
        </xdr:cNvPr>
        <xdr:cNvCxnSpPr/>
      </xdr:nvCxnSpPr>
      <xdr:spPr>
        <a:xfrm>
          <a:off x="19204940" y="6720840"/>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162560</xdr:rowOff>
    </xdr:from>
    <xdr:to>
      <xdr:col>107</xdr:col>
      <xdr:colOff>101600</xdr:colOff>
      <xdr:row>39</xdr:row>
      <xdr:rowOff>92710</xdr:rowOff>
    </xdr:to>
    <xdr:sp macro="" textlink="">
      <xdr:nvSpPr>
        <xdr:cNvPr id="492" name="楕円 491">
          <a:extLst>
            <a:ext uri="{FF2B5EF4-FFF2-40B4-BE49-F238E27FC236}">
              <a16:creationId xmlns:a16="http://schemas.microsoft.com/office/drawing/2014/main" id="{3E7B6FC1-D3FB-408D-A208-376D1E0701E1}"/>
            </a:ext>
          </a:extLst>
        </xdr:cNvPr>
        <xdr:cNvSpPr/>
      </xdr:nvSpPr>
      <xdr:spPr>
        <a:xfrm>
          <a:off x="18345150" y="667956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34290</xdr:rowOff>
    </xdr:from>
    <xdr:to>
      <xdr:col>111</xdr:col>
      <xdr:colOff>177800</xdr:colOff>
      <xdr:row>39</xdr:row>
      <xdr:rowOff>41910</xdr:rowOff>
    </xdr:to>
    <xdr:cxnSp macro="">
      <xdr:nvCxnSpPr>
        <xdr:cNvPr id="493" name="直線コネクタ 492">
          <a:extLst>
            <a:ext uri="{FF2B5EF4-FFF2-40B4-BE49-F238E27FC236}">
              <a16:creationId xmlns:a16="http://schemas.microsoft.com/office/drawing/2014/main" id="{82BF781A-66D7-4C04-8088-910E7AB49635}"/>
            </a:ext>
          </a:extLst>
        </xdr:cNvPr>
        <xdr:cNvCxnSpPr/>
      </xdr:nvCxnSpPr>
      <xdr:spPr>
        <a:xfrm flipV="1">
          <a:off x="18399760" y="6720840"/>
          <a:ext cx="80518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170180</xdr:rowOff>
    </xdr:from>
    <xdr:to>
      <xdr:col>102</xdr:col>
      <xdr:colOff>165100</xdr:colOff>
      <xdr:row>39</xdr:row>
      <xdr:rowOff>100330</xdr:rowOff>
    </xdr:to>
    <xdr:sp macro="" textlink="">
      <xdr:nvSpPr>
        <xdr:cNvPr id="494" name="楕円 493">
          <a:extLst>
            <a:ext uri="{FF2B5EF4-FFF2-40B4-BE49-F238E27FC236}">
              <a16:creationId xmlns:a16="http://schemas.microsoft.com/office/drawing/2014/main" id="{795E2041-4B3E-4A91-AB2A-1898315E98D6}"/>
            </a:ext>
          </a:extLst>
        </xdr:cNvPr>
        <xdr:cNvSpPr/>
      </xdr:nvSpPr>
      <xdr:spPr>
        <a:xfrm>
          <a:off x="17547590" y="6689090"/>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41910</xdr:rowOff>
    </xdr:from>
    <xdr:to>
      <xdr:col>107</xdr:col>
      <xdr:colOff>50800</xdr:colOff>
      <xdr:row>39</xdr:row>
      <xdr:rowOff>49530</xdr:rowOff>
    </xdr:to>
    <xdr:cxnSp macro="">
      <xdr:nvCxnSpPr>
        <xdr:cNvPr id="495" name="直線コネクタ 494">
          <a:extLst>
            <a:ext uri="{FF2B5EF4-FFF2-40B4-BE49-F238E27FC236}">
              <a16:creationId xmlns:a16="http://schemas.microsoft.com/office/drawing/2014/main" id="{5EA5994D-28FF-4952-AD93-F311497730D4}"/>
            </a:ext>
          </a:extLst>
        </xdr:cNvPr>
        <xdr:cNvCxnSpPr/>
      </xdr:nvCxnSpPr>
      <xdr:spPr>
        <a:xfrm flipV="1">
          <a:off x="17602200" y="6730365"/>
          <a:ext cx="79756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38</xdr:row>
      <xdr:rowOff>170180</xdr:rowOff>
    </xdr:from>
    <xdr:to>
      <xdr:col>98</xdr:col>
      <xdr:colOff>38100</xdr:colOff>
      <xdr:row>39</xdr:row>
      <xdr:rowOff>100330</xdr:rowOff>
    </xdr:to>
    <xdr:sp macro="" textlink="">
      <xdr:nvSpPr>
        <xdr:cNvPr id="496" name="楕円 495">
          <a:extLst>
            <a:ext uri="{FF2B5EF4-FFF2-40B4-BE49-F238E27FC236}">
              <a16:creationId xmlns:a16="http://schemas.microsoft.com/office/drawing/2014/main" id="{2300DD88-A6BF-4AE9-8D33-92055A5A44CD}"/>
            </a:ext>
          </a:extLst>
        </xdr:cNvPr>
        <xdr:cNvSpPr/>
      </xdr:nvSpPr>
      <xdr:spPr>
        <a:xfrm>
          <a:off x="16761460" y="6689090"/>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49530</xdr:rowOff>
    </xdr:from>
    <xdr:to>
      <xdr:col>102</xdr:col>
      <xdr:colOff>114300</xdr:colOff>
      <xdr:row>39</xdr:row>
      <xdr:rowOff>49530</xdr:rowOff>
    </xdr:to>
    <xdr:cxnSp macro="">
      <xdr:nvCxnSpPr>
        <xdr:cNvPr id="497" name="直線コネクタ 496">
          <a:extLst>
            <a:ext uri="{FF2B5EF4-FFF2-40B4-BE49-F238E27FC236}">
              <a16:creationId xmlns:a16="http://schemas.microsoft.com/office/drawing/2014/main" id="{9FB195C0-422E-4B09-99F5-22C889B836E1}"/>
            </a:ext>
          </a:extLst>
        </xdr:cNvPr>
        <xdr:cNvCxnSpPr/>
      </xdr:nvCxnSpPr>
      <xdr:spPr>
        <a:xfrm>
          <a:off x="16804640" y="6739890"/>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39</xdr:row>
      <xdr:rowOff>121937</xdr:rowOff>
    </xdr:from>
    <xdr:ext cx="469744" cy="259045"/>
    <xdr:sp macro="" textlink="">
      <xdr:nvSpPr>
        <xdr:cNvPr id="498" name="n_1aveValue【認定こども園・幼稚園・保育所】&#10;一人当たり面積">
          <a:extLst>
            <a:ext uri="{FF2B5EF4-FFF2-40B4-BE49-F238E27FC236}">
              <a16:creationId xmlns:a16="http://schemas.microsoft.com/office/drawing/2014/main" id="{6E4A7E4D-D6D8-40A3-B30A-720B821A53AB}"/>
            </a:ext>
          </a:extLst>
        </xdr:cNvPr>
        <xdr:cNvSpPr txBox="1"/>
      </xdr:nvSpPr>
      <xdr:spPr>
        <a:xfrm>
          <a:off x="18982132" y="68103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121937</xdr:rowOff>
    </xdr:from>
    <xdr:ext cx="469744" cy="259045"/>
    <xdr:sp macro="" textlink="">
      <xdr:nvSpPr>
        <xdr:cNvPr id="499" name="n_2aveValue【認定こども園・幼稚園・保育所】&#10;一人当たり面積">
          <a:extLst>
            <a:ext uri="{FF2B5EF4-FFF2-40B4-BE49-F238E27FC236}">
              <a16:creationId xmlns:a16="http://schemas.microsoft.com/office/drawing/2014/main" id="{5FC840F9-C775-47A5-AAC0-000DFBA9A65A}"/>
            </a:ext>
          </a:extLst>
        </xdr:cNvPr>
        <xdr:cNvSpPr txBox="1"/>
      </xdr:nvSpPr>
      <xdr:spPr>
        <a:xfrm>
          <a:off x="18182032" y="68103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114317</xdr:rowOff>
    </xdr:from>
    <xdr:ext cx="469744" cy="259045"/>
    <xdr:sp macro="" textlink="">
      <xdr:nvSpPr>
        <xdr:cNvPr id="500" name="n_3aveValue【認定こども園・幼稚園・保育所】&#10;一人当たり面積">
          <a:extLst>
            <a:ext uri="{FF2B5EF4-FFF2-40B4-BE49-F238E27FC236}">
              <a16:creationId xmlns:a16="http://schemas.microsoft.com/office/drawing/2014/main" id="{9529FBEB-EBA8-478C-9394-781084557CA7}"/>
            </a:ext>
          </a:extLst>
        </xdr:cNvPr>
        <xdr:cNvSpPr txBox="1"/>
      </xdr:nvSpPr>
      <xdr:spPr>
        <a:xfrm>
          <a:off x="17384472" y="6800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144797</xdr:rowOff>
    </xdr:from>
    <xdr:ext cx="469744" cy="259045"/>
    <xdr:sp macro="" textlink="">
      <xdr:nvSpPr>
        <xdr:cNvPr id="501" name="n_4aveValue【認定こども園・幼稚園・保育所】&#10;一人当たり面積">
          <a:extLst>
            <a:ext uri="{FF2B5EF4-FFF2-40B4-BE49-F238E27FC236}">
              <a16:creationId xmlns:a16="http://schemas.microsoft.com/office/drawing/2014/main" id="{D6B77095-7AA0-4E4F-A6DF-DD09AD1CA10B}"/>
            </a:ext>
          </a:extLst>
        </xdr:cNvPr>
        <xdr:cNvSpPr txBox="1"/>
      </xdr:nvSpPr>
      <xdr:spPr>
        <a:xfrm>
          <a:off x="16588817" y="68294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37</xdr:row>
      <xdr:rowOff>101617</xdr:rowOff>
    </xdr:from>
    <xdr:ext cx="469744" cy="259045"/>
    <xdr:sp macro="" textlink="">
      <xdr:nvSpPr>
        <xdr:cNvPr id="502" name="n_1mainValue【認定こども園・幼稚園・保育所】&#10;一人当たり面積">
          <a:extLst>
            <a:ext uri="{FF2B5EF4-FFF2-40B4-BE49-F238E27FC236}">
              <a16:creationId xmlns:a16="http://schemas.microsoft.com/office/drawing/2014/main" id="{3A786346-9EA4-4F81-8C17-2970855CD86C}"/>
            </a:ext>
          </a:extLst>
        </xdr:cNvPr>
        <xdr:cNvSpPr txBox="1"/>
      </xdr:nvSpPr>
      <xdr:spPr>
        <a:xfrm>
          <a:off x="18982132" y="6441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109237</xdr:rowOff>
    </xdr:from>
    <xdr:ext cx="469744" cy="259045"/>
    <xdr:sp macro="" textlink="">
      <xdr:nvSpPr>
        <xdr:cNvPr id="503" name="n_2mainValue【認定こども園・幼稚園・保育所】&#10;一人当たり面積">
          <a:extLst>
            <a:ext uri="{FF2B5EF4-FFF2-40B4-BE49-F238E27FC236}">
              <a16:creationId xmlns:a16="http://schemas.microsoft.com/office/drawing/2014/main" id="{0047D6FC-2E96-4FD2-BC67-D297AF17BA30}"/>
            </a:ext>
          </a:extLst>
        </xdr:cNvPr>
        <xdr:cNvSpPr txBox="1"/>
      </xdr:nvSpPr>
      <xdr:spPr>
        <a:xfrm>
          <a:off x="18182032" y="6450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116857</xdr:rowOff>
    </xdr:from>
    <xdr:ext cx="469744" cy="259045"/>
    <xdr:sp macro="" textlink="">
      <xdr:nvSpPr>
        <xdr:cNvPr id="504" name="n_3mainValue【認定こども園・幼稚園・保育所】&#10;一人当たり面積">
          <a:extLst>
            <a:ext uri="{FF2B5EF4-FFF2-40B4-BE49-F238E27FC236}">
              <a16:creationId xmlns:a16="http://schemas.microsoft.com/office/drawing/2014/main" id="{EB9651FB-B914-439A-90A1-1AB78273E957}"/>
            </a:ext>
          </a:extLst>
        </xdr:cNvPr>
        <xdr:cNvSpPr txBox="1"/>
      </xdr:nvSpPr>
      <xdr:spPr>
        <a:xfrm>
          <a:off x="17384472" y="6460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116857</xdr:rowOff>
    </xdr:from>
    <xdr:ext cx="469744" cy="259045"/>
    <xdr:sp macro="" textlink="">
      <xdr:nvSpPr>
        <xdr:cNvPr id="505" name="n_4mainValue【認定こども園・幼稚園・保育所】&#10;一人当たり面積">
          <a:extLst>
            <a:ext uri="{FF2B5EF4-FFF2-40B4-BE49-F238E27FC236}">
              <a16:creationId xmlns:a16="http://schemas.microsoft.com/office/drawing/2014/main" id="{A221D238-46A8-49B0-B9DF-5C864192A6C4}"/>
            </a:ext>
          </a:extLst>
        </xdr:cNvPr>
        <xdr:cNvSpPr txBox="1"/>
      </xdr:nvSpPr>
      <xdr:spPr>
        <a:xfrm>
          <a:off x="16588817" y="6460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6" name="正方形/長方形 505">
          <a:extLst>
            <a:ext uri="{FF2B5EF4-FFF2-40B4-BE49-F238E27FC236}">
              <a16:creationId xmlns:a16="http://schemas.microsoft.com/office/drawing/2014/main" id="{4616ACF0-7C57-44E9-BE1F-3E00AABC3779}"/>
            </a:ext>
          </a:extLst>
        </xdr:cNvPr>
        <xdr:cNvSpPr/>
      </xdr:nvSpPr>
      <xdr:spPr>
        <a:xfrm>
          <a:off x="1120394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7" name="正方形/長方形 506">
          <a:extLst>
            <a:ext uri="{FF2B5EF4-FFF2-40B4-BE49-F238E27FC236}">
              <a16:creationId xmlns:a16="http://schemas.microsoft.com/office/drawing/2014/main" id="{57A09037-1031-41C2-987E-9B5CE10BD99E}"/>
            </a:ext>
          </a:extLst>
        </xdr:cNvPr>
        <xdr:cNvSpPr/>
      </xdr:nvSpPr>
      <xdr:spPr>
        <a:xfrm>
          <a:off x="113157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8" name="正方形/長方形 507">
          <a:extLst>
            <a:ext uri="{FF2B5EF4-FFF2-40B4-BE49-F238E27FC236}">
              <a16:creationId xmlns:a16="http://schemas.microsoft.com/office/drawing/2014/main" id="{50F5C16C-0AE9-477E-9615-2095AA47D519}"/>
            </a:ext>
          </a:extLst>
        </xdr:cNvPr>
        <xdr:cNvSpPr/>
      </xdr:nvSpPr>
      <xdr:spPr>
        <a:xfrm>
          <a:off x="113157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9" name="正方形/長方形 508">
          <a:extLst>
            <a:ext uri="{FF2B5EF4-FFF2-40B4-BE49-F238E27FC236}">
              <a16:creationId xmlns:a16="http://schemas.microsoft.com/office/drawing/2014/main" id="{9854F5C8-6EFE-4EA3-82C8-B0E8072B935C}"/>
            </a:ext>
          </a:extLst>
        </xdr:cNvPr>
        <xdr:cNvSpPr/>
      </xdr:nvSpPr>
      <xdr:spPr>
        <a:xfrm>
          <a:off x="122326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0" name="正方形/長方形 509">
          <a:extLst>
            <a:ext uri="{FF2B5EF4-FFF2-40B4-BE49-F238E27FC236}">
              <a16:creationId xmlns:a16="http://schemas.microsoft.com/office/drawing/2014/main" id="{EE2D1A5A-DE65-4AF9-A7A1-D6CFE9B9931C}"/>
            </a:ext>
          </a:extLst>
        </xdr:cNvPr>
        <xdr:cNvSpPr/>
      </xdr:nvSpPr>
      <xdr:spPr>
        <a:xfrm>
          <a:off x="122326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1" name="正方形/長方形 510">
          <a:extLst>
            <a:ext uri="{FF2B5EF4-FFF2-40B4-BE49-F238E27FC236}">
              <a16:creationId xmlns:a16="http://schemas.microsoft.com/office/drawing/2014/main" id="{58E766B2-D009-47BD-8CB6-088E2D5B8903}"/>
            </a:ext>
          </a:extLst>
        </xdr:cNvPr>
        <xdr:cNvSpPr/>
      </xdr:nvSpPr>
      <xdr:spPr>
        <a:xfrm>
          <a:off x="132613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2" name="正方形/長方形 511">
          <a:extLst>
            <a:ext uri="{FF2B5EF4-FFF2-40B4-BE49-F238E27FC236}">
              <a16:creationId xmlns:a16="http://schemas.microsoft.com/office/drawing/2014/main" id="{2D2F7A16-7D87-4038-96D9-D9A0CFC6223C}"/>
            </a:ext>
          </a:extLst>
        </xdr:cNvPr>
        <xdr:cNvSpPr/>
      </xdr:nvSpPr>
      <xdr:spPr>
        <a:xfrm>
          <a:off x="132613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3" name="正方形/長方形 512">
          <a:extLst>
            <a:ext uri="{FF2B5EF4-FFF2-40B4-BE49-F238E27FC236}">
              <a16:creationId xmlns:a16="http://schemas.microsoft.com/office/drawing/2014/main" id="{CF0B7658-0BBF-44BE-847C-508893C47601}"/>
            </a:ext>
          </a:extLst>
        </xdr:cNvPr>
        <xdr:cNvSpPr/>
      </xdr:nvSpPr>
      <xdr:spPr>
        <a:xfrm>
          <a:off x="1120394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4" name="テキスト ボックス 513">
          <a:extLst>
            <a:ext uri="{FF2B5EF4-FFF2-40B4-BE49-F238E27FC236}">
              <a16:creationId xmlns:a16="http://schemas.microsoft.com/office/drawing/2014/main" id="{7E7EED77-25D1-4E76-829E-B2BC09A13B25}"/>
            </a:ext>
          </a:extLst>
        </xdr:cNvPr>
        <xdr:cNvSpPr txBox="1"/>
      </xdr:nvSpPr>
      <xdr:spPr>
        <a:xfrm>
          <a:off x="1116584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5" name="直線コネクタ 514">
          <a:extLst>
            <a:ext uri="{FF2B5EF4-FFF2-40B4-BE49-F238E27FC236}">
              <a16:creationId xmlns:a16="http://schemas.microsoft.com/office/drawing/2014/main" id="{A66BEA50-A833-45FC-8DFC-30F1CE2D8185}"/>
            </a:ext>
          </a:extLst>
        </xdr:cNvPr>
        <xdr:cNvCxnSpPr/>
      </xdr:nvCxnSpPr>
      <xdr:spPr>
        <a:xfrm>
          <a:off x="1120394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6" name="テキスト ボックス 515">
          <a:extLst>
            <a:ext uri="{FF2B5EF4-FFF2-40B4-BE49-F238E27FC236}">
              <a16:creationId xmlns:a16="http://schemas.microsoft.com/office/drawing/2014/main" id="{D8CF1082-413D-4733-9B88-0B9198518DE5}"/>
            </a:ext>
          </a:extLst>
        </xdr:cNvPr>
        <xdr:cNvSpPr txBox="1"/>
      </xdr:nvSpPr>
      <xdr:spPr>
        <a:xfrm>
          <a:off x="10801531"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17" name="直線コネクタ 516">
          <a:extLst>
            <a:ext uri="{FF2B5EF4-FFF2-40B4-BE49-F238E27FC236}">
              <a16:creationId xmlns:a16="http://schemas.microsoft.com/office/drawing/2014/main" id="{083BA3A2-E94D-46F5-8718-EDC77C0FD8FF}"/>
            </a:ext>
          </a:extLst>
        </xdr:cNvPr>
        <xdr:cNvCxnSpPr/>
      </xdr:nvCxnSpPr>
      <xdr:spPr>
        <a:xfrm>
          <a:off x="11203940" y="1110723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518" name="テキスト ボックス 517">
          <a:extLst>
            <a:ext uri="{FF2B5EF4-FFF2-40B4-BE49-F238E27FC236}">
              <a16:creationId xmlns:a16="http://schemas.microsoft.com/office/drawing/2014/main" id="{AE3FBE54-56BD-4E78-812C-0A2C3A8FEED1}"/>
            </a:ext>
          </a:extLst>
        </xdr:cNvPr>
        <xdr:cNvSpPr txBox="1"/>
      </xdr:nvSpPr>
      <xdr:spPr>
        <a:xfrm>
          <a:off x="10842791" y="1096311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19" name="直線コネクタ 518">
          <a:extLst>
            <a:ext uri="{FF2B5EF4-FFF2-40B4-BE49-F238E27FC236}">
              <a16:creationId xmlns:a16="http://schemas.microsoft.com/office/drawing/2014/main" id="{3837342F-4365-4842-86DD-4639A6D93E6B}"/>
            </a:ext>
          </a:extLst>
        </xdr:cNvPr>
        <xdr:cNvCxnSpPr/>
      </xdr:nvCxnSpPr>
      <xdr:spPr>
        <a:xfrm>
          <a:off x="11203940" y="1077495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20" name="テキスト ボックス 519">
          <a:extLst>
            <a:ext uri="{FF2B5EF4-FFF2-40B4-BE49-F238E27FC236}">
              <a16:creationId xmlns:a16="http://schemas.microsoft.com/office/drawing/2014/main" id="{C7D04934-BEFC-492F-B4B2-A86C00D048DC}"/>
            </a:ext>
          </a:extLst>
        </xdr:cNvPr>
        <xdr:cNvSpPr txBox="1"/>
      </xdr:nvSpPr>
      <xdr:spPr>
        <a:xfrm>
          <a:off x="10842791" y="1063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21" name="直線コネクタ 520">
          <a:extLst>
            <a:ext uri="{FF2B5EF4-FFF2-40B4-BE49-F238E27FC236}">
              <a16:creationId xmlns:a16="http://schemas.microsoft.com/office/drawing/2014/main" id="{83380F9B-2A4C-476D-A956-9CE5972D1E84}"/>
            </a:ext>
          </a:extLst>
        </xdr:cNvPr>
        <xdr:cNvCxnSpPr/>
      </xdr:nvCxnSpPr>
      <xdr:spPr>
        <a:xfrm>
          <a:off x="11203940" y="1045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22" name="テキスト ボックス 521">
          <a:extLst>
            <a:ext uri="{FF2B5EF4-FFF2-40B4-BE49-F238E27FC236}">
              <a16:creationId xmlns:a16="http://schemas.microsoft.com/office/drawing/2014/main" id="{953AEBC0-D863-411C-A079-01DB0EA5B436}"/>
            </a:ext>
          </a:extLst>
        </xdr:cNvPr>
        <xdr:cNvSpPr txBox="1"/>
      </xdr:nvSpPr>
      <xdr:spPr>
        <a:xfrm>
          <a:off x="10842791" y="103042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23" name="直線コネクタ 522">
          <a:extLst>
            <a:ext uri="{FF2B5EF4-FFF2-40B4-BE49-F238E27FC236}">
              <a16:creationId xmlns:a16="http://schemas.microsoft.com/office/drawing/2014/main" id="{741B88AA-E25D-4C25-91C2-931EF12A16EF}"/>
            </a:ext>
          </a:extLst>
        </xdr:cNvPr>
        <xdr:cNvCxnSpPr/>
      </xdr:nvCxnSpPr>
      <xdr:spPr>
        <a:xfrm>
          <a:off x="11203940" y="1012562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24" name="テキスト ボックス 523">
          <a:extLst>
            <a:ext uri="{FF2B5EF4-FFF2-40B4-BE49-F238E27FC236}">
              <a16:creationId xmlns:a16="http://schemas.microsoft.com/office/drawing/2014/main" id="{058BAFCB-C65C-4CEE-BA6E-909C383CEB16}"/>
            </a:ext>
          </a:extLst>
        </xdr:cNvPr>
        <xdr:cNvSpPr txBox="1"/>
      </xdr:nvSpPr>
      <xdr:spPr>
        <a:xfrm>
          <a:off x="1084279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25" name="直線コネクタ 524">
          <a:extLst>
            <a:ext uri="{FF2B5EF4-FFF2-40B4-BE49-F238E27FC236}">
              <a16:creationId xmlns:a16="http://schemas.microsoft.com/office/drawing/2014/main" id="{1487AF91-6C76-472E-B70A-ED51D21637E9}"/>
            </a:ext>
          </a:extLst>
        </xdr:cNvPr>
        <xdr:cNvCxnSpPr/>
      </xdr:nvCxnSpPr>
      <xdr:spPr>
        <a:xfrm>
          <a:off x="11203940" y="979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26" name="テキスト ボックス 525">
          <a:extLst>
            <a:ext uri="{FF2B5EF4-FFF2-40B4-BE49-F238E27FC236}">
              <a16:creationId xmlns:a16="http://schemas.microsoft.com/office/drawing/2014/main" id="{28C003EB-492E-4D77-ABC0-FFA3A02DE027}"/>
            </a:ext>
          </a:extLst>
        </xdr:cNvPr>
        <xdr:cNvSpPr txBox="1"/>
      </xdr:nvSpPr>
      <xdr:spPr>
        <a:xfrm>
          <a:off x="10842791" y="965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27" name="直線コネクタ 526">
          <a:extLst>
            <a:ext uri="{FF2B5EF4-FFF2-40B4-BE49-F238E27FC236}">
              <a16:creationId xmlns:a16="http://schemas.microsoft.com/office/drawing/2014/main" id="{9120A18D-CB0B-4A5C-B6B3-E0712921B171}"/>
            </a:ext>
          </a:extLst>
        </xdr:cNvPr>
        <xdr:cNvCxnSpPr/>
      </xdr:nvCxnSpPr>
      <xdr:spPr>
        <a:xfrm>
          <a:off x="11203940" y="94705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528" name="テキスト ボックス 527">
          <a:extLst>
            <a:ext uri="{FF2B5EF4-FFF2-40B4-BE49-F238E27FC236}">
              <a16:creationId xmlns:a16="http://schemas.microsoft.com/office/drawing/2014/main" id="{9B6B9172-80D1-4EF0-939E-2DA1074A850C}"/>
            </a:ext>
          </a:extLst>
        </xdr:cNvPr>
        <xdr:cNvSpPr txBox="1"/>
      </xdr:nvSpPr>
      <xdr:spPr>
        <a:xfrm>
          <a:off x="10842791" y="932644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9" name="直線コネクタ 528">
          <a:extLst>
            <a:ext uri="{FF2B5EF4-FFF2-40B4-BE49-F238E27FC236}">
              <a16:creationId xmlns:a16="http://schemas.microsoft.com/office/drawing/2014/main" id="{7BA53E87-B7E0-4103-B320-0423A68E944E}"/>
            </a:ext>
          </a:extLst>
        </xdr:cNvPr>
        <xdr:cNvCxnSpPr/>
      </xdr:nvCxnSpPr>
      <xdr:spPr>
        <a:xfrm>
          <a:off x="1120394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30" name="テキスト ボックス 529">
          <a:extLst>
            <a:ext uri="{FF2B5EF4-FFF2-40B4-BE49-F238E27FC236}">
              <a16:creationId xmlns:a16="http://schemas.microsoft.com/office/drawing/2014/main" id="{374F0839-4ABB-4160-9AC0-4BB8696E55FC}"/>
            </a:ext>
          </a:extLst>
        </xdr:cNvPr>
        <xdr:cNvSpPr txBox="1"/>
      </xdr:nvSpPr>
      <xdr:spPr>
        <a:xfrm>
          <a:off x="10842791" y="9003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1" name="【学校施設】&#10;有形固定資産減価償却率グラフ枠">
          <a:extLst>
            <a:ext uri="{FF2B5EF4-FFF2-40B4-BE49-F238E27FC236}">
              <a16:creationId xmlns:a16="http://schemas.microsoft.com/office/drawing/2014/main" id="{4857EDCA-03B1-47E5-BD8B-190B5C4F2545}"/>
            </a:ext>
          </a:extLst>
        </xdr:cNvPr>
        <xdr:cNvSpPr/>
      </xdr:nvSpPr>
      <xdr:spPr>
        <a:xfrm>
          <a:off x="1120394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54</xdr:row>
      <xdr:rowOff>163285</xdr:rowOff>
    </xdr:from>
    <xdr:to>
      <xdr:col>85</xdr:col>
      <xdr:colOff>126364</xdr:colOff>
      <xdr:row>63</xdr:row>
      <xdr:rowOff>145324</xdr:rowOff>
    </xdr:to>
    <xdr:cxnSp macro="">
      <xdr:nvCxnSpPr>
        <xdr:cNvPr id="532" name="直線コネクタ 531">
          <a:extLst>
            <a:ext uri="{FF2B5EF4-FFF2-40B4-BE49-F238E27FC236}">
              <a16:creationId xmlns:a16="http://schemas.microsoft.com/office/drawing/2014/main" id="{294967E3-D596-4AE7-B9F8-33E89407ED19}"/>
            </a:ext>
          </a:extLst>
        </xdr:cNvPr>
        <xdr:cNvCxnSpPr/>
      </xdr:nvCxnSpPr>
      <xdr:spPr>
        <a:xfrm flipV="1">
          <a:off x="14703424" y="9423490"/>
          <a:ext cx="0" cy="15212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149151</xdr:rowOff>
    </xdr:from>
    <xdr:ext cx="405111" cy="259045"/>
    <xdr:sp macro="" textlink="">
      <xdr:nvSpPr>
        <xdr:cNvPr id="533" name="【学校施設】&#10;有形固定資産減価償却率最小値テキスト">
          <a:extLst>
            <a:ext uri="{FF2B5EF4-FFF2-40B4-BE49-F238E27FC236}">
              <a16:creationId xmlns:a16="http://schemas.microsoft.com/office/drawing/2014/main" id="{53E6B0AF-2716-48C7-9033-FA5C816FBDB7}"/>
            </a:ext>
          </a:extLst>
        </xdr:cNvPr>
        <xdr:cNvSpPr txBox="1"/>
      </xdr:nvSpPr>
      <xdr:spPr>
        <a:xfrm>
          <a:off x="14742160" y="109505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145324</xdr:rowOff>
    </xdr:from>
    <xdr:to>
      <xdr:col>86</xdr:col>
      <xdr:colOff>25400</xdr:colOff>
      <xdr:row>63</xdr:row>
      <xdr:rowOff>145324</xdr:rowOff>
    </xdr:to>
    <xdr:cxnSp macro="">
      <xdr:nvCxnSpPr>
        <xdr:cNvPr id="534" name="直線コネクタ 533">
          <a:extLst>
            <a:ext uri="{FF2B5EF4-FFF2-40B4-BE49-F238E27FC236}">
              <a16:creationId xmlns:a16="http://schemas.microsoft.com/office/drawing/2014/main" id="{143F4330-CE03-4A03-9859-EF6CE5984DE2}"/>
            </a:ext>
          </a:extLst>
        </xdr:cNvPr>
        <xdr:cNvCxnSpPr/>
      </xdr:nvCxnSpPr>
      <xdr:spPr>
        <a:xfrm>
          <a:off x="14611350" y="1094476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109962</xdr:rowOff>
    </xdr:from>
    <xdr:ext cx="405111" cy="259045"/>
    <xdr:sp macro="" textlink="">
      <xdr:nvSpPr>
        <xdr:cNvPr id="535" name="【学校施設】&#10;有形固定資産減価償却率最大値テキスト">
          <a:extLst>
            <a:ext uri="{FF2B5EF4-FFF2-40B4-BE49-F238E27FC236}">
              <a16:creationId xmlns:a16="http://schemas.microsoft.com/office/drawing/2014/main" id="{8C9FC8B6-0782-4D38-9276-CB4E963F5783}"/>
            </a:ext>
          </a:extLst>
        </xdr:cNvPr>
        <xdr:cNvSpPr txBox="1"/>
      </xdr:nvSpPr>
      <xdr:spPr>
        <a:xfrm>
          <a:off x="14742160" y="9194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163285</xdr:rowOff>
    </xdr:from>
    <xdr:to>
      <xdr:col>86</xdr:col>
      <xdr:colOff>25400</xdr:colOff>
      <xdr:row>54</xdr:row>
      <xdr:rowOff>163285</xdr:rowOff>
    </xdr:to>
    <xdr:cxnSp macro="">
      <xdr:nvCxnSpPr>
        <xdr:cNvPr id="536" name="直線コネクタ 535">
          <a:extLst>
            <a:ext uri="{FF2B5EF4-FFF2-40B4-BE49-F238E27FC236}">
              <a16:creationId xmlns:a16="http://schemas.microsoft.com/office/drawing/2014/main" id="{21AE8454-B540-4A6B-A32A-C36EEC4B9287}"/>
            </a:ext>
          </a:extLst>
        </xdr:cNvPr>
        <xdr:cNvCxnSpPr/>
      </xdr:nvCxnSpPr>
      <xdr:spPr>
        <a:xfrm>
          <a:off x="14611350" y="94234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166387</xdr:rowOff>
    </xdr:from>
    <xdr:ext cx="405111" cy="259045"/>
    <xdr:sp macro="" textlink="">
      <xdr:nvSpPr>
        <xdr:cNvPr id="537" name="【学校施設】&#10;有形固定資産減価償却率平均値テキスト">
          <a:extLst>
            <a:ext uri="{FF2B5EF4-FFF2-40B4-BE49-F238E27FC236}">
              <a16:creationId xmlns:a16="http://schemas.microsoft.com/office/drawing/2014/main" id="{E00B13DA-F524-4B9A-B37B-74C442948E14}"/>
            </a:ext>
          </a:extLst>
        </xdr:cNvPr>
        <xdr:cNvSpPr txBox="1"/>
      </xdr:nvSpPr>
      <xdr:spPr>
        <a:xfrm>
          <a:off x="14742160" y="101142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143510</xdr:rowOff>
    </xdr:from>
    <xdr:to>
      <xdr:col>85</xdr:col>
      <xdr:colOff>177800</xdr:colOff>
      <xdr:row>60</xdr:row>
      <xdr:rowOff>73660</xdr:rowOff>
    </xdr:to>
    <xdr:sp macro="" textlink="">
      <xdr:nvSpPr>
        <xdr:cNvPr id="538" name="フローチャート: 判断 537">
          <a:extLst>
            <a:ext uri="{FF2B5EF4-FFF2-40B4-BE49-F238E27FC236}">
              <a16:creationId xmlns:a16="http://schemas.microsoft.com/office/drawing/2014/main" id="{4E82143A-4B23-45E3-8ED3-2E8FE4DD5BAB}"/>
            </a:ext>
          </a:extLst>
        </xdr:cNvPr>
        <xdr:cNvSpPr/>
      </xdr:nvSpPr>
      <xdr:spPr>
        <a:xfrm>
          <a:off x="14649450" y="1025715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143510</xdr:rowOff>
    </xdr:from>
    <xdr:to>
      <xdr:col>81</xdr:col>
      <xdr:colOff>101600</xdr:colOff>
      <xdr:row>60</xdr:row>
      <xdr:rowOff>73660</xdr:rowOff>
    </xdr:to>
    <xdr:sp macro="" textlink="">
      <xdr:nvSpPr>
        <xdr:cNvPr id="539" name="フローチャート: 判断 538">
          <a:extLst>
            <a:ext uri="{FF2B5EF4-FFF2-40B4-BE49-F238E27FC236}">
              <a16:creationId xmlns:a16="http://schemas.microsoft.com/office/drawing/2014/main" id="{F33D31D6-7FAE-4B56-A7A8-EECFCF7BC416}"/>
            </a:ext>
          </a:extLst>
        </xdr:cNvPr>
        <xdr:cNvSpPr/>
      </xdr:nvSpPr>
      <xdr:spPr>
        <a:xfrm>
          <a:off x="13887450" y="1025715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123916</xdr:rowOff>
    </xdr:from>
    <xdr:to>
      <xdr:col>76</xdr:col>
      <xdr:colOff>165100</xdr:colOff>
      <xdr:row>60</xdr:row>
      <xdr:rowOff>54066</xdr:rowOff>
    </xdr:to>
    <xdr:sp macro="" textlink="">
      <xdr:nvSpPr>
        <xdr:cNvPr id="540" name="フローチャート: 判断 539">
          <a:extLst>
            <a:ext uri="{FF2B5EF4-FFF2-40B4-BE49-F238E27FC236}">
              <a16:creationId xmlns:a16="http://schemas.microsoft.com/office/drawing/2014/main" id="{5FF34BE0-F008-4015-B744-E5C62118BA56}"/>
            </a:ext>
          </a:extLst>
        </xdr:cNvPr>
        <xdr:cNvSpPr/>
      </xdr:nvSpPr>
      <xdr:spPr>
        <a:xfrm>
          <a:off x="13089890" y="10241371"/>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94524</xdr:rowOff>
    </xdr:from>
    <xdr:to>
      <xdr:col>72</xdr:col>
      <xdr:colOff>38100</xdr:colOff>
      <xdr:row>60</xdr:row>
      <xdr:rowOff>24674</xdr:rowOff>
    </xdr:to>
    <xdr:sp macro="" textlink="">
      <xdr:nvSpPr>
        <xdr:cNvPr id="541" name="フローチャート: 判断 540">
          <a:extLst>
            <a:ext uri="{FF2B5EF4-FFF2-40B4-BE49-F238E27FC236}">
              <a16:creationId xmlns:a16="http://schemas.microsoft.com/office/drawing/2014/main" id="{85E01DB7-2986-4CD0-B541-988496C12170}"/>
            </a:ext>
          </a:extLst>
        </xdr:cNvPr>
        <xdr:cNvSpPr/>
      </xdr:nvSpPr>
      <xdr:spPr>
        <a:xfrm>
          <a:off x="12303760" y="10213884"/>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169635</xdr:rowOff>
    </xdr:from>
    <xdr:to>
      <xdr:col>67</xdr:col>
      <xdr:colOff>101600</xdr:colOff>
      <xdr:row>60</xdr:row>
      <xdr:rowOff>99785</xdr:rowOff>
    </xdr:to>
    <xdr:sp macro="" textlink="">
      <xdr:nvSpPr>
        <xdr:cNvPr id="542" name="フローチャート: 判断 541">
          <a:extLst>
            <a:ext uri="{FF2B5EF4-FFF2-40B4-BE49-F238E27FC236}">
              <a16:creationId xmlns:a16="http://schemas.microsoft.com/office/drawing/2014/main" id="{0BDF6F27-A8D3-44BF-97EA-B5FEE364CC85}"/>
            </a:ext>
          </a:extLst>
        </xdr:cNvPr>
        <xdr:cNvSpPr/>
      </xdr:nvSpPr>
      <xdr:spPr>
        <a:xfrm>
          <a:off x="11487150" y="10288995"/>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5A939444-803A-4E64-A889-8B0A61E7EA39}"/>
            </a:ext>
          </a:extLst>
        </xdr:cNvPr>
        <xdr:cNvSpPr txBox="1"/>
      </xdr:nvSpPr>
      <xdr:spPr>
        <a:xfrm>
          <a:off x="1453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AF8CC99F-9E4A-4D12-94B1-91FBBEC50627}"/>
            </a:ext>
          </a:extLst>
        </xdr:cNvPr>
        <xdr:cNvSpPr txBox="1"/>
      </xdr:nvSpPr>
      <xdr:spPr>
        <a:xfrm>
          <a:off x="13770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0824AB40-B434-46BF-86F8-90937C473721}"/>
            </a:ext>
          </a:extLst>
        </xdr:cNvPr>
        <xdr:cNvSpPr txBox="1"/>
      </xdr:nvSpPr>
      <xdr:spPr>
        <a:xfrm>
          <a:off x="12973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D1ED1BAA-418C-4D2D-91F0-8F61C588F7DA}"/>
            </a:ext>
          </a:extLst>
        </xdr:cNvPr>
        <xdr:cNvSpPr txBox="1"/>
      </xdr:nvSpPr>
      <xdr:spPr>
        <a:xfrm>
          <a:off x="12175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EFE7BD8E-7FB0-4EEA-B507-A788BD00BBC8}"/>
            </a:ext>
          </a:extLst>
        </xdr:cNvPr>
        <xdr:cNvSpPr txBox="1"/>
      </xdr:nvSpPr>
      <xdr:spPr>
        <a:xfrm>
          <a:off x="11370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115751</xdr:rowOff>
    </xdr:from>
    <xdr:to>
      <xdr:col>85</xdr:col>
      <xdr:colOff>177800</xdr:colOff>
      <xdr:row>61</xdr:row>
      <xdr:rowOff>45901</xdr:rowOff>
    </xdr:to>
    <xdr:sp macro="" textlink="">
      <xdr:nvSpPr>
        <xdr:cNvPr id="548" name="楕円 547">
          <a:extLst>
            <a:ext uri="{FF2B5EF4-FFF2-40B4-BE49-F238E27FC236}">
              <a16:creationId xmlns:a16="http://schemas.microsoft.com/office/drawing/2014/main" id="{0925A761-8D6B-4FC4-BCBE-C85014E2C91F}"/>
            </a:ext>
          </a:extLst>
        </xdr:cNvPr>
        <xdr:cNvSpPr/>
      </xdr:nvSpPr>
      <xdr:spPr>
        <a:xfrm>
          <a:off x="14649450" y="10402751"/>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94178</xdr:rowOff>
    </xdr:from>
    <xdr:ext cx="405111" cy="259045"/>
    <xdr:sp macro="" textlink="">
      <xdr:nvSpPr>
        <xdr:cNvPr id="549" name="【学校施設】&#10;有形固定資産減価償却率該当値テキスト">
          <a:extLst>
            <a:ext uri="{FF2B5EF4-FFF2-40B4-BE49-F238E27FC236}">
              <a16:creationId xmlns:a16="http://schemas.microsoft.com/office/drawing/2014/main" id="{EA4572B0-2E1F-4BE5-9A53-5307D06F6F43}"/>
            </a:ext>
          </a:extLst>
        </xdr:cNvPr>
        <xdr:cNvSpPr txBox="1"/>
      </xdr:nvSpPr>
      <xdr:spPr>
        <a:xfrm>
          <a:off x="14742160" y="103849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40640</xdr:rowOff>
    </xdr:from>
    <xdr:to>
      <xdr:col>81</xdr:col>
      <xdr:colOff>101600</xdr:colOff>
      <xdr:row>60</xdr:row>
      <xdr:rowOff>142240</xdr:rowOff>
    </xdr:to>
    <xdr:sp macro="" textlink="">
      <xdr:nvSpPr>
        <xdr:cNvPr id="550" name="楕円 549">
          <a:extLst>
            <a:ext uri="{FF2B5EF4-FFF2-40B4-BE49-F238E27FC236}">
              <a16:creationId xmlns:a16="http://schemas.microsoft.com/office/drawing/2014/main" id="{44B57DC6-7513-4846-8019-18062F0E068C}"/>
            </a:ext>
          </a:extLst>
        </xdr:cNvPr>
        <xdr:cNvSpPr/>
      </xdr:nvSpPr>
      <xdr:spPr>
        <a:xfrm>
          <a:off x="13887450" y="10327640"/>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91440</xdr:rowOff>
    </xdr:from>
    <xdr:to>
      <xdr:col>85</xdr:col>
      <xdr:colOff>127000</xdr:colOff>
      <xdr:row>60</xdr:row>
      <xdr:rowOff>166551</xdr:rowOff>
    </xdr:to>
    <xdr:cxnSp macro="">
      <xdr:nvCxnSpPr>
        <xdr:cNvPr id="551" name="直線コネクタ 550">
          <a:extLst>
            <a:ext uri="{FF2B5EF4-FFF2-40B4-BE49-F238E27FC236}">
              <a16:creationId xmlns:a16="http://schemas.microsoft.com/office/drawing/2014/main" id="{91CB2162-EA40-412C-90D3-54A66E91700A}"/>
            </a:ext>
          </a:extLst>
        </xdr:cNvPr>
        <xdr:cNvCxnSpPr/>
      </xdr:nvCxnSpPr>
      <xdr:spPr>
        <a:xfrm>
          <a:off x="13942060" y="10382250"/>
          <a:ext cx="762000" cy="751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143510</xdr:rowOff>
    </xdr:from>
    <xdr:to>
      <xdr:col>76</xdr:col>
      <xdr:colOff>165100</xdr:colOff>
      <xdr:row>60</xdr:row>
      <xdr:rowOff>73660</xdr:rowOff>
    </xdr:to>
    <xdr:sp macro="" textlink="">
      <xdr:nvSpPr>
        <xdr:cNvPr id="552" name="楕円 551">
          <a:extLst>
            <a:ext uri="{FF2B5EF4-FFF2-40B4-BE49-F238E27FC236}">
              <a16:creationId xmlns:a16="http://schemas.microsoft.com/office/drawing/2014/main" id="{D9ACF88E-8332-4838-B60E-B9AE337B6079}"/>
            </a:ext>
          </a:extLst>
        </xdr:cNvPr>
        <xdr:cNvSpPr/>
      </xdr:nvSpPr>
      <xdr:spPr>
        <a:xfrm>
          <a:off x="13089890" y="10257155"/>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22860</xdr:rowOff>
    </xdr:from>
    <xdr:to>
      <xdr:col>81</xdr:col>
      <xdr:colOff>50800</xdr:colOff>
      <xdr:row>60</xdr:row>
      <xdr:rowOff>91440</xdr:rowOff>
    </xdr:to>
    <xdr:cxnSp macro="">
      <xdr:nvCxnSpPr>
        <xdr:cNvPr id="553" name="直線コネクタ 552">
          <a:extLst>
            <a:ext uri="{FF2B5EF4-FFF2-40B4-BE49-F238E27FC236}">
              <a16:creationId xmlns:a16="http://schemas.microsoft.com/office/drawing/2014/main" id="{0F4E337B-EED5-40D9-8512-52DD3C7111B6}"/>
            </a:ext>
          </a:extLst>
        </xdr:cNvPr>
        <xdr:cNvCxnSpPr/>
      </xdr:nvCxnSpPr>
      <xdr:spPr>
        <a:xfrm>
          <a:off x="13144500" y="10306050"/>
          <a:ext cx="79756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120650</xdr:rowOff>
    </xdr:from>
    <xdr:to>
      <xdr:col>72</xdr:col>
      <xdr:colOff>38100</xdr:colOff>
      <xdr:row>60</xdr:row>
      <xdr:rowOff>50800</xdr:rowOff>
    </xdr:to>
    <xdr:sp macro="" textlink="">
      <xdr:nvSpPr>
        <xdr:cNvPr id="554" name="楕円 553">
          <a:extLst>
            <a:ext uri="{FF2B5EF4-FFF2-40B4-BE49-F238E27FC236}">
              <a16:creationId xmlns:a16="http://schemas.microsoft.com/office/drawing/2014/main" id="{DEDE8596-5D36-42FD-A4C6-BD0BFA3F618F}"/>
            </a:ext>
          </a:extLst>
        </xdr:cNvPr>
        <xdr:cNvSpPr/>
      </xdr:nvSpPr>
      <xdr:spPr>
        <a:xfrm>
          <a:off x="12303760" y="1023810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0</xdr:rowOff>
    </xdr:from>
    <xdr:to>
      <xdr:col>76</xdr:col>
      <xdr:colOff>114300</xdr:colOff>
      <xdr:row>60</xdr:row>
      <xdr:rowOff>22860</xdr:rowOff>
    </xdr:to>
    <xdr:cxnSp macro="">
      <xdr:nvCxnSpPr>
        <xdr:cNvPr id="555" name="直線コネクタ 554">
          <a:extLst>
            <a:ext uri="{FF2B5EF4-FFF2-40B4-BE49-F238E27FC236}">
              <a16:creationId xmlns:a16="http://schemas.microsoft.com/office/drawing/2014/main" id="{09EEA2A3-E8D2-4056-B00A-788F520F8D5C}"/>
            </a:ext>
          </a:extLst>
        </xdr:cNvPr>
        <xdr:cNvCxnSpPr/>
      </xdr:nvCxnSpPr>
      <xdr:spPr>
        <a:xfrm>
          <a:off x="12346940" y="10287000"/>
          <a:ext cx="79756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123916</xdr:rowOff>
    </xdr:from>
    <xdr:to>
      <xdr:col>67</xdr:col>
      <xdr:colOff>101600</xdr:colOff>
      <xdr:row>60</xdr:row>
      <xdr:rowOff>54066</xdr:rowOff>
    </xdr:to>
    <xdr:sp macro="" textlink="">
      <xdr:nvSpPr>
        <xdr:cNvPr id="556" name="楕円 555">
          <a:extLst>
            <a:ext uri="{FF2B5EF4-FFF2-40B4-BE49-F238E27FC236}">
              <a16:creationId xmlns:a16="http://schemas.microsoft.com/office/drawing/2014/main" id="{6896EBB2-6D18-4F54-87B4-5E123D35E5B5}"/>
            </a:ext>
          </a:extLst>
        </xdr:cNvPr>
        <xdr:cNvSpPr/>
      </xdr:nvSpPr>
      <xdr:spPr>
        <a:xfrm>
          <a:off x="11487150" y="10241371"/>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0</xdr:rowOff>
    </xdr:from>
    <xdr:to>
      <xdr:col>71</xdr:col>
      <xdr:colOff>177800</xdr:colOff>
      <xdr:row>60</xdr:row>
      <xdr:rowOff>3266</xdr:rowOff>
    </xdr:to>
    <xdr:cxnSp macro="">
      <xdr:nvCxnSpPr>
        <xdr:cNvPr id="557" name="直線コネクタ 556">
          <a:extLst>
            <a:ext uri="{FF2B5EF4-FFF2-40B4-BE49-F238E27FC236}">
              <a16:creationId xmlns:a16="http://schemas.microsoft.com/office/drawing/2014/main" id="{A24A2FF9-9E59-4C9F-A512-DD18495F737F}"/>
            </a:ext>
          </a:extLst>
        </xdr:cNvPr>
        <xdr:cNvCxnSpPr/>
      </xdr:nvCxnSpPr>
      <xdr:spPr>
        <a:xfrm flipV="1">
          <a:off x="11541760" y="10287000"/>
          <a:ext cx="80518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90187</xdr:rowOff>
    </xdr:from>
    <xdr:ext cx="405111" cy="259045"/>
    <xdr:sp macro="" textlink="">
      <xdr:nvSpPr>
        <xdr:cNvPr id="558" name="n_1aveValue【学校施設】&#10;有形固定資産減価償却率">
          <a:extLst>
            <a:ext uri="{FF2B5EF4-FFF2-40B4-BE49-F238E27FC236}">
              <a16:creationId xmlns:a16="http://schemas.microsoft.com/office/drawing/2014/main" id="{3FD0CD15-9820-4A00-A11A-6A4EB5D9673D}"/>
            </a:ext>
          </a:extLst>
        </xdr:cNvPr>
        <xdr:cNvSpPr txBox="1"/>
      </xdr:nvSpPr>
      <xdr:spPr>
        <a:xfrm>
          <a:off x="13738234" y="10038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70593</xdr:rowOff>
    </xdr:from>
    <xdr:ext cx="405111" cy="259045"/>
    <xdr:sp macro="" textlink="">
      <xdr:nvSpPr>
        <xdr:cNvPr id="559" name="n_2aveValue【学校施設】&#10;有形固定資産減価償却率">
          <a:extLst>
            <a:ext uri="{FF2B5EF4-FFF2-40B4-BE49-F238E27FC236}">
              <a16:creationId xmlns:a16="http://schemas.microsoft.com/office/drawing/2014/main" id="{1AFC515C-57DE-48BE-A97D-ABCC078E567F}"/>
            </a:ext>
          </a:extLst>
        </xdr:cNvPr>
        <xdr:cNvSpPr txBox="1"/>
      </xdr:nvSpPr>
      <xdr:spPr>
        <a:xfrm>
          <a:off x="12957184" y="100127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41201</xdr:rowOff>
    </xdr:from>
    <xdr:ext cx="405111" cy="259045"/>
    <xdr:sp macro="" textlink="">
      <xdr:nvSpPr>
        <xdr:cNvPr id="560" name="n_3aveValue【学校施設】&#10;有形固定資産減価償却率">
          <a:extLst>
            <a:ext uri="{FF2B5EF4-FFF2-40B4-BE49-F238E27FC236}">
              <a16:creationId xmlns:a16="http://schemas.microsoft.com/office/drawing/2014/main" id="{E9F6C05E-5D5A-44C5-B940-36870B9BA8DF}"/>
            </a:ext>
          </a:extLst>
        </xdr:cNvPr>
        <xdr:cNvSpPr txBox="1"/>
      </xdr:nvSpPr>
      <xdr:spPr>
        <a:xfrm>
          <a:off x="12171054" y="99853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90912</xdr:rowOff>
    </xdr:from>
    <xdr:ext cx="405111" cy="259045"/>
    <xdr:sp macro="" textlink="">
      <xdr:nvSpPr>
        <xdr:cNvPr id="561" name="n_4aveValue【学校施設】&#10;有形固定資産減価償却率">
          <a:extLst>
            <a:ext uri="{FF2B5EF4-FFF2-40B4-BE49-F238E27FC236}">
              <a16:creationId xmlns:a16="http://schemas.microsoft.com/office/drawing/2014/main" id="{4F70E7B0-5DE5-4C30-A02C-D7DC0F73154E}"/>
            </a:ext>
          </a:extLst>
        </xdr:cNvPr>
        <xdr:cNvSpPr txBox="1"/>
      </xdr:nvSpPr>
      <xdr:spPr>
        <a:xfrm>
          <a:off x="11354444" y="10381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60</xdr:row>
      <xdr:rowOff>133367</xdr:rowOff>
    </xdr:from>
    <xdr:ext cx="405111" cy="259045"/>
    <xdr:sp macro="" textlink="">
      <xdr:nvSpPr>
        <xdr:cNvPr id="562" name="n_1mainValue【学校施設】&#10;有形固定資産減価償却率">
          <a:extLst>
            <a:ext uri="{FF2B5EF4-FFF2-40B4-BE49-F238E27FC236}">
              <a16:creationId xmlns:a16="http://schemas.microsoft.com/office/drawing/2014/main" id="{29311010-C1AB-46DA-BCF8-58CC62AE858A}"/>
            </a:ext>
          </a:extLst>
        </xdr:cNvPr>
        <xdr:cNvSpPr txBox="1"/>
      </xdr:nvSpPr>
      <xdr:spPr>
        <a:xfrm>
          <a:off x="13738234" y="10416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64787</xdr:rowOff>
    </xdr:from>
    <xdr:ext cx="405111" cy="259045"/>
    <xdr:sp macro="" textlink="">
      <xdr:nvSpPr>
        <xdr:cNvPr id="563" name="n_2mainValue【学校施設】&#10;有形固定資産減価償却率">
          <a:extLst>
            <a:ext uri="{FF2B5EF4-FFF2-40B4-BE49-F238E27FC236}">
              <a16:creationId xmlns:a16="http://schemas.microsoft.com/office/drawing/2014/main" id="{B23EDB02-F21E-4E40-8665-116B4181C0B7}"/>
            </a:ext>
          </a:extLst>
        </xdr:cNvPr>
        <xdr:cNvSpPr txBox="1"/>
      </xdr:nvSpPr>
      <xdr:spPr>
        <a:xfrm>
          <a:off x="12957184" y="10349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41927</xdr:rowOff>
    </xdr:from>
    <xdr:ext cx="405111" cy="259045"/>
    <xdr:sp macro="" textlink="">
      <xdr:nvSpPr>
        <xdr:cNvPr id="564" name="n_3mainValue【学校施設】&#10;有形固定資産減価償却率">
          <a:extLst>
            <a:ext uri="{FF2B5EF4-FFF2-40B4-BE49-F238E27FC236}">
              <a16:creationId xmlns:a16="http://schemas.microsoft.com/office/drawing/2014/main" id="{6F1E799E-F72D-4978-BFA6-F4223A96577B}"/>
            </a:ext>
          </a:extLst>
        </xdr:cNvPr>
        <xdr:cNvSpPr txBox="1"/>
      </xdr:nvSpPr>
      <xdr:spPr>
        <a:xfrm>
          <a:off x="12171054" y="10330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70593</xdr:rowOff>
    </xdr:from>
    <xdr:ext cx="405111" cy="259045"/>
    <xdr:sp macro="" textlink="">
      <xdr:nvSpPr>
        <xdr:cNvPr id="565" name="n_4mainValue【学校施設】&#10;有形固定資産減価償却率">
          <a:extLst>
            <a:ext uri="{FF2B5EF4-FFF2-40B4-BE49-F238E27FC236}">
              <a16:creationId xmlns:a16="http://schemas.microsoft.com/office/drawing/2014/main" id="{B8CEF2B7-BA38-48D1-A6FD-9A2871726C22}"/>
            </a:ext>
          </a:extLst>
        </xdr:cNvPr>
        <xdr:cNvSpPr txBox="1"/>
      </xdr:nvSpPr>
      <xdr:spPr>
        <a:xfrm>
          <a:off x="11354444" y="100127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6" name="正方形/長方形 565">
          <a:extLst>
            <a:ext uri="{FF2B5EF4-FFF2-40B4-BE49-F238E27FC236}">
              <a16:creationId xmlns:a16="http://schemas.microsoft.com/office/drawing/2014/main" id="{3BCDB294-6407-4876-99E1-34424411F71F}"/>
            </a:ext>
          </a:extLst>
        </xdr:cNvPr>
        <xdr:cNvSpPr/>
      </xdr:nvSpPr>
      <xdr:spPr>
        <a:xfrm>
          <a:off x="164592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7" name="正方形/長方形 566">
          <a:extLst>
            <a:ext uri="{FF2B5EF4-FFF2-40B4-BE49-F238E27FC236}">
              <a16:creationId xmlns:a16="http://schemas.microsoft.com/office/drawing/2014/main" id="{E20A8212-1FA6-4E86-8548-EBE07C0A2AAF}"/>
            </a:ext>
          </a:extLst>
        </xdr:cNvPr>
        <xdr:cNvSpPr/>
      </xdr:nvSpPr>
      <xdr:spPr>
        <a:xfrm>
          <a:off x="165900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8" name="正方形/長方形 567">
          <a:extLst>
            <a:ext uri="{FF2B5EF4-FFF2-40B4-BE49-F238E27FC236}">
              <a16:creationId xmlns:a16="http://schemas.microsoft.com/office/drawing/2014/main" id="{B35E4814-1BBA-434F-BDEC-55ED8B487B70}"/>
            </a:ext>
          </a:extLst>
        </xdr:cNvPr>
        <xdr:cNvSpPr/>
      </xdr:nvSpPr>
      <xdr:spPr>
        <a:xfrm>
          <a:off x="165900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9" name="正方形/長方形 568">
          <a:extLst>
            <a:ext uri="{FF2B5EF4-FFF2-40B4-BE49-F238E27FC236}">
              <a16:creationId xmlns:a16="http://schemas.microsoft.com/office/drawing/2014/main" id="{8C0625E8-E32D-4F10-883A-E3F4AA97602F}"/>
            </a:ext>
          </a:extLst>
        </xdr:cNvPr>
        <xdr:cNvSpPr/>
      </xdr:nvSpPr>
      <xdr:spPr>
        <a:xfrm>
          <a:off x="174879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0" name="正方形/長方形 569">
          <a:extLst>
            <a:ext uri="{FF2B5EF4-FFF2-40B4-BE49-F238E27FC236}">
              <a16:creationId xmlns:a16="http://schemas.microsoft.com/office/drawing/2014/main" id="{F2A5BA23-42BD-440F-AD7C-2395999442A6}"/>
            </a:ext>
          </a:extLst>
        </xdr:cNvPr>
        <xdr:cNvSpPr/>
      </xdr:nvSpPr>
      <xdr:spPr>
        <a:xfrm>
          <a:off x="174879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1" name="正方形/長方形 570">
          <a:extLst>
            <a:ext uri="{FF2B5EF4-FFF2-40B4-BE49-F238E27FC236}">
              <a16:creationId xmlns:a16="http://schemas.microsoft.com/office/drawing/2014/main" id="{0C909297-0243-48B3-B017-BA0D8EF04743}"/>
            </a:ext>
          </a:extLst>
        </xdr:cNvPr>
        <xdr:cNvSpPr/>
      </xdr:nvSpPr>
      <xdr:spPr>
        <a:xfrm>
          <a:off x="185166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2" name="正方形/長方形 571">
          <a:extLst>
            <a:ext uri="{FF2B5EF4-FFF2-40B4-BE49-F238E27FC236}">
              <a16:creationId xmlns:a16="http://schemas.microsoft.com/office/drawing/2014/main" id="{651FD1BD-51CF-4316-9AAB-6B5061422F77}"/>
            </a:ext>
          </a:extLst>
        </xdr:cNvPr>
        <xdr:cNvSpPr/>
      </xdr:nvSpPr>
      <xdr:spPr>
        <a:xfrm>
          <a:off x="185166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3" name="正方形/長方形 572">
          <a:extLst>
            <a:ext uri="{FF2B5EF4-FFF2-40B4-BE49-F238E27FC236}">
              <a16:creationId xmlns:a16="http://schemas.microsoft.com/office/drawing/2014/main" id="{13DB38AC-07F7-459F-B2ED-B2E7AA8D2825}"/>
            </a:ext>
          </a:extLst>
        </xdr:cNvPr>
        <xdr:cNvSpPr/>
      </xdr:nvSpPr>
      <xdr:spPr>
        <a:xfrm>
          <a:off x="164592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4" name="テキスト ボックス 573">
          <a:extLst>
            <a:ext uri="{FF2B5EF4-FFF2-40B4-BE49-F238E27FC236}">
              <a16:creationId xmlns:a16="http://schemas.microsoft.com/office/drawing/2014/main" id="{3206FF99-7C53-4ABC-BBD3-D9F763D0DF86}"/>
            </a:ext>
          </a:extLst>
        </xdr:cNvPr>
        <xdr:cNvSpPr txBox="1"/>
      </xdr:nvSpPr>
      <xdr:spPr>
        <a:xfrm>
          <a:off x="1644015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5" name="直線コネクタ 574">
          <a:extLst>
            <a:ext uri="{FF2B5EF4-FFF2-40B4-BE49-F238E27FC236}">
              <a16:creationId xmlns:a16="http://schemas.microsoft.com/office/drawing/2014/main" id="{2607C094-D970-4074-9173-4FD3BF7596B3}"/>
            </a:ext>
          </a:extLst>
        </xdr:cNvPr>
        <xdr:cNvCxnSpPr/>
      </xdr:nvCxnSpPr>
      <xdr:spPr>
        <a:xfrm>
          <a:off x="164592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6" name="テキスト ボックス 575">
          <a:extLst>
            <a:ext uri="{FF2B5EF4-FFF2-40B4-BE49-F238E27FC236}">
              <a16:creationId xmlns:a16="http://schemas.microsoft.com/office/drawing/2014/main" id="{585BD16C-9E50-49E3-904F-8F434ED614DA}"/>
            </a:ext>
          </a:extLst>
        </xdr:cNvPr>
        <xdr:cNvSpPr txBox="1"/>
      </xdr:nvSpPr>
      <xdr:spPr>
        <a:xfrm>
          <a:off x="16047266"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130628</xdr:rowOff>
    </xdr:from>
    <xdr:to>
      <xdr:col>120</xdr:col>
      <xdr:colOff>114300</xdr:colOff>
      <xdr:row>64</xdr:row>
      <xdr:rowOff>130628</xdr:rowOff>
    </xdr:to>
    <xdr:cxnSp macro="">
      <xdr:nvCxnSpPr>
        <xdr:cNvPr id="577" name="直線コネクタ 576">
          <a:extLst>
            <a:ext uri="{FF2B5EF4-FFF2-40B4-BE49-F238E27FC236}">
              <a16:creationId xmlns:a16="http://schemas.microsoft.com/office/drawing/2014/main" id="{3C2C16FE-12DB-46BA-A4C8-FF4C023DC7DD}"/>
            </a:ext>
          </a:extLst>
        </xdr:cNvPr>
        <xdr:cNvCxnSpPr/>
      </xdr:nvCxnSpPr>
      <xdr:spPr>
        <a:xfrm>
          <a:off x="16459200" y="1110723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578" name="テキスト ボックス 577">
          <a:extLst>
            <a:ext uri="{FF2B5EF4-FFF2-40B4-BE49-F238E27FC236}">
              <a16:creationId xmlns:a16="http://schemas.microsoft.com/office/drawing/2014/main" id="{4AD4708C-1652-4E92-91D2-CA139F1F2C81}"/>
            </a:ext>
          </a:extLst>
        </xdr:cNvPr>
        <xdr:cNvSpPr txBox="1"/>
      </xdr:nvSpPr>
      <xdr:spPr>
        <a:xfrm>
          <a:off x="16047266" y="109631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579" name="直線コネクタ 578">
          <a:extLst>
            <a:ext uri="{FF2B5EF4-FFF2-40B4-BE49-F238E27FC236}">
              <a16:creationId xmlns:a16="http://schemas.microsoft.com/office/drawing/2014/main" id="{53A98889-1614-4C78-A934-7648287588AA}"/>
            </a:ext>
          </a:extLst>
        </xdr:cNvPr>
        <xdr:cNvCxnSpPr/>
      </xdr:nvCxnSpPr>
      <xdr:spPr>
        <a:xfrm>
          <a:off x="16459200" y="1077495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580" name="テキスト ボックス 579">
          <a:extLst>
            <a:ext uri="{FF2B5EF4-FFF2-40B4-BE49-F238E27FC236}">
              <a16:creationId xmlns:a16="http://schemas.microsoft.com/office/drawing/2014/main" id="{B198E191-E015-4CB3-95EE-7B604D3470B0}"/>
            </a:ext>
          </a:extLst>
        </xdr:cNvPr>
        <xdr:cNvSpPr txBox="1"/>
      </xdr:nvSpPr>
      <xdr:spPr>
        <a:xfrm>
          <a:off x="16047266" y="1063653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581" name="直線コネクタ 580">
          <a:extLst>
            <a:ext uri="{FF2B5EF4-FFF2-40B4-BE49-F238E27FC236}">
              <a16:creationId xmlns:a16="http://schemas.microsoft.com/office/drawing/2014/main" id="{FEE38B6B-A904-43AB-B8A3-0D2C74F38098}"/>
            </a:ext>
          </a:extLst>
        </xdr:cNvPr>
        <xdr:cNvCxnSpPr/>
      </xdr:nvCxnSpPr>
      <xdr:spPr>
        <a:xfrm>
          <a:off x="16459200" y="1045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582" name="テキスト ボックス 581">
          <a:extLst>
            <a:ext uri="{FF2B5EF4-FFF2-40B4-BE49-F238E27FC236}">
              <a16:creationId xmlns:a16="http://schemas.microsoft.com/office/drawing/2014/main" id="{8CA68F31-0EE9-48F0-86EC-3A8D4C9A9DCB}"/>
            </a:ext>
          </a:extLst>
        </xdr:cNvPr>
        <xdr:cNvSpPr txBox="1"/>
      </xdr:nvSpPr>
      <xdr:spPr>
        <a:xfrm>
          <a:off x="16047266" y="103042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583" name="直線コネクタ 582">
          <a:extLst>
            <a:ext uri="{FF2B5EF4-FFF2-40B4-BE49-F238E27FC236}">
              <a16:creationId xmlns:a16="http://schemas.microsoft.com/office/drawing/2014/main" id="{3AE1FD57-5762-4A45-B79E-6C5B55910FE8}"/>
            </a:ext>
          </a:extLst>
        </xdr:cNvPr>
        <xdr:cNvCxnSpPr/>
      </xdr:nvCxnSpPr>
      <xdr:spPr>
        <a:xfrm>
          <a:off x="16459200" y="1012562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584" name="テキスト ボックス 583">
          <a:extLst>
            <a:ext uri="{FF2B5EF4-FFF2-40B4-BE49-F238E27FC236}">
              <a16:creationId xmlns:a16="http://schemas.microsoft.com/office/drawing/2014/main" id="{A68AB8F9-A5D3-459B-9F5C-CED72DCD5583}"/>
            </a:ext>
          </a:extLst>
        </xdr:cNvPr>
        <xdr:cNvSpPr txBox="1"/>
      </xdr:nvSpPr>
      <xdr:spPr>
        <a:xfrm>
          <a:off x="16047266"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585" name="直線コネクタ 584">
          <a:extLst>
            <a:ext uri="{FF2B5EF4-FFF2-40B4-BE49-F238E27FC236}">
              <a16:creationId xmlns:a16="http://schemas.microsoft.com/office/drawing/2014/main" id="{260D2F39-D374-4404-93D3-97D1BBDDA940}"/>
            </a:ext>
          </a:extLst>
        </xdr:cNvPr>
        <xdr:cNvCxnSpPr/>
      </xdr:nvCxnSpPr>
      <xdr:spPr>
        <a:xfrm>
          <a:off x="16459200" y="979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586" name="テキスト ボックス 585">
          <a:extLst>
            <a:ext uri="{FF2B5EF4-FFF2-40B4-BE49-F238E27FC236}">
              <a16:creationId xmlns:a16="http://schemas.microsoft.com/office/drawing/2014/main" id="{5EC2ECDE-27A6-480C-970B-1ECA440C222F}"/>
            </a:ext>
          </a:extLst>
        </xdr:cNvPr>
        <xdr:cNvSpPr txBox="1"/>
      </xdr:nvSpPr>
      <xdr:spPr>
        <a:xfrm>
          <a:off x="16047266" y="96587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587" name="直線コネクタ 586">
          <a:extLst>
            <a:ext uri="{FF2B5EF4-FFF2-40B4-BE49-F238E27FC236}">
              <a16:creationId xmlns:a16="http://schemas.microsoft.com/office/drawing/2014/main" id="{B2B26608-EBDF-4D7D-A9CF-4DCD1033CA75}"/>
            </a:ext>
          </a:extLst>
        </xdr:cNvPr>
        <xdr:cNvCxnSpPr/>
      </xdr:nvCxnSpPr>
      <xdr:spPr>
        <a:xfrm>
          <a:off x="16459200" y="94705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588" name="テキスト ボックス 587">
          <a:extLst>
            <a:ext uri="{FF2B5EF4-FFF2-40B4-BE49-F238E27FC236}">
              <a16:creationId xmlns:a16="http://schemas.microsoft.com/office/drawing/2014/main" id="{E199BDF9-1392-4236-94F5-9272C2A466AD}"/>
            </a:ext>
          </a:extLst>
        </xdr:cNvPr>
        <xdr:cNvSpPr txBox="1"/>
      </xdr:nvSpPr>
      <xdr:spPr>
        <a:xfrm>
          <a:off x="16047266" y="932644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9" name="直線コネクタ 588">
          <a:extLst>
            <a:ext uri="{FF2B5EF4-FFF2-40B4-BE49-F238E27FC236}">
              <a16:creationId xmlns:a16="http://schemas.microsoft.com/office/drawing/2014/main" id="{01EE24AD-F351-47ED-857E-84CF95DBF006}"/>
            </a:ext>
          </a:extLst>
        </xdr:cNvPr>
        <xdr:cNvCxnSpPr/>
      </xdr:nvCxnSpPr>
      <xdr:spPr>
        <a:xfrm>
          <a:off x="164592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90" name="テキスト ボックス 589">
          <a:extLst>
            <a:ext uri="{FF2B5EF4-FFF2-40B4-BE49-F238E27FC236}">
              <a16:creationId xmlns:a16="http://schemas.microsoft.com/office/drawing/2014/main" id="{49A7255A-2AD1-4BB0-BF44-430D11FE5DCF}"/>
            </a:ext>
          </a:extLst>
        </xdr:cNvPr>
        <xdr:cNvSpPr txBox="1"/>
      </xdr:nvSpPr>
      <xdr:spPr>
        <a:xfrm>
          <a:off x="16047266" y="900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1" name="【学校施設】&#10;一人当たり面積グラフ枠">
          <a:extLst>
            <a:ext uri="{FF2B5EF4-FFF2-40B4-BE49-F238E27FC236}">
              <a16:creationId xmlns:a16="http://schemas.microsoft.com/office/drawing/2014/main" id="{5D73C9E2-BC63-40BE-B207-1A71216FAC32}"/>
            </a:ext>
          </a:extLst>
        </xdr:cNvPr>
        <xdr:cNvSpPr/>
      </xdr:nvSpPr>
      <xdr:spPr>
        <a:xfrm>
          <a:off x="164592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76744</xdr:rowOff>
    </xdr:from>
    <xdr:to>
      <xdr:col>116</xdr:col>
      <xdr:colOff>62864</xdr:colOff>
      <xdr:row>64</xdr:row>
      <xdr:rowOff>19594</xdr:rowOff>
    </xdr:to>
    <xdr:cxnSp macro="">
      <xdr:nvCxnSpPr>
        <xdr:cNvPr id="592" name="直線コネクタ 591">
          <a:extLst>
            <a:ext uri="{FF2B5EF4-FFF2-40B4-BE49-F238E27FC236}">
              <a16:creationId xmlns:a16="http://schemas.microsoft.com/office/drawing/2014/main" id="{CCE8FE42-209B-43F3-8703-284A36677902}"/>
            </a:ext>
          </a:extLst>
        </xdr:cNvPr>
        <xdr:cNvCxnSpPr/>
      </xdr:nvCxnSpPr>
      <xdr:spPr>
        <a:xfrm flipV="1">
          <a:off x="19947254" y="9506494"/>
          <a:ext cx="0" cy="14820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23421</xdr:rowOff>
    </xdr:from>
    <xdr:ext cx="469744" cy="259045"/>
    <xdr:sp macro="" textlink="">
      <xdr:nvSpPr>
        <xdr:cNvPr id="593" name="【学校施設】&#10;一人当たり面積最小値テキスト">
          <a:extLst>
            <a:ext uri="{FF2B5EF4-FFF2-40B4-BE49-F238E27FC236}">
              <a16:creationId xmlns:a16="http://schemas.microsoft.com/office/drawing/2014/main" id="{54E86B61-7291-498F-AA49-0D71F6F2F088}"/>
            </a:ext>
          </a:extLst>
        </xdr:cNvPr>
        <xdr:cNvSpPr txBox="1"/>
      </xdr:nvSpPr>
      <xdr:spPr>
        <a:xfrm>
          <a:off x="19985990" y="109924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19594</xdr:rowOff>
    </xdr:from>
    <xdr:to>
      <xdr:col>116</xdr:col>
      <xdr:colOff>152400</xdr:colOff>
      <xdr:row>64</xdr:row>
      <xdr:rowOff>19594</xdr:rowOff>
    </xdr:to>
    <xdr:cxnSp macro="">
      <xdr:nvCxnSpPr>
        <xdr:cNvPr id="594" name="直線コネクタ 593">
          <a:extLst>
            <a:ext uri="{FF2B5EF4-FFF2-40B4-BE49-F238E27FC236}">
              <a16:creationId xmlns:a16="http://schemas.microsoft.com/office/drawing/2014/main" id="{67C7D467-CA17-4DA7-A1DD-9DECC690AB9F}"/>
            </a:ext>
          </a:extLst>
        </xdr:cNvPr>
        <xdr:cNvCxnSpPr/>
      </xdr:nvCxnSpPr>
      <xdr:spPr>
        <a:xfrm>
          <a:off x="19885660" y="1098858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23421</xdr:rowOff>
    </xdr:from>
    <xdr:ext cx="469744" cy="259045"/>
    <xdr:sp macro="" textlink="">
      <xdr:nvSpPr>
        <xdr:cNvPr id="595" name="【学校施設】&#10;一人当たり面積最大値テキスト">
          <a:extLst>
            <a:ext uri="{FF2B5EF4-FFF2-40B4-BE49-F238E27FC236}">
              <a16:creationId xmlns:a16="http://schemas.microsoft.com/office/drawing/2014/main" id="{C067DD09-7FB2-4B57-95F4-A9EF5C014D9A}"/>
            </a:ext>
          </a:extLst>
        </xdr:cNvPr>
        <xdr:cNvSpPr txBox="1"/>
      </xdr:nvSpPr>
      <xdr:spPr>
        <a:xfrm>
          <a:off x="19985990" y="92779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76744</xdr:rowOff>
    </xdr:from>
    <xdr:to>
      <xdr:col>116</xdr:col>
      <xdr:colOff>152400</xdr:colOff>
      <xdr:row>55</xdr:row>
      <xdr:rowOff>76744</xdr:rowOff>
    </xdr:to>
    <xdr:cxnSp macro="">
      <xdr:nvCxnSpPr>
        <xdr:cNvPr id="596" name="直線コネクタ 595">
          <a:extLst>
            <a:ext uri="{FF2B5EF4-FFF2-40B4-BE49-F238E27FC236}">
              <a16:creationId xmlns:a16="http://schemas.microsoft.com/office/drawing/2014/main" id="{13D6D356-B594-426C-A553-A5972C83E9C3}"/>
            </a:ext>
          </a:extLst>
        </xdr:cNvPr>
        <xdr:cNvCxnSpPr/>
      </xdr:nvCxnSpPr>
      <xdr:spPr>
        <a:xfrm>
          <a:off x="19885660" y="950649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59</xdr:row>
      <xdr:rowOff>119760</xdr:rowOff>
    </xdr:from>
    <xdr:ext cx="469744" cy="259045"/>
    <xdr:sp macro="" textlink="">
      <xdr:nvSpPr>
        <xdr:cNvPr id="597" name="【学校施設】&#10;一人当たり面積平均値テキスト">
          <a:extLst>
            <a:ext uri="{FF2B5EF4-FFF2-40B4-BE49-F238E27FC236}">
              <a16:creationId xmlns:a16="http://schemas.microsoft.com/office/drawing/2014/main" id="{4773D9D1-95AF-4844-B1CB-75F5E257EC34}"/>
            </a:ext>
          </a:extLst>
        </xdr:cNvPr>
        <xdr:cNvSpPr txBox="1"/>
      </xdr:nvSpPr>
      <xdr:spPr>
        <a:xfrm>
          <a:off x="19985990" y="1023721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141333</xdr:rowOff>
    </xdr:from>
    <xdr:to>
      <xdr:col>116</xdr:col>
      <xdr:colOff>114300</xdr:colOff>
      <xdr:row>60</xdr:row>
      <xdr:rowOff>71483</xdr:rowOff>
    </xdr:to>
    <xdr:sp macro="" textlink="">
      <xdr:nvSpPr>
        <xdr:cNvPr id="598" name="フローチャート: 判断 597">
          <a:extLst>
            <a:ext uri="{FF2B5EF4-FFF2-40B4-BE49-F238E27FC236}">
              <a16:creationId xmlns:a16="http://schemas.microsoft.com/office/drawing/2014/main" id="{A847FFF9-05B6-4333-AD33-53B2AD87386D}"/>
            </a:ext>
          </a:extLst>
        </xdr:cNvPr>
        <xdr:cNvSpPr/>
      </xdr:nvSpPr>
      <xdr:spPr>
        <a:xfrm>
          <a:off x="19904710" y="10254978"/>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59</xdr:row>
      <xdr:rowOff>154396</xdr:rowOff>
    </xdr:from>
    <xdr:to>
      <xdr:col>112</xdr:col>
      <xdr:colOff>38100</xdr:colOff>
      <xdr:row>60</xdr:row>
      <xdr:rowOff>84546</xdr:rowOff>
    </xdr:to>
    <xdr:sp macro="" textlink="">
      <xdr:nvSpPr>
        <xdr:cNvPr id="599" name="フローチャート: 判断 598">
          <a:extLst>
            <a:ext uri="{FF2B5EF4-FFF2-40B4-BE49-F238E27FC236}">
              <a16:creationId xmlns:a16="http://schemas.microsoft.com/office/drawing/2014/main" id="{9DDA1823-B899-4099-87D2-CAE5D94647FF}"/>
            </a:ext>
          </a:extLst>
        </xdr:cNvPr>
        <xdr:cNvSpPr/>
      </xdr:nvSpPr>
      <xdr:spPr>
        <a:xfrm>
          <a:off x="19161760" y="10269946"/>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59</xdr:row>
      <xdr:rowOff>165281</xdr:rowOff>
    </xdr:from>
    <xdr:to>
      <xdr:col>107</xdr:col>
      <xdr:colOff>101600</xdr:colOff>
      <xdr:row>60</xdr:row>
      <xdr:rowOff>95431</xdr:rowOff>
    </xdr:to>
    <xdr:sp macro="" textlink="">
      <xdr:nvSpPr>
        <xdr:cNvPr id="600" name="フローチャート: 判断 599">
          <a:extLst>
            <a:ext uri="{FF2B5EF4-FFF2-40B4-BE49-F238E27FC236}">
              <a16:creationId xmlns:a16="http://schemas.microsoft.com/office/drawing/2014/main" id="{86075824-6372-4C2C-A01D-488F79AE9454}"/>
            </a:ext>
          </a:extLst>
        </xdr:cNvPr>
        <xdr:cNvSpPr/>
      </xdr:nvSpPr>
      <xdr:spPr>
        <a:xfrm>
          <a:off x="18345150" y="10284641"/>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59</xdr:row>
      <xdr:rowOff>163104</xdr:rowOff>
    </xdr:from>
    <xdr:to>
      <xdr:col>102</xdr:col>
      <xdr:colOff>165100</xdr:colOff>
      <xdr:row>60</xdr:row>
      <xdr:rowOff>93254</xdr:rowOff>
    </xdr:to>
    <xdr:sp macro="" textlink="">
      <xdr:nvSpPr>
        <xdr:cNvPr id="601" name="フローチャート: 判断 600">
          <a:extLst>
            <a:ext uri="{FF2B5EF4-FFF2-40B4-BE49-F238E27FC236}">
              <a16:creationId xmlns:a16="http://schemas.microsoft.com/office/drawing/2014/main" id="{86BB65AA-A5BF-4286-BB61-16AFD2D66560}"/>
            </a:ext>
          </a:extLst>
        </xdr:cNvPr>
        <xdr:cNvSpPr/>
      </xdr:nvSpPr>
      <xdr:spPr>
        <a:xfrm>
          <a:off x="17547590" y="10280559"/>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7983</xdr:rowOff>
    </xdr:from>
    <xdr:to>
      <xdr:col>98</xdr:col>
      <xdr:colOff>38100</xdr:colOff>
      <xdr:row>60</xdr:row>
      <xdr:rowOff>109583</xdr:rowOff>
    </xdr:to>
    <xdr:sp macro="" textlink="">
      <xdr:nvSpPr>
        <xdr:cNvPr id="602" name="フローチャート: 判断 601">
          <a:extLst>
            <a:ext uri="{FF2B5EF4-FFF2-40B4-BE49-F238E27FC236}">
              <a16:creationId xmlns:a16="http://schemas.microsoft.com/office/drawing/2014/main" id="{54BAE551-6ECC-4B91-9EDA-FD5074BE4C77}"/>
            </a:ext>
          </a:extLst>
        </xdr:cNvPr>
        <xdr:cNvSpPr/>
      </xdr:nvSpPr>
      <xdr:spPr>
        <a:xfrm>
          <a:off x="16761460" y="1029688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940E2222-A77D-49EE-9EFB-CBF7F9203BFF}"/>
            </a:ext>
          </a:extLst>
        </xdr:cNvPr>
        <xdr:cNvSpPr txBox="1"/>
      </xdr:nvSpPr>
      <xdr:spPr>
        <a:xfrm>
          <a:off x="197764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212BAB8F-AE4B-499F-B432-F6B4B4907EA9}"/>
            </a:ext>
          </a:extLst>
        </xdr:cNvPr>
        <xdr:cNvSpPr txBox="1"/>
      </xdr:nvSpPr>
      <xdr:spPr>
        <a:xfrm>
          <a:off x="19033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5" name="テキスト ボックス 604">
          <a:extLst>
            <a:ext uri="{FF2B5EF4-FFF2-40B4-BE49-F238E27FC236}">
              <a16:creationId xmlns:a16="http://schemas.microsoft.com/office/drawing/2014/main" id="{D075127C-F85C-4CEF-8B85-1A6F6A427DE6}"/>
            </a:ext>
          </a:extLst>
        </xdr:cNvPr>
        <xdr:cNvSpPr txBox="1"/>
      </xdr:nvSpPr>
      <xdr:spPr>
        <a:xfrm>
          <a:off x="18228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6" name="テキスト ボックス 605">
          <a:extLst>
            <a:ext uri="{FF2B5EF4-FFF2-40B4-BE49-F238E27FC236}">
              <a16:creationId xmlns:a16="http://schemas.microsoft.com/office/drawing/2014/main" id="{07B6FC18-C7B5-4222-9976-6EFCDFA6547C}"/>
            </a:ext>
          </a:extLst>
        </xdr:cNvPr>
        <xdr:cNvSpPr txBox="1"/>
      </xdr:nvSpPr>
      <xdr:spPr>
        <a:xfrm>
          <a:off x="174307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7" name="テキスト ボックス 606">
          <a:extLst>
            <a:ext uri="{FF2B5EF4-FFF2-40B4-BE49-F238E27FC236}">
              <a16:creationId xmlns:a16="http://schemas.microsoft.com/office/drawing/2014/main" id="{86157D68-16FA-4CFB-A9AB-556BD89242B4}"/>
            </a:ext>
          </a:extLst>
        </xdr:cNvPr>
        <xdr:cNvSpPr txBox="1"/>
      </xdr:nvSpPr>
      <xdr:spPr>
        <a:xfrm>
          <a:off x="166331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13426</xdr:rowOff>
    </xdr:from>
    <xdr:to>
      <xdr:col>116</xdr:col>
      <xdr:colOff>114300</xdr:colOff>
      <xdr:row>58</xdr:row>
      <xdr:rowOff>115026</xdr:rowOff>
    </xdr:to>
    <xdr:sp macro="" textlink="">
      <xdr:nvSpPr>
        <xdr:cNvPr id="608" name="楕円 607">
          <a:extLst>
            <a:ext uri="{FF2B5EF4-FFF2-40B4-BE49-F238E27FC236}">
              <a16:creationId xmlns:a16="http://schemas.microsoft.com/office/drawing/2014/main" id="{D8DE9B4A-6776-49FE-B964-3F1E04BA81D0}"/>
            </a:ext>
          </a:extLst>
        </xdr:cNvPr>
        <xdr:cNvSpPr/>
      </xdr:nvSpPr>
      <xdr:spPr>
        <a:xfrm>
          <a:off x="19904710" y="9961336"/>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57</xdr:row>
      <xdr:rowOff>36303</xdr:rowOff>
    </xdr:from>
    <xdr:ext cx="469744" cy="259045"/>
    <xdr:sp macro="" textlink="">
      <xdr:nvSpPr>
        <xdr:cNvPr id="609" name="【学校施設】&#10;一人当たり面積該当値テキスト">
          <a:extLst>
            <a:ext uri="{FF2B5EF4-FFF2-40B4-BE49-F238E27FC236}">
              <a16:creationId xmlns:a16="http://schemas.microsoft.com/office/drawing/2014/main" id="{C0D49DE5-478B-4133-8C28-A8D88A164581}"/>
            </a:ext>
          </a:extLst>
        </xdr:cNvPr>
        <xdr:cNvSpPr txBox="1"/>
      </xdr:nvSpPr>
      <xdr:spPr>
        <a:xfrm>
          <a:off x="19985990" y="98089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25400</xdr:rowOff>
    </xdr:from>
    <xdr:to>
      <xdr:col>112</xdr:col>
      <xdr:colOff>38100</xdr:colOff>
      <xdr:row>58</xdr:row>
      <xdr:rowOff>127000</xdr:rowOff>
    </xdr:to>
    <xdr:sp macro="" textlink="">
      <xdr:nvSpPr>
        <xdr:cNvPr id="610" name="楕円 609">
          <a:extLst>
            <a:ext uri="{FF2B5EF4-FFF2-40B4-BE49-F238E27FC236}">
              <a16:creationId xmlns:a16="http://schemas.microsoft.com/office/drawing/2014/main" id="{ED009883-60AB-434C-98C3-B1C4B90A4C9D}"/>
            </a:ext>
          </a:extLst>
        </xdr:cNvPr>
        <xdr:cNvSpPr/>
      </xdr:nvSpPr>
      <xdr:spPr>
        <a:xfrm>
          <a:off x="19161760" y="9965690"/>
          <a:ext cx="7874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58</xdr:row>
      <xdr:rowOff>64226</xdr:rowOff>
    </xdr:from>
    <xdr:to>
      <xdr:col>116</xdr:col>
      <xdr:colOff>63500</xdr:colOff>
      <xdr:row>58</xdr:row>
      <xdr:rowOff>76200</xdr:rowOff>
    </xdr:to>
    <xdr:cxnSp macro="">
      <xdr:nvCxnSpPr>
        <xdr:cNvPr id="611" name="直線コネクタ 610">
          <a:extLst>
            <a:ext uri="{FF2B5EF4-FFF2-40B4-BE49-F238E27FC236}">
              <a16:creationId xmlns:a16="http://schemas.microsoft.com/office/drawing/2014/main" id="{2642ECE5-AA10-421B-9C3D-E5A8524EE383}"/>
            </a:ext>
          </a:extLst>
        </xdr:cNvPr>
        <xdr:cNvCxnSpPr/>
      </xdr:nvCxnSpPr>
      <xdr:spPr>
        <a:xfrm flipV="1">
          <a:off x="19204940" y="10004516"/>
          <a:ext cx="742950" cy="157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43906</xdr:rowOff>
    </xdr:from>
    <xdr:to>
      <xdr:col>107</xdr:col>
      <xdr:colOff>101600</xdr:colOff>
      <xdr:row>58</xdr:row>
      <xdr:rowOff>145506</xdr:rowOff>
    </xdr:to>
    <xdr:sp macro="" textlink="">
      <xdr:nvSpPr>
        <xdr:cNvPr id="612" name="楕円 611">
          <a:extLst>
            <a:ext uri="{FF2B5EF4-FFF2-40B4-BE49-F238E27FC236}">
              <a16:creationId xmlns:a16="http://schemas.microsoft.com/office/drawing/2014/main" id="{9AECB936-6A18-4816-891B-C9F8BB3218D3}"/>
            </a:ext>
          </a:extLst>
        </xdr:cNvPr>
        <xdr:cNvSpPr/>
      </xdr:nvSpPr>
      <xdr:spPr>
        <a:xfrm>
          <a:off x="18345150" y="9989911"/>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76200</xdr:rowOff>
    </xdr:from>
    <xdr:to>
      <xdr:col>111</xdr:col>
      <xdr:colOff>177800</xdr:colOff>
      <xdr:row>58</xdr:row>
      <xdr:rowOff>94706</xdr:rowOff>
    </xdr:to>
    <xdr:cxnSp macro="">
      <xdr:nvCxnSpPr>
        <xdr:cNvPr id="613" name="直線コネクタ 612">
          <a:extLst>
            <a:ext uri="{FF2B5EF4-FFF2-40B4-BE49-F238E27FC236}">
              <a16:creationId xmlns:a16="http://schemas.microsoft.com/office/drawing/2014/main" id="{7E315CF4-08B4-4A27-B956-66209D224121}"/>
            </a:ext>
          </a:extLst>
        </xdr:cNvPr>
        <xdr:cNvCxnSpPr/>
      </xdr:nvCxnSpPr>
      <xdr:spPr>
        <a:xfrm flipV="1">
          <a:off x="18399760" y="10020300"/>
          <a:ext cx="805180" cy="223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63500</xdr:rowOff>
    </xdr:from>
    <xdr:to>
      <xdr:col>102</xdr:col>
      <xdr:colOff>165100</xdr:colOff>
      <xdr:row>58</xdr:row>
      <xdr:rowOff>165100</xdr:rowOff>
    </xdr:to>
    <xdr:sp macro="" textlink="">
      <xdr:nvSpPr>
        <xdr:cNvPr id="614" name="楕円 613">
          <a:extLst>
            <a:ext uri="{FF2B5EF4-FFF2-40B4-BE49-F238E27FC236}">
              <a16:creationId xmlns:a16="http://schemas.microsoft.com/office/drawing/2014/main" id="{3F97EEF4-CD35-4C21-9973-ABB40CE1975C}"/>
            </a:ext>
          </a:extLst>
        </xdr:cNvPr>
        <xdr:cNvSpPr/>
      </xdr:nvSpPr>
      <xdr:spPr>
        <a:xfrm>
          <a:off x="17547590" y="10003790"/>
          <a:ext cx="10922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58</xdr:row>
      <xdr:rowOff>94706</xdr:rowOff>
    </xdr:from>
    <xdr:to>
      <xdr:col>107</xdr:col>
      <xdr:colOff>50800</xdr:colOff>
      <xdr:row>58</xdr:row>
      <xdr:rowOff>114300</xdr:rowOff>
    </xdr:to>
    <xdr:cxnSp macro="">
      <xdr:nvCxnSpPr>
        <xdr:cNvPr id="615" name="直線コネクタ 614">
          <a:extLst>
            <a:ext uri="{FF2B5EF4-FFF2-40B4-BE49-F238E27FC236}">
              <a16:creationId xmlns:a16="http://schemas.microsoft.com/office/drawing/2014/main" id="{EF9B79BA-4AF8-4A2B-9BB8-D5756CC38D36}"/>
            </a:ext>
          </a:extLst>
        </xdr:cNvPr>
        <xdr:cNvCxnSpPr/>
      </xdr:nvCxnSpPr>
      <xdr:spPr>
        <a:xfrm flipV="1">
          <a:off x="17602200" y="10042616"/>
          <a:ext cx="797560" cy="157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58</xdr:row>
      <xdr:rowOff>82006</xdr:rowOff>
    </xdr:from>
    <xdr:to>
      <xdr:col>98</xdr:col>
      <xdr:colOff>38100</xdr:colOff>
      <xdr:row>59</xdr:row>
      <xdr:rowOff>12156</xdr:rowOff>
    </xdr:to>
    <xdr:sp macro="" textlink="">
      <xdr:nvSpPr>
        <xdr:cNvPr id="616" name="楕円 615">
          <a:extLst>
            <a:ext uri="{FF2B5EF4-FFF2-40B4-BE49-F238E27FC236}">
              <a16:creationId xmlns:a16="http://schemas.microsoft.com/office/drawing/2014/main" id="{577694E2-D4CF-4140-852A-5C6E6BA616DF}"/>
            </a:ext>
          </a:extLst>
        </xdr:cNvPr>
        <xdr:cNvSpPr/>
      </xdr:nvSpPr>
      <xdr:spPr>
        <a:xfrm>
          <a:off x="16761460" y="10028011"/>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58</xdr:row>
      <xdr:rowOff>114300</xdr:rowOff>
    </xdr:from>
    <xdr:to>
      <xdr:col>102</xdr:col>
      <xdr:colOff>114300</xdr:colOff>
      <xdr:row>58</xdr:row>
      <xdr:rowOff>132806</xdr:rowOff>
    </xdr:to>
    <xdr:cxnSp macro="">
      <xdr:nvCxnSpPr>
        <xdr:cNvPr id="617" name="直線コネクタ 616">
          <a:extLst>
            <a:ext uri="{FF2B5EF4-FFF2-40B4-BE49-F238E27FC236}">
              <a16:creationId xmlns:a16="http://schemas.microsoft.com/office/drawing/2014/main" id="{7E11EC73-C432-4302-BB65-5E73504EABE4}"/>
            </a:ext>
          </a:extLst>
        </xdr:cNvPr>
        <xdr:cNvCxnSpPr/>
      </xdr:nvCxnSpPr>
      <xdr:spPr>
        <a:xfrm flipV="1">
          <a:off x="16804640" y="10058400"/>
          <a:ext cx="797560" cy="223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75673</xdr:rowOff>
    </xdr:from>
    <xdr:ext cx="469744" cy="259045"/>
    <xdr:sp macro="" textlink="">
      <xdr:nvSpPr>
        <xdr:cNvPr id="618" name="n_1aveValue【学校施設】&#10;一人当たり面積">
          <a:extLst>
            <a:ext uri="{FF2B5EF4-FFF2-40B4-BE49-F238E27FC236}">
              <a16:creationId xmlns:a16="http://schemas.microsoft.com/office/drawing/2014/main" id="{1F50CD33-3202-4EE8-B7DB-81D8687949D9}"/>
            </a:ext>
          </a:extLst>
        </xdr:cNvPr>
        <xdr:cNvSpPr txBox="1"/>
      </xdr:nvSpPr>
      <xdr:spPr>
        <a:xfrm>
          <a:off x="18982132" y="103626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86558</xdr:rowOff>
    </xdr:from>
    <xdr:ext cx="469744" cy="259045"/>
    <xdr:sp macro="" textlink="">
      <xdr:nvSpPr>
        <xdr:cNvPr id="619" name="n_2aveValue【学校施設】&#10;一人当たり面積">
          <a:extLst>
            <a:ext uri="{FF2B5EF4-FFF2-40B4-BE49-F238E27FC236}">
              <a16:creationId xmlns:a16="http://schemas.microsoft.com/office/drawing/2014/main" id="{73C379C4-71E4-461A-8CD4-ECB27D3556AA}"/>
            </a:ext>
          </a:extLst>
        </xdr:cNvPr>
        <xdr:cNvSpPr txBox="1"/>
      </xdr:nvSpPr>
      <xdr:spPr>
        <a:xfrm>
          <a:off x="18182032" y="103754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84381</xdr:rowOff>
    </xdr:from>
    <xdr:ext cx="469744" cy="259045"/>
    <xdr:sp macro="" textlink="">
      <xdr:nvSpPr>
        <xdr:cNvPr id="620" name="n_3aveValue【学校施設】&#10;一人当たり面積">
          <a:extLst>
            <a:ext uri="{FF2B5EF4-FFF2-40B4-BE49-F238E27FC236}">
              <a16:creationId xmlns:a16="http://schemas.microsoft.com/office/drawing/2014/main" id="{2712A917-89D8-4C35-937F-35DEE4E461DC}"/>
            </a:ext>
          </a:extLst>
        </xdr:cNvPr>
        <xdr:cNvSpPr txBox="1"/>
      </xdr:nvSpPr>
      <xdr:spPr>
        <a:xfrm>
          <a:off x="17384472" y="103732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100710</xdr:rowOff>
    </xdr:from>
    <xdr:ext cx="469744" cy="259045"/>
    <xdr:sp macro="" textlink="">
      <xdr:nvSpPr>
        <xdr:cNvPr id="621" name="n_4aveValue【学校施設】&#10;一人当たり面積">
          <a:extLst>
            <a:ext uri="{FF2B5EF4-FFF2-40B4-BE49-F238E27FC236}">
              <a16:creationId xmlns:a16="http://schemas.microsoft.com/office/drawing/2014/main" id="{9BA5BA7F-3A87-48D9-A16D-8BD730F0AF87}"/>
            </a:ext>
          </a:extLst>
        </xdr:cNvPr>
        <xdr:cNvSpPr txBox="1"/>
      </xdr:nvSpPr>
      <xdr:spPr>
        <a:xfrm>
          <a:off x="16588817" y="103839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56</xdr:row>
      <xdr:rowOff>143527</xdr:rowOff>
    </xdr:from>
    <xdr:ext cx="469744" cy="259045"/>
    <xdr:sp macro="" textlink="">
      <xdr:nvSpPr>
        <xdr:cNvPr id="622" name="n_1mainValue【学校施設】&#10;一人当たり面積">
          <a:extLst>
            <a:ext uri="{FF2B5EF4-FFF2-40B4-BE49-F238E27FC236}">
              <a16:creationId xmlns:a16="http://schemas.microsoft.com/office/drawing/2014/main" id="{CE98A859-954D-457C-AFDA-1852B65254B3}"/>
            </a:ext>
          </a:extLst>
        </xdr:cNvPr>
        <xdr:cNvSpPr txBox="1"/>
      </xdr:nvSpPr>
      <xdr:spPr>
        <a:xfrm>
          <a:off x="18982132" y="97428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56</xdr:row>
      <xdr:rowOff>162033</xdr:rowOff>
    </xdr:from>
    <xdr:ext cx="469744" cy="259045"/>
    <xdr:sp macro="" textlink="">
      <xdr:nvSpPr>
        <xdr:cNvPr id="623" name="n_2mainValue【学校施設】&#10;一人当たり面積">
          <a:extLst>
            <a:ext uri="{FF2B5EF4-FFF2-40B4-BE49-F238E27FC236}">
              <a16:creationId xmlns:a16="http://schemas.microsoft.com/office/drawing/2014/main" id="{866A19E0-93DB-491E-BD8C-D4934723FD7C}"/>
            </a:ext>
          </a:extLst>
        </xdr:cNvPr>
        <xdr:cNvSpPr txBox="1"/>
      </xdr:nvSpPr>
      <xdr:spPr>
        <a:xfrm>
          <a:off x="18182032" y="97651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57</xdr:row>
      <xdr:rowOff>10177</xdr:rowOff>
    </xdr:from>
    <xdr:ext cx="469744" cy="259045"/>
    <xdr:sp macro="" textlink="">
      <xdr:nvSpPr>
        <xdr:cNvPr id="624" name="n_3mainValue【学校施設】&#10;一人当たり面積">
          <a:extLst>
            <a:ext uri="{FF2B5EF4-FFF2-40B4-BE49-F238E27FC236}">
              <a16:creationId xmlns:a16="http://schemas.microsoft.com/office/drawing/2014/main" id="{435F4F8D-5D46-410E-8735-759AB2D37636}"/>
            </a:ext>
          </a:extLst>
        </xdr:cNvPr>
        <xdr:cNvSpPr txBox="1"/>
      </xdr:nvSpPr>
      <xdr:spPr>
        <a:xfrm>
          <a:off x="17384472" y="9784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57</xdr:row>
      <xdr:rowOff>28683</xdr:rowOff>
    </xdr:from>
    <xdr:ext cx="469744" cy="259045"/>
    <xdr:sp macro="" textlink="">
      <xdr:nvSpPr>
        <xdr:cNvPr id="625" name="n_4mainValue【学校施設】&#10;一人当たり面積">
          <a:extLst>
            <a:ext uri="{FF2B5EF4-FFF2-40B4-BE49-F238E27FC236}">
              <a16:creationId xmlns:a16="http://schemas.microsoft.com/office/drawing/2014/main" id="{C3394523-A62E-4886-B9C5-225510518DAB}"/>
            </a:ext>
          </a:extLst>
        </xdr:cNvPr>
        <xdr:cNvSpPr txBox="1"/>
      </xdr:nvSpPr>
      <xdr:spPr>
        <a:xfrm>
          <a:off x="16588817" y="97994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6" name="正方形/長方形 625">
          <a:extLst>
            <a:ext uri="{FF2B5EF4-FFF2-40B4-BE49-F238E27FC236}">
              <a16:creationId xmlns:a16="http://schemas.microsoft.com/office/drawing/2014/main" id="{1B14B5B2-1366-48BA-B182-073504226F78}"/>
            </a:ext>
          </a:extLst>
        </xdr:cNvPr>
        <xdr:cNvSpPr/>
      </xdr:nvSpPr>
      <xdr:spPr>
        <a:xfrm>
          <a:off x="1120394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7" name="正方形/長方形 626">
          <a:extLst>
            <a:ext uri="{FF2B5EF4-FFF2-40B4-BE49-F238E27FC236}">
              <a16:creationId xmlns:a16="http://schemas.microsoft.com/office/drawing/2014/main" id="{46F2B985-37A5-42BC-A4EE-F7C5BCC937BB}"/>
            </a:ext>
          </a:extLst>
        </xdr:cNvPr>
        <xdr:cNvSpPr/>
      </xdr:nvSpPr>
      <xdr:spPr>
        <a:xfrm>
          <a:off x="113157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8" name="正方形/長方形 627">
          <a:extLst>
            <a:ext uri="{FF2B5EF4-FFF2-40B4-BE49-F238E27FC236}">
              <a16:creationId xmlns:a16="http://schemas.microsoft.com/office/drawing/2014/main" id="{2EC46B10-12F9-43EB-9EF0-15A6008E1FFE}"/>
            </a:ext>
          </a:extLst>
        </xdr:cNvPr>
        <xdr:cNvSpPr/>
      </xdr:nvSpPr>
      <xdr:spPr>
        <a:xfrm>
          <a:off x="113157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9" name="正方形/長方形 628">
          <a:extLst>
            <a:ext uri="{FF2B5EF4-FFF2-40B4-BE49-F238E27FC236}">
              <a16:creationId xmlns:a16="http://schemas.microsoft.com/office/drawing/2014/main" id="{C45D62FA-536E-4701-90F3-A3A7B5DAC61F}"/>
            </a:ext>
          </a:extLst>
        </xdr:cNvPr>
        <xdr:cNvSpPr/>
      </xdr:nvSpPr>
      <xdr:spPr>
        <a:xfrm>
          <a:off x="122326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0" name="正方形/長方形 629">
          <a:extLst>
            <a:ext uri="{FF2B5EF4-FFF2-40B4-BE49-F238E27FC236}">
              <a16:creationId xmlns:a16="http://schemas.microsoft.com/office/drawing/2014/main" id="{60C89825-6F68-490A-BCA5-E3DEF120ED95}"/>
            </a:ext>
          </a:extLst>
        </xdr:cNvPr>
        <xdr:cNvSpPr/>
      </xdr:nvSpPr>
      <xdr:spPr>
        <a:xfrm>
          <a:off x="122326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1" name="正方形/長方形 630">
          <a:extLst>
            <a:ext uri="{FF2B5EF4-FFF2-40B4-BE49-F238E27FC236}">
              <a16:creationId xmlns:a16="http://schemas.microsoft.com/office/drawing/2014/main" id="{40ABE165-903D-4FA5-8D55-49C20D6F3AA9}"/>
            </a:ext>
          </a:extLst>
        </xdr:cNvPr>
        <xdr:cNvSpPr/>
      </xdr:nvSpPr>
      <xdr:spPr>
        <a:xfrm>
          <a:off x="132613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2" name="正方形/長方形 631">
          <a:extLst>
            <a:ext uri="{FF2B5EF4-FFF2-40B4-BE49-F238E27FC236}">
              <a16:creationId xmlns:a16="http://schemas.microsoft.com/office/drawing/2014/main" id="{81CE6F9F-F271-42B8-AD4A-EEB5C41E4735}"/>
            </a:ext>
          </a:extLst>
        </xdr:cNvPr>
        <xdr:cNvSpPr/>
      </xdr:nvSpPr>
      <xdr:spPr>
        <a:xfrm>
          <a:off x="132613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3" name="正方形/長方形 632">
          <a:extLst>
            <a:ext uri="{FF2B5EF4-FFF2-40B4-BE49-F238E27FC236}">
              <a16:creationId xmlns:a16="http://schemas.microsoft.com/office/drawing/2014/main" id="{6BB5564E-E1A5-4B65-B51F-DA8BAAE05D3D}"/>
            </a:ext>
          </a:extLst>
        </xdr:cNvPr>
        <xdr:cNvSpPr/>
      </xdr:nvSpPr>
      <xdr:spPr>
        <a:xfrm>
          <a:off x="11203940" y="1295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4" name="テキスト ボックス 633">
          <a:extLst>
            <a:ext uri="{FF2B5EF4-FFF2-40B4-BE49-F238E27FC236}">
              <a16:creationId xmlns:a16="http://schemas.microsoft.com/office/drawing/2014/main" id="{30820A14-ED41-4A94-B494-B0B1DC352DDA}"/>
            </a:ext>
          </a:extLst>
        </xdr:cNvPr>
        <xdr:cNvSpPr txBox="1"/>
      </xdr:nvSpPr>
      <xdr:spPr>
        <a:xfrm>
          <a:off x="1116584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5" name="直線コネクタ 634">
          <a:extLst>
            <a:ext uri="{FF2B5EF4-FFF2-40B4-BE49-F238E27FC236}">
              <a16:creationId xmlns:a16="http://schemas.microsoft.com/office/drawing/2014/main" id="{22C78C60-DEDF-42BF-9972-CFC1BED6A12C}"/>
            </a:ext>
          </a:extLst>
        </xdr:cNvPr>
        <xdr:cNvCxnSpPr/>
      </xdr:nvCxnSpPr>
      <xdr:spPr>
        <a:xfrm>
          <a:off x="1120394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6" name="テキスト ボックス 635">
          <a:extLst>
            <a:ext uri="{FF2B5EF4-FFF2-40B4-BE49-F238E27FC236}">
              <a16:creationId xmlns:a16="http://schemas.microsoft.com/office/drawing/2014/main" id="{37BBAFBB-BB75-4990-ACF5-A90C61BA6E9D}"/>
            </a:ext>
          </a:extLst>
        </xdr:cNvPr>
        <xdr:cNvSpPr txBox="1"/>
      </xdr:nvSpPr>
      <xdr:spPr>
        <a:xfrm>
          <a:off x="10801531" y="1509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37" name="直線コネクタ 636">
          <a:extLst>
            <a:ext uri="{FF2B5EF4-FFF2-40B4-BE49-F238E27FC236}">
              <a16:creationId xmlns:a16="http://schemas.microsoft.com/office/drawing/2014/main" id="{A2D48F2A-B2EE-49AA-BE15-81B19BEECB8C}"/>
            </a:ext>
          </a:extLst>
        </xdr:cNvPr>
        <xdr:cNvCxnSpPr/>
      </xdr:nvCxnSpPr>
      <xdr:spPr>
        <a:xfrm>
          <a:off x="11203940" y="1485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38" name="テキスト ボックス 637">
          <a:extLst>
            <a:ext uri="{FF2B5EF4-FFF2-40B4-BE49-F238E27FC236}">
              <a16:creationId xmlns:a16="http://schemas.microsoft.com/office/drawing/2014/main" id="{7204DCE1-6682-434D-A615-E6767F246EF4}"/>
            </a:ext>
          </a:extLst>
        </xdr:cNvPr>
        <xdr:cNvSpPr txBox="1"/>
      </xdr:nvSpPr>
      <xdr:spPr>
        <a:xfrm>
          <a:off x="10801531" y="1471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9" name="直線コネクタ 638">
          <a:extLst>
            <a:ext uri="{FF2B5EF4-FFF2-40B4-BE49-F238E27FC236}">
              <a16:creationId xmlns:a16="http://schemas.microsoft.com/office/drawing/2014/main" id="{43F7CA82-39FF-4C11-88A5-D2D35502079D}"/>
            </a:ext>
          </a:extLst>
        </xdr:cNvPr>
        <xdr:cNvCxnSpPr/>
      </xdr:nvCxnSpPr>
      <xdr:spPr>
        <a:xfrm>
          <a:off x="11203940" y="1447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40" name="テキスト ボックス 639">
          <a:extLst>
            <a:ext uri="{FF2B5EF4-FFF2-40B4-BE49-F238E27FC236}">
              <a16:creationId xmlns:a16="http://schemas.microsoft.com/office/drawing/2014/main" id="{ADECECD6-1E75-4A81-B12E-E9EEAC909BC3}"/>
            </a:ext>
          </a:extLst>
        </xdr:cNvPr>
        <xdr:cNvSpPr txBox="1"/>
      </xdr:nvSpPr>
      <xdr:spPr>
        <a:xfrm>
          <a:off x="10842791" y="1433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41" name="直線コネクタ 640">
          <a:extLst>
            <a:ext uri="{FF2B5EF4-FFF2-40B4-BE49-F238E27FC236}">
              <a16:creationId xmlns:a16="http://schemas.microsoft.com/office/drawing/2014/main" id="{04852122-9A75-4FAA-9BFE-5F2EEAE8017D}"/>
            </a:ext>
          </a:extLst>
        </xdr:cNvPr>
        <xdr:cNvCxnSpPr/>
      </xdr:nvCxnSpPr>
      <xdr:spPr>
        <a:xfrm>
          <a:off x="11203940" y="1409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42" name="テキスト ボックス 641">
          <a:extLst>
            <a:ext uri="{FF2B5EF4-FFF2-40B4-BE49-F238E27FC236}">
              <a16:creationId xmlns:a16="http://schemas.microsoft.com/office/drawing/2014/main" id="{F5743489-F335-494F-BE8A-1C7E7D4CC7D1}"/>
            </a:ext>
          </a:extLst>
        </xdr:cNvPr>
        <xdr:cNvSpPr txBox="1"/>
      </xdr:nvSpPr>
      <xdr:spPr>
        <a:xfrm>
          <a:off x="10842791" y="1395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43" name="直線コネクタ 642">
          <a:extLst>
            <a:ext uri="{FF2B5EF4-FFF2-40B4-BE49-F238E27FC236}">
              <a16:creationId xmlns:a16="http://schemas.microsoft.com/office/drawing/2014/main" id="{05BFA883-39D0-440F-9AC3-7C9F5C839658}"/>
            </a:ext>
          </a:extLst>
        </xdr:cNvPr>
        <xdr:cNvCxnSpPr/>
      </xdr:nvCxnSpPr>
      <xdr:spPr>
        <a:xfrm>
          <a:off x="11203940" y="1371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44" name="テキスト ボックス 643">
          <a:extLst>
            <a:ext uri="{FF2B5EF4-FFF2-40B4-BE49-F238E27FC236}">
              <a16:creationId xmlns:a16="http://schemas.microsoft.com/office/drawing/2014/main" id="{07FBA44B-1CEF-4765-B5DB-9A2635E3C6FF}"/>
            </a:ext>
          </a:extLst>
        </xdr:cNvPr>
        <xdr:cNvSpPr txBox="1"/>
      </xdr:nvSpPr>
      <xdr:spPr>
        <a:xfrm>
          <a:off x="10842791" y="13571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45" name="直線コネクタ 644">
          <a:extLst>
            <a:ext uri="{FF2B5EF4-FFF2-40B4-BE49-F238E27FC236}">
              <a16:creationId xmlns:a16="http://schemas.microsoft.com/office/drawing/2014/main" id="{29645BC0-CA37-48E8-AC18-083D6B0D1474}"/>
            </a:ext>
          </a:extLst>
        </xdr:cNvPr>
        <xdr:cNvCxnSpPr/>
      </xdr:nvCxnSpPr>
      <xdr:spPr>
        <a:xfrm>
          <a:off x="11203940" y="1333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46" name="テキスト ボックス 645">
          <a:extLst>
            <a:ext uri="{FF2B5EF4-FFF2-40B4-BE49-F238E27FC236}">
              <a16:creationId xmlns:a16="http://schemas.microsoft.com/office/drawing/2014/main" id="{B2F1BD1E-48C0-45FA-9B40-C19CB4994D43}"/>
            </a:ext>
          </a:extLst>
        </xdr:cNvPr>
        <xdr:cNvSpPr txBox="1"/>
      </xdr:nvSpPr>
      <xdr:spPr>
        <a:xfrm>
          <a:off x="10842791" y="1319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7" name="直線コネクタ 646">
          <a:extLst>
            <a:ext uri="{FF2B5EF4-FFF2-40B4-BE49-F238E27FC236}">
              <a16:creationId xmlns:a16="http://schemas.microsoft.com/office/drawing/2014/main" id="{7052B1AE-632C-4CCF-8DB9-0091F96F8058}"/>
            </a:ext>
          </a:extLst>
        </xdr:cNvPr>
        <xdr:cNvCxnSpPr/>
      </xdr:nvCxnSpPr>
      <xdr:spPr>
        <a:xfrm>
          <a:off x="1120394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48" name="テキスト ボックス 647">
          <a:extLst>
            <a:ext uri="{FF2B5EF4-FFF2-40B4-BE49-F238E27FC236}">
              <a16:creationId xmlns:a16="http://schemas.microsoft.com/office/drawing/2014/main" id="{EF0A09FE-0E06-4D1D-941C-0084A9C25A89}"/>
            </a:ext>
          </a:extLst>
        </xdr:cNvPr>
        <xdr:cNvSpPr txBox="1"/>
      </xdr:nvSpPr>
      <xdr:spPr>
        <a:xfrm>
          <a:off x="10905006" y="1281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49" name="【児童館】&#10;有形固定資産減価償却率グラフ枠">
          <a:extLst>
            <a:ext uri="{FF2B5EF4-FFF2-40B4-BE49-F238E27FC236}">
              <a16:creationId xmlns:a16="http://schemas.microsoft.com/office/drawing/2014/main" id="{832FCEE7-B4A3-4189-981B-3DD632A983A5}"/>
            </a:ext>
          </a:extLst>
        </xdr:cNvPr>
        <xdr:cNvSpPr/>
      </xdr:nvSpPr>
      <xdr:spPr>
        <a:xfrm>
          <a:off x="11203940" y="1295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123825</xdr:rowOff>
    </xdr:from>
    <xdr:to>
      <xdr:col>85</xdr:col>
      <xdr:colOff>126364</xdr:colOff>
      <xdr:row>86</xdr:row>
      <xdr:rowOff>114300</xdr:rowOff>
    </xdr:to>
    <xdr:cxnSp macro="">
      <xdr:nvCxnSpPr>
        <xdr:cNvPr id="650" name="直線コネクタ 649">
          <a:extLst>
            <a:ext uri="{FF2B5EF4-FFF2-40B4-BE49-F238E27FC236}">
              <a16:creationId xmlns:a16="http://schemas.microsoft.com/office/drawing/2014/main" id="{8FC16418-D6D4-4D9E-B980-ED793353F0EE}"/>
            </a:ext>
          </a:extLst>
        </xdr:cNvPr>
        <xdr:cNvCxnSpPr/>
      </xdr:nvCxnSpPr>
      <xdr:spPr>
        <a:xfrm flipV="1">
          <a:off x="14703424" y="13327380"/>
          <a:ext cx="0" cy="15316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651" name="【児童館】&#10;有形固定資産減価償却率最小値テキスト">
          <a:extLst>
            <a:ext uri="{FF2B5EF4-FFF2-40B4-BE49-F238E27FC236}">
              <a16:creationId xmlns:a16="http://schemas.microsoft.com/office/drawing/2014/main" id="{A65B0E97-5AF7-4941-9035-89567D5D8F8E}"/>
            </a:ext>
          </a:extLst>
        </xdr:cNvPr>
        <xdr:cNvSpPr txBox="1"/>
      </xdr:nvSpPr>
      <xdr:spPr>
        <a:xfrm>
          <a:off x="14742160" y="14864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652" name="直線コネクタ 651">
          <a:extLst>
            <a:ext uri="{FF2B5EF4-FFF2-40B4-BE49-F238E27FC236}">
              <a16:creationId xmlns:a16="http://schemas.microsoft.com/office/drawing/2014/main" id="{1B7B6C9A-28DF-49B3-9F67-F10C1E21FFC2}"/>
            </a:ext>
          </a:extLst>
        </xdr:cNvPr>
        <xdr:cNvCxnSpPr/>
      </xdr:nvCxnSpPr>
      <xdr:spPr>
        <a:xfrm>
          <a:off x="14611350" y="148590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70502</xdr:rowOff>
    </xdr:from>
    <xdr:ext cx="405111" cy="259045"/>
    <xdr:sp macro="" textlink="">
      <xdr:nvSpPr>
        <xdr:cNvPr id="653" name="【児童館】&#10;有形固定資産減価償却率最大値テキスト">
          <a:extLst>
            <a:ext uri="{FF2B5EF4-FFF2-40B4-BE49-F238E27FC236}">
              <a16:creationId xmlns:a16="http://schemas.microsoft.com/office/drawing/2014/main" id="{62BEDC5E-E31B-4EA7-A5BD-C6C693C9A616}"/>
            </a:ext>
          </a:extLst>
        </xdr:cNvPr>
        <xdr:cNvSpPr txBox="1"/>
      </xdr:nvSpPr>
      <xdr:spPr>
        <a:xfrm>
          <a:off x="14742160" y="13098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123825</xdr:rowOff>
    </xdr:from>
    <xdr:to>
      <xdr:col>86</xdr:col>
      <xdr:colOff>25400</xdr:colOff>
      <xdr:row>77</xdr:row>
      <xdr:rowOff>123825</xdr:rowOff>
    </xdr:to>
    <xdr:cxnSp macro="">
      <xdr:nvCxnSpPr>
        <xdr:cNvPr id="654" name="直線コネクタ 653">
          <a:extLst>
            <a:ext uri="{FF2B5EF4-FFF2-40B4-BE49-F238E27FC236}">
              <a16:creationId xmlns:a16="http://schemas.microsoft.com/office/drawing/2014/main" id="{88077CBC-5D6F-4B2A-AAD6-E13CD78FD851}"/>
            </a:ext>
          </a:extLst>
        </xdr:cNvPr>
        <xdr:cNvCxnSpPr/>
      </xdr:nvCxnSpPr>
      <xdr:spPr>
        <a:xfrm>
          <a:off x="14611350" y="133273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80</xdr:row>
      <xdr:rowOff>109238</xdr:rowOff>
    </xdr:from>
    <xdr:ext cx="405111" cy="259045"/>
    <xdr:sp macro="" textlink="">
      <xdr:nvSpPr>
        <xdr:cNvPr id="655" name="【児童館】&#10;有形固定資産減価償却率平均値テキスト">
          <a:extLst>
            <a:ext uri="{FF2B5EF4-FFF2-40B4-BE49-F238E27FC236}">
              <a16:creationId xmlns:a16="http://schemas.microsoft.com/office/drawing/2014/main" id="{D3DD2853-5995-40EF-A045-948B9DE3FA4F}"/>
            </a:ext>
          </a:extLst>
        </xdr:cNvPr>
        <xdr:cNvSpPr txBox="1"/>
      </xdr:nvSpPr>
      <xdr:spPr>
        <a:xfrm>
          <a:off x="14742160" y="1382333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86361</xdr:rowOff>
    </xdr:from>
    <xdr:to>
      <xdr:col>85</xdr:col>
      <xdr:colOff>177800</xdr:colOff>
      <xdr:row>82</xdr:row>
      <xdr:rowOff>16511</xdr:rowOff>
    </xdr:to>
    <xdr:sp macro="" textlink="">
      <xdr:nvSpPr>
        <xdr:cNvPr id="656" name="フローチャート: 判断 655">
          <a:extLst>
            <a:ext uri="{FF2B5EF4-FFF2-40B4-BE49-F238E27FC236}">
              <a16:creationId xmlns:a16="http://schemas.microsoft.com/office/drawing/2014/main" id="{B0F33E79-00DD-4762-BBCE-9224EA3ECE89}"/>
            </a:ext>
          </a:extLst>
        </xdr:cNvPr>
        <xdr:cNvSpPr/>
      </xdr:nvSpPr>
      <xdr:spPr>
        <a:xfrm>
          <a:off x="14649450" y="13975716"/>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61595</xdr:rowOff>
    </xdr:from>
    <xdr:to>
      <xdr:col>81</xdr:col>
      <xdr:colOff>101600</xdr:colOff>
      <xdr:row>81</xdr:row>
      <xdr:rowOff>163195</xdr:rowOff>
    </xdr:to>
    <xdr:sp macro="" textlink="">
      <xdr:nvSpPr>
        <xdr:cNvPr id="657" name="フローチャート: 判断 656">
          <a:extLst>
            <a:ext uri="{FF2B5EF4-FFF2-40B4-BE49-F238E27FC236}">
              <a16:creationId xmlns:a16="http://schemas.microsoft.com/office/drawing/2014/main" id="{AF18F0FC-E85D-484C-94C8-2CB06E2B05A5}"/>
            </a:ext>
          </a:extLst>
        </xdr:cNvPr>
        <xdr:cNvSpPr/>
      </xdr:nvSpPr>
      <xdr:spPr>
        <a:xfrm>
          <a:off x="13887450" y="13945235"/>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65405</xdr:rowOff>
    </xdr:from>
    <xdr:to>
      <xdr:col>76</xdr:col>
      <xdr:colOff>165100</xdr:colOff>
      <xdr:row>81</xdr:row>
      <xdr:rowOff>167005</xdr:rowOff>
    </xdr:to>
    <xdr:sp macro="" textlink="">
      <xdr:nvSpPr>
        <xdr:cNvPr id="658" name="フローチャート: 判断 657">
          <a:extLst>
            <a:ext uri="{FF2B5EF4-FFF2-40B4-BE49-F238E27FC236}">
              <a16:creationId xmlns:a16="http://schemas.microsoft.com/office/drawing/2014/main" id="{4B37CC24-FEC2-4944-86A2-544197F911AE}"/>
            </a:ext>
          </a:extLst>
        </xdr:cNvPr>
        <xdr:cNvSpPr/>
      </xdr:nvSpPr>
      <xdr:spPr>
        <a:xfrm>
          <a:off x="13089890" y="13950950"/>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34925</xdr:rowOff>
    </xdr:from>
    <xdr:to>
      <xdr:col>72</xdr:col>
      <xdr:colOff>38100</xdr:colOff>
      <xdr:row>81</xdr:row>
      <xdr:rowOff>136525</xdr:rowOff>
    </xdr:to>
    <xdr:sp macro="" textlink="">
      <xdr:nvSpPr>
        <xdr:cNvPr id="659" name="フローチャート: 判断 658">
          <a:extLst>
            <a:ext uri="{FF2B5EF4-FFF2-40B4-BE49-F238E27FC236}">
              <a16:creationId xmlns:a16="http://schemas.microsoft.com/office/drawing/2014/main" id="{99D55FF5-3DE6-429D-9379-2C34CA6EC7F5}"/>
            </a:ext>
          </a:extLst>
        </xdr:cNvPr>
        <xdr:cNvSpPr/>
      </xdr:nvSpPr>
      <xdr:spPr>
        <a:xfrm>
          <a:off x="12303760" y="1392237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120650</xdr:rowOff>
    </xdr:from>
    <xdr:to>
      <xdr:col>67</xdr:col>
      <xdr:colOff>101600</xdr:colOff>
      <xdr:row>82</xdr:row>
      <xdr:rowOff>50800</xdr:rowOff>
    </xdr:to>
    <xdr:sp macro="" textlink="">
      <xdr:nvSpPr>
        <xdr:cNvPr id="660" name="フローチャート: 判断 659">
          <a:extLst>
            <a:ext uri="{FF2B5EF4-FFF2-40B4-BE49-F238E27FC236}">
              <a16:creationId xmlns:a16="http://schemas.microsoft.com/office/drawing/2014/main" id="{0A2F3857-4974-46E5-9619-4DAD65624DC9}"/>
            </a:ext>
          </a:extLst>
        </xdr:cNvPr>
        <xdr:cNvSpPr/>
      </xdr:nvSpPr>
      <xdr:spPr>
        <a:xfrm>
          <a:off x="11487150" y="1401000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61" name="テキスト ボックス 660">
          <a:extLst>
            <a:ext uri="{FF2B5EF4-FFF2-40B4-BE49-F238E27FC236}">
              <a16:creationId xmlns:a16="http://schemas.microsoft.com/office/drawing/2014/main" id="{BAE0C7A3-832C-43D4-892A-AC16B812E5AC}"/>
            </a:ext>
          </a:extLst>
        </xdr:cNvPr>
        <xdr:cNvSpPr txBox="1"/>
      </xdr:nvSpPr>
      <xdr:spPr>
        <a:xfrm>
          <a:off x="14532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2" name="テキスト ボックス 661">
          <a:extLst>
            <a:ext uri="{FF2B5EF4-FFF2-40B4-BE49-F238E27FC236}">
              <a16:creationId xmlns:a16="http://schemas.microsoft.com/office/drawing/2014/main" id="{C570B273-747A-49E6-BBEE-2B88848F17FE}"/>
            </a:ext>
          </a:extLst>
        </xdr:cNvPr>
        <xdr:cNvSpPr txBox="1"/>
      </xdr:nvSpPr>
      <xdr:spPr>
        <a:xfrm>
          <a:off x="13770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3" name="テキスト ボックス 662">
          <a:extLst>
            <a:ext uri="{FF2B5EF4-FFF2-40B4-BE49-F238E27FC236}">
              <a16:creationId xmlns:a16="http://schemas.microsoft.com/office/drawing/2014/main" id="{43574545-C7E1-4EF8-8132-09978061D40C}"/>
            </a:ext>
          </a:extLst>
        </xdr:cNvPr>
        <xdr:cNvSpPr txBox="1"/>
      </xdr:nvSpPr>
      <xdr:spPr>
        <a:xfrm>
          <a:off x="129730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4" name="テキスト ボックス 663">
          <a:extLst>
            <a:ext uri="{FF2B5EF4-FFF2-40B4-BE49-F238E27FC236}">
              <a16:creationId xmlns:a16="http://schemas.microsoft.com/office/drawing/2014/main" id="{3D24D299-C110-428C-9846-B3A0FDC6A393}"/>
            </a:ext>
          </a:extLst>
        </xdr:cNvPr>
        <xdr:cNvSpPr txBox="1"/>
      </xdr:nvSpPr>
      <xdr:spPr>
        <a:xfrm>
          <a:off x="121754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5" name="テキスト ボックス 664">
          <a:extLst>
            <a:ext uri="{FF2B5EF4-FFF2-40B4-BE49-F238E27FC236}">
              <a16:creationId xmlns:a16="http://schemas.microsoft.com/office/drawing/2014/main" id="{7674EDFC-C382-42F6-9C3A-58C0062B62CD}"/>
            </a:ext>
          </a:extLst>
        </xdr:cNvPr>
        <xdr:cNvSpPr txBox="1"/>
      </xdr:nvSpPr>
      <xdr:spPr>
        <a:xfrm>
          <a:off x="113703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85</xdr:row>
      <xdr:rowOff>80645</xdr:rowOff>
    </xdr:from>
    <xdr:to>
      <xdr:col>85</xdr:col>
      <xdr:colOff>177800</xdr:colOff>
      <xdr:row>86</xdr:row>
      <xdr:rowOff>10795</xdr:rowOff>
    </xdr:to>
    <xdr:sp macro="" textlink="">
      <xdr:nvSpPr>
        <xdr:cNvPr id="666" name="楕円 665">
          <a:extLst>
            <a:ext uri="{FF2B5EF4-FFF2-40B4-BE49-F238E27FC236}">
              <a16:creationId xmlns:a16="http://schemas.microsoft.com/office/drawing/2014/main" id="{3B2A299F-A6B7-4552-955D-102B25F7D9B0}"/>
            </a:ext>
          </a:extLst>
        </xdr:cNvPr>
        <xdr:cNvSpPr/>
      </xdr:nvSpPr>
      <xdr:spPr>
        <a:xfrm>
          <a:off x="14649450" y="14655800"/>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85</xdr:row>
      <xdr:rowOff>59072</xdr:rowOff>
    </xdr:from>
    <xdr:ext cx="405111" cy="259045"/>
    <xdr:sp macro="" textlink="">
      <xdr:nvSpPr>
        <xdr:cNvPr id="667" name="【児童館】&#10;有形固定資産減価償却率該当値テキスト">
          <a:extLst>
            <a:ext uri="{FF2B5EF4-FFF2-40B4-BE49-F238E27FC236}">
              <a16:creationId xmlns:a16="http://schemas.microsoft.com/office/drawing/2014/main" id="{6B3145E1-F74A-441C-8D44-282470C28B1C}"/>
            </a:ext>
          </a:extLst>
        </xdr:cNvPr>
        <xdr:cNvSpPr txBox="1"/>
      </xdr:nvSpPr>
      <xdr:spPr>
        <a:xfrm>
          <a:off x="14742160" y="14628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85</xdr:row>
      <xdr:rowOff>36830</xdr:rowOff>
    </xdr:from>
    <xdr:to>
      <xdr:col>81</xdr:col>
      <xdr:colOff>101600</xdr:colOff>
      <xdr:row>85</xdr:row>
      <xdr:rowOff>138430</xdr:rowOff>
    </xdr:to>
    <xdr:sp macro="" textlink="">
      <xdr:nvSpPr>
        <xdr:cNvPr id="668" name="楕円 667">
          <a:extLst>
            <a:ext uri="{FF2B5EF4-FFF2-40B4-BE49-F238E27FC236}">
              <a16:creationId xmlns:a16="http://schemas.microsoft.com/office/drawing/2014/main" id="{CCA6EEB8-D403-4098-AF5B-B5B3F25FFA99}"/>
            </a:ext>
          </a:extLst>
        </xdr:cNvPr>
        <xdr:cNvSpPr/>
      </xdr:nvSpPr>
      <xdr:spPr>
        <a:xfrm>
          <a:off x="13887450" y="14610080"/>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85</xdr:row>
      <xdr:rowOff>87630</xdr:rowOff>
    </xdr:from>
    <xdr:to>
      <xdr:col>85</xdr:col>
      <xdr:colOff>127000</xdr:colOff>
      <xdr:row>85</xdr:row>
      <xdr:rowOff>131445</xdr:rowOff>
    </xdr:to>
    <xdr:cxnSp macro="">
      <xdr:nvCxnSpPr>
        <xdr:cNvPr id="669" name="直線コネクタ 668">
          <a:extLst>
            <a:ext uri="{FF2B5EF4-FFF2-40B4-BE49-F238E27FC236}">
              <a16:creationId xmlns:a16="http://schemas.microsoft.com/office/drawing/2014/main" id="{D56880DC-2428-4690-B0F8-DCD1CA85E331}"/>
            </a:ext>
          </a:extLst>
        </xdr:cNvPr>
        <xdr:cNvCxnSpPr/>
      </xdr:nvCxnSpPr>
      <xdr:spPr>
        <a:xfrm>
          <a:off x="13942060" y="14664690"/>
          <a:ext cx="7620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84</xdr:row>
      <xdr:rowOff>166370</xdr:rowOff>
    </xdr:from>
    <xdr:to>
      <xdr:col>76</xdr:col>
      <xdr:colOff>165100</xdr:colOff>
      <xdr:row>85</xdr:row>
      <xdr:rowOff>96520</xdr:rowOff>
    </xdr:to>
    <xdr:sp macro="" textlink="">
      <xdr:nvSpPr>
        <xdr:cNvPr id="670" name="楕円 669">
          <a:extLst>
            <a:ext uri="{FF2B5EF4-FFF2-40B4-BE49-F238E27FC236}">
              <a16:creationId xmlns:a16="http://schemas.microsoft.com/office/drawing/2014/main" id="{723F4F52-0A14-45D1-8BFB-9874594F6430}"/>
            </a:ext>
          </a:extLst>
        </xdr:cNvPr>
        <xdr:cNvSpPr/>
      </xdr:nvSpPr>
      <xdr:spPr>
        <a:xfrm>
          <a:off x="13089890" y="14571980"/>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85</xdr:row>
      <xdr:rowOff>45720</xdr:rowOff>
    </xdr:from>
    <xdr:to>
      <xdr:col>81</xdr:col>
      <xdr:colOff>50800</xdr:colOff>
      <xdr:row>85</xdr:row>
      <xdr:rowOff>87630</xdr:rowOff>
    </xdr:to>
    <xdr:cxnSp macro="">
      <xdr:nvCxnSpPr>
        <xdr:cNvPr id="671" name="直線コネクタ 670">
          <a:extLst>
            <a:ext uri="{FF2B5EF4-FFF2-40B4-BE49-F238E27FC236}">
              <a16:creationId xmlns:a16="http://schemas.microsoft.com/office/drawing/2014/main" id="{04E6CAAA-6DF6-47D6-98DA-29C0F76FDE2B}"/>
            </a:ext>
          </a:extLst>
        </xdr:cNvPr>
        <xdr:cNvCxnSpPr/>
      </xdr:nvCxnSpPr>
      <xdr:spPr>
        <a:xfrm>
          <a:off x="13144500" y="14620875"/>
          <a:ext cx="79756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84</xdr:row>
      <xdr:rowOff>126364</xdr:rowOff>
    </xdr:from>
    <xdr:to>
      <xdr:col>72</xdr:col>
      <xdr:colOff>38100</xdr:colOff>
      <xdr:row>85</xdr:row>
      <xdr:rowOff>56514</xdr:rowOff>
    </xdr:to>
    <xdr:sp macro="" textlink="">
      <xdr:nvSpPr>
        <xdr:cNvPr id="672" name="楕円 671">
          <a:extLst>
            <a:ext uri="{FF2B5EF4-FFF2-40B4-BE49-F238E27FC236}">
              <a16:creationId xmlns:a16="http://schemas.microsoft.com/office/drawing/2014/main" id="{9A79A9A5-8668-4026-B10E-35899494C782}"/>
            </a:ext>
          </a:extLst>
        </xdr:cNvPr>
        <xdr:cNvSpPr/>
      </xdr:nvSpPr>
      <xdr:spPr>
        <a:xfrm>
          <a:off x="12303760" y="1453197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85</xdr:row>
      <xdr:rowOff>5714</xdr:rowOff>
    </xdr:from>
    <xdr:to>
      <xdr:col>76</xdr:col>
      <xdr:colOff>114300</xdr:colOff>
      <xdr:row>85</xdr:row>
      <xdr:rowOff>45720</xdr:rowOff>
    </xdr:to>
    <xdr:cxnSp macro="">
      <xdr:nvCxnSpPr>
        <xdr:cNvPr id="673" name="直線コネクタ 672">
          <a:extLst>
            <a:ext uri="{FF2B5EF4-FFF2-40B4-BE49-F238E27FC236}">
              <a16:creationId xmlns:a16="http://schemas.microsoft.com/office/drawing/2014/main" id="{6F2D7221-7900-4E23-B9D3-DB44068E55D0}"/>
            </a:ext>
          </a:extLst>
        </xdr:cNvPr>
        <xdr:cNvCxnSpPr/>
      </xdr:nvCxnSpPr>
      <xdr:spPr>
        <a:xfrm>
          <a:off x="12346940" y="14580869"/>
          <a:ext cx="797560" cy="40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84</xdr:row>
      <xdr:rowOff>84455</xdr:rowOff>
    </xdr:from>
    <xdr:to>
      <xdr:col>67</xdr:col>
      <xdr:colOff>101600</xdr:colOff>
      <xdr:row>85</xdr:row>
      <xdr:rowOff>14605</xdr:rowOff>
    </xdr:to>
    <xdr:sp macro="" textlink="">
      <xdr:nvSpPr>
        <xdr:cNvPr id="674" name="楕円 673">
          <a:extLst>
            <a:ext uri="{FF2B5EF4-FFF2-40B4-BE49-F238E27FC236}">
              <a16:creationId xmlns:a16="http://schemas.microsoft.com/office/drawing/2014/main" id="{076E6BC1-3E0C-4C1B-950B-8C4AE695713F}"/>
            </a:ext>
          </a:extLst>
        </xdr:cNvPr>
        <xdr:cNvSpPr/>
      </xdr:nvSpPr>
      <xdr:spPr>
        <a:xfrm>
          <a:off x="11487150" y="1448816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84</xdr:row>
      <xdr:rowOff>135255</xdr:rowOff>
    </xdr:from>
    <xdr:to>
      <xdr:col>71</xdr:col>
      <xdr:colOff>177800</xdr:colOff>
      <xdr:row>85</xdr:row>
      <xdr:rowOff>5714</xdr:rowOff>
    </xdr:to>
    <xdr:cxnSp macro="">
      <xdr:nvCxnSpPr>
        <xdr:cNvPr id="675" name="直線コネクタ 674">
          <a:extLst>
            <a:ext uri="{FF2B5EF4-FFF2-40B4-BE49-F238E27FC236}">
              <a16:creationId xmlns:a16="http://schemas.microsoft.com/office/drawing/2014/main" id="{CB937257-4EDD-472E-9D16-A4D5F610EB9D}"/>
            </a:ext>
          </a:extLst>
        </xdr:cNvPr>
        <xdr:cNvCxnSpPr/>
      </xdr:nvCxnSpPr>
      <xdr:spPr>
        <a:xfrm>
          <a:off x="11541760" y="14533245"/>
          <a:ext cx="805180" cy="476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8272</xdr:rowOff>
    </xdr:from>
    <xdr:ext cx="405111" cy="259045"/>
    <xdr:sp macro="" textlink="">
      <xdr:nvSpPr>
        <xdr:cNvPr id="676" name="n_1aveValue【児童館】&#10;有形固定資産減価償却率">
          <a:extLst>
            <a:ext uri="{FF2B5EF4-FFF2-40B4-BE49-F238E27FC236}">
              <a16:creationId xmlns:a16="http://schemas.microsoft.com/office/drawing/2014/main" id="{919AD6B8-CF09-4E21-AF4F-33A11D3F2762}"/>
            </a:ext>
          </a:extLst>
        </xdr:cNvPr>
        <xdr:cNvSpPr txBox="1"/>
      </xdr:nvSpPr>
      <xdr:spPr>
        <a:xfrm>
          <a:off x="13738234" y="13726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12082</xdr:rowOff>
    </xdr:from>
    <xdr:ext cx="405111" cy="259045"/>
    <xdr:sp macro="" textlink="">
      <xdr:nvSpPr>
        <xdr:cNvPr id="677" name="n_2aveValue【児童館】&#10;有形固定資産減価償却率">
          <a:extLst>
            <a:ext uri="{FF2B5EF4-FFF2-40B4-BE49-F238E27FC236}">
              <a16:creationId xmlns:a16="http://schemas.microsoft.com/office/drawing/2014/main" id="{B2BD71D0-B03B-4A63-BED1-F9FA5EAF9D7E}"/>
            </a:ext>
          </a:extLst>
        </xdr:cNvPr>
        <xdr:cNvSpPr txBox="1"/>
      </xdr:nvSpPr>
      <xdr:spPr>
        <a:xfrm>
          <a:off x="12957184" y="137318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153052</xdr:rowOff>
    </xdr:from>
    <xdr:ext cx="405111" cy="259045"/>
    <xdr:sp macro="" textlink="">
      <xdr:nvSpPr>
        <xdr:cNvPr id="678" name="n_3aveValue【児童館】&#10;有形固定資産減価償却率">
          <a:extLst>
            <a:ext uri="{FF2B5EF4-FFF2-40B4-BE49-F238E27FC236}">
              <a16:creationId xmlns:a16="http://schemas.microsoft.com/office/drawing/2014/main" id="{DD2B0D0D-FD40-42EC-B657-94BA77628926}"/>
            </a:ext>
          </a:extLst>
        </xdr:cNvPr>
        <xdr:cNvSpPr txBox="1"/>
      </xdr:nvSpPr>
      <xdr:spPr>
        <a:xfrm>
          <a:off x="12171054" y="13697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67327</xdr:rowOff>
    </xdr:from>
    <xdr:ext cx="405111" cy="259045"/>
    <xdr:sp macro="" textlink="">
      <xdr:nvSpPr>
        <xdr:cNvPr id="679" name="n_4aveValue【児童館】&#10;有形固定資産減価償却率">
          <a:extLst>
            <a:ext uri="{FF2B5EF4-FFF2-40B4-BE49-F238E27FC236}">
              <a16:creationId xmlns:a16="http://schemas.microsoft.com/office/drawing/2014/main" id="{F4CBC790-8F63-4A8E-9203-DFE25D79A479}"/>
            </a:ext>
          </a:extLst>
        </xdr:cNvPr>
        <xdr:cNvSpPr txBox="1"/>
      </xdr:nvSpPr>
      <xdr:spPr>
        <a:xfrm>
          <a:off x="11354444" y="13781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85</xdr:row>
      <xdr:rowOff>129557</xdr:rowOff>
    </xdr:from>
    <xdr:ext cx="405111" cy="259045"/>
    <xdr:sp macro="" textlink="">
      <xdr:nvSpPr>
        <xdr:cNvPr id="680" name="n_1mainValue【児童館】&#10;有形固定資産減価償却率">
          <a:extLst>
            <a:ext uri="{FF2B5EF4-FFF2-40B4-BE49-F238E27FC236}">
              <a16:creationId xmlns:a16="http://schemas.microsoft.com/office/drawing/2014/main" id="{30E6898D-3B90-45C0-B663-694A217E2FAC}"/>
            </a:ext>
          </a:extLst>
        </xdr:cNvPr>
        <xdr:cNvSpPr txBox="1"/>
      </xdr:nvSpPr>
      <xdr:spPr>
        <a:xfrm>
          <a:off x="13738234" y="14706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85</xdr:row>
      <xdr:rowOff>87647</xdr:rowOff>
    </xdr:from>
    <xdr:ext cx="405111" cy="259045"/>
    <xdr:sp macro="" textlink="">
      <xdr:nvSpPr>
        <xdr:cNvPr id="681" name="n_2mainValue【児童館】&#10;有形固定資産減価償却率">
          <a:extLst>
            <a:ext uri="{FF2B5EF4-FFF2-40B4-BE49-F238E27FC236}">
              <a16:creationId xmlns:a16="http://schemas.microsoft.com/office/drawing/2014/main" id="{638EEF05-EE2C-4326-866D-1C7F5799FBFD}"/>
            </a:ext>
          </a:extLst>
        </xdr:cNvPr>
        <xdr:cNvSpPr txBox="1"/>
      </xdr:nvSpPr>
      <xdr:spPr>
        <a:xfrm>
          <a:off x="12957184" y="14664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85</xdr:row>
      <xdr:rowOff>47641</xdr:rowOff>
    </xdr:from>
    <xdr:ext cx="405111" cy="259045"/>
    <xdr:sp macro="" textlink="">
      <xdr:nvSpPr>
        <xdr:cNvPr id="682" name="n_3mainValue【児童館】&#10;有形固定資産減価償却率">
          <a:extLst>
            <a:ext uri="{FF2B5EF4-FFF2-40B4-BE49-F238E27FC236}">
              <a16:creationId xmlns:a16="http://schemas.microsoft.com/office/drawing/2014/main" id="{F4529BDE-639F-437E-8927-0D0162BA5BF4}"/>
            </a:ext>
          </a:extLst>
        </xdr:cNvPr>
        <xdr:cNvSpPr txBox="1"/>
      </xdr:nvSpPr>
      <xdr:spPr>
        <a:xfrm>
          <a:off x="12171054" y="146227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85</xdr:row>
      <xdr:rowOff>5732</xdr:rowOff>
    </xdr:from>
    <xdr:ext cx="405111" cy="259045"/>
    <xdr:sp macro="" textlink="">
      <xdr:nvSpPr>
        <xdr:cNvPr id="683" name="n_4mainValue【児童館】&#10;有形固定資産減価償却率">
          <a:extLst>
            <a:ext uri="{FF2B5EF4-FFF2-40B4-BE49-F238E27FC236}">
              <a16:creationId xmlns:a16="http://schemas.microsoft.com/office/drawing/2014/main" id="{4BFEACE4-89A4-418E-83B4-38A251BF9F7F}"/>
            </a:ext>
          </a:extLst>
        </xdr:cNvPr>
        <xdr:cNvSpPr txBox="1"/>
      </xdr:nvSpPr>
      <xdr:spPr>
        <a:xfrm>
          <a:off x="11354444" y="14580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4" name="正方形/長方形 683">
          <a:extLst>
            <a:ext uri="{FF2B5EF4-FFF2-40B4-BE49-F238E27FC236}">
              <a16:creationId xmlns:a16="http://schemas.microsoft.com/office/drawing/2014/main" id="{3C2BEEFB-5231-4E5E-8D51-6FD36A595509}"/>
            </a:ext>
          </a:extLst>
        </xdr:cNvPr>
        <xdr:cNvSpPr/>
      </xdr:nvSpPr>
      <xdr:spPr>
        <a:xfrm>
          <a:off x="164592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5" name="正方形/長方形 684">
          <a:extLst>
            <a:ext uri="{FF2B5EF4-FFF2-40B4-BE49-F238E27FC236}">
              <a16:creationId xmlns:a16="http://schemas.microsoft.com/office/drawing/2014/main" id="{485D010C-01C0-4F49-91AD-14454ED6479D}"/>
            </a:ext>
          </a:extLst>
        </xdr:cNvPr>
        <xdr:cNvSpPr/>
      </xdr:nvSpPr>
      <xdr:spPr>
        <a:xfrm>
          <a:off x="165900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6" name="正方形/長方形 685">
          <a:extLst>
            <a:ext uri="{FF2B5EF4-FFF2-40B4-BE49-F238E27FC236}">
              <a16:creationId xmlns:a16="http://schemas.microsoft.com/office/drawing/2014/main" id="{76618B84-2574-47C7-A749-EBC5EF750A4E}"/>
            </a:ext>
          </a:extLst>
        </xdr:cNvPr>
        <xdr:cNvSpPr/>
      </xdr:nvSpPr>
      <xdr:spPr>
        <a:xfrm>
          <a:off x="165900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7" name="正方形/長方形 686">
          <a:extLst>
            <a:ext uri="{FF2B5EF4-FFF2-40B4-BE49-F238E27FC236}">
              <a16:creationId xmlns:a16="http://schemas.microsoft.com/office/drawing/2014/main" id="{1534A2E8-557E-437C-B633-F77BB0A9699E}"/>
            </a:ext>
          </a:extLst>
        </xdr:cNvPr>
        <xdr:cNvSpPr/>
      </xdr:nvSpPr>
      <xdr:spPr>
        <a:xfrm>
          <a:off x="174879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8" name="正方形/長方形 687">
          <a:extLst>
            <a:ext uri="{FF2B5EF4-FFF2-40B4-BE49-F238E27FC236}">
              <a16:creationId xmlns:a16="http://schemas.microsoft.com/office/drawing/2014/main" id="{69C626F9-F727-4FA5-BD96-487FCC7D5D0A}"/>
            </a:ext>
          </a:extLst>
        </xdr:cNvPr>
        <xdr:cNvSpPr/>
      </xdr:nvSpPr>
      <xdr:spPr>
        <a:xfrm>
          <a:off x="174879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9" name="正方形/長方形 688">
          <a:extLst>
            <a:ext uri="{FF2B5EF4-FFF2-40B4-BE49-F238E27FC236}">
              <a16:creationId xmlns:a16="http://schemas.microsoft.com/office/drawing/2014/main" id="{92958303-17D0-4CCC-B5B1-40E428B424A9}"/>
            </a:ext>
          </a:extLst>
        </xdr:cNvPr>
        <xdr:cNvSpPr/>
      </xdr:nvSpPr>
      <xdr:spPr>
        <a:xfrm>
          <a:off x="185166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90" name="正方形/長方形 689">
          <a:extLst>
            <a:ext uri="{FF2B5EF4-FFF2-40B4-BE49-F238E27FC236}">
              <a16:creationId xmlns:a16="http://schemas.microsoft.com/office/drawing/2014/main" id="{9818F47D-CC23-4013-A00B-3D129B1698AF}"/>
            </a:ext>
          </a:extLst>
        </xdr:cNvPr>
        <xdr:cNvSpPr/>
      </xdr:nvSpPr>
      <xdr:spPr>
        <a:xfrm>
          <a:off x="185166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91" name="正方形/長方形 690">
          <a:extLst>
            <a:ext uri="{FF2B5EF4-FFF2-40B4-BE49-F238E27FC236}">
              <a16:creationId xmlns:a16="http://schemas.microsoft.com/office/drawing/2014/main" id="{64B6B610-0247-4B9E-9FAA-2440D4160AB0}"/>
            </a:ext>
          </a:extLst>
        </xdr:cNvPr>
        <xdr:cNvSpPr/>
      </xdr:nvSpPr>
      <xdr:spPr>
        <a:xfrm>
          <a:off x="16459200" y="1295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92" name="テキスト ボックス 691">
          <a:extLst>
            <a:ext uri="{FF2B5EF4-FFF2-40B4-BE49-F238E27FC236}">
              <a16:creationId xmlns:a16="http://schemas.microsoft.com/office/drawing/2014/main" id="{201284A3-53C5-406F-9F3F-4F522BA3AE23}"/>
            </a:ext>
          </a:extLst>
        </xdr:cNvPr>
        <xdr:cNvSpPr txBox="1"/>
      </xdr:nvSpPr>
      <xdr:spPr>
        <a:xfrm>
          <a:off x="1644015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3" name="直線コネクタ 692">
          <a:extLst>
            <a:ext uri="{FF2B5EF4-FFF2-40B4-BE49-F238E27FC236}">
              <a16:creationId xmlns:a16="http://schemas.microsoft.com/office/drawing/2014/main" id="{1BD8503A-0ACE-4E5C-B1A1-1E9C5AE02844}"/>
            </a:ext>
          </a:extLst>
        </xdr:cNvPr>
        <xdr:cNvCxnSpPr/>
      </xdr:nvCxnSpPr>
      <xdr:spPr>
        <a:xfrm>
          <a:off x="1645920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694" name="直線コネクタ 693">
          <a:extLst>
            <a:ext uri="{FF2B5EF4-FFF2-40B4-BE49-F238E27FC236}">
              <a16:creationId xmlns:a16="http://schemas.microsoft.com/office/drawing/2014/main" id="{E149C641-189A-46AE-A4CB-6E570903FA8A}"/>
            </a:ext>
          </a:extLst>
        </xdr:cNvPr>
        <xdr:cNvCxnSpPr/>
      </xdr:nvCxnSpPr>
      <xdr:spPr>
        <a:xfrm>
          <a:off x="16459200" y="14782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695" name="テキスト ボックス 694">
          <a:extLst>
            <a:ext uri="{FF2B5EF4-FFF2-40B4-BE49-F238E27FC236}">
              <a16:creationId xmlns:a16="http://schemas.microsoft.com/office/drawing/2014/main" id="{8EA4928C-4778-43B6-8836-C80C5A004BE2}"/>
            </a:ext>
          </a:extLst>
        </xdr:cNvPr>
        <xdr:cNvSpPr txBox="1"/>
      </xdr:nvSpPr>
      <xdr:spPr>
        <a:xfrm>
          <a:off x="16047266" y="146386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696" name="直線コネクタ 695">
          <a:extLst>
            <a:ext uri="{FF2B5EF4-FFF2-40B4-BE49-F238E27FC236}">
              <a16:creationId xmlns:a16="http://schemas.microsoft.com/office/drawing/2014/main" id="{01DD16DF-C82B-4AB0-AE6B-AF8C0EC6B6F2}"/>
            </a:ext>
          </a:extLst>
        </xdr:cNvPr>
        <xdr:cNvCxnSpPr/>
      </xdr:nvCxnSpPr>
      <xdr:spPr>
        <a:xfrm>
          <a:off x="16459200" y="1432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697" name="テキスト ボックス 696">
          <a:extLst>
            <a:ext uri="{FF2B5EF4-FFF2-40B4-BE49-F238E27FC236}">
              <a16:creationId xmlns:a16="http://schemas.microsoft.com/office/drawing/2014/main" id="{399A8717-61CB-4E3B-A57D-4692DED87517}"/>
            </a:ext>
          </a:extLst>
        </xdr:cNvPr>
        <xdr:cNvSpPr txBox="1"/>
      </xdr:nvSpPr>
      <xdr:spPr>
        <a:xfrm>
          <a:off x="16047266" y="141852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698" name="直線コネクタ 697">
          <a:extLst>
            <a:ext uri="{FF2B5EF4-FFF2-40B4-BE49-F238E27FC236}">
              <a16:creationId xmlns:a16="http://schemas.microsoft.com/office/drawing/2014/main" id="{907CFFDF-6FD7-4CE4-BA9C-336DB56909E6}"/>
            </a:ext>
          </a:extLst>
        </xdr:cNvPr>
        <xdr:cNvCxnSpPr/>
      </xdr:nvCxnSpPr>
      <xdr:spPr>
        <a:xfrm>
          <a:off x="16459200" y="1386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699" name="テキスト ボックス 698">
          <a:extLst>
            <a:ext uri="{FF2B5EF4-FFF2-40B4-BE49-F238E27FC236}">
              <a16:creationId xmlns:a16="http://schemas.microsoft.com/office/drawing/2014/main" id="{CCAF3CA5-0479-4871-BD4B-836C6EA530D9}"/>
            </a:ext>
          </a:extLst>
        </xdr:cNvPr>
        <xdr:cNvSpPr txBox="1"/>
      </xdr:nvSpPr>
      <xdr:spPr>
        <a:xfrm>
          <a:off x="16047266" y="137280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700" name="直線コネクタ 699">
          <a:extLst>
            <a:ext uri="{FF2B5EF4-FFF2-40B4-BE49-F238E27FC236}">
              <a16:creationId xmlns:a16="http://schemas.microsoft.com/office/drawing/2014/main" id="{2ACC95CA-71AC-4AAF-AF88-689D13A44800}"/>
            </a:ext>
          </a:extLst>
        </xdr:cNvPr>
        <xdr:cNvCxnSpPr/>
      </xdr:nvCxnSpPr>
      <xdr:spPr>
        <a:xfrm>
          <a:off x="16459200" y="1341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701" name="テキスト ボックス 700">
          <a:extLst>
            <a:ext uri="{FF2B5EF4-FFF2-40B4-BE49-F238E27FC236}">
              <a16:creationId xmlns:a16="http://schemas.microsoft.com/office/drawing/2014/main" id="{AA140413-0990-4AD2-8F34-13C10D8817C1}"/>
            </a:ext>
          </a:extLst>
        </xdr:cNvPr>
        <xdr:cNvSpPr txBox="1"/>
      </xdr:nvSpPr>
      <xdr:spPr>
        <a:xfrm>
          <a:off x="16047266" y="132670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2" name="直線コネクタ 701">
          <a:extLst>
            <a:ext uri="{FF2B5EF4-FFF2-40B4-BE49-F238E27FC236}">
              <a16:creationId xmlns:a16="http://schemas.microsoft.com/office/drawing/2014/main" id="{B69BA83A-663F-439A-ACE8-169896E6536F}"/>
            </a:ext>
          </a:extLst>
        </xdr:cNvPr>
        <xdr:cNvCxnSpPr/>
      </xdr:nvCxnSpPr>
      <xdr:spPr>
        <a:xfrm>
          <a:off x="1645920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3" name="テキスト ボックス 702">
          <a:extLst>
            <a:ext uri="{FF2B5EF4-FFF2-40B4-BE49-F238E27FC236}">
              <a16:creationId xmlns:a16="http://schemas.microsoft.com/office/drawing/2014/main" id="{F22D3100-B958-4453-88B9-DF42BAB86A27}"/>
            </a:ext>
          </a:extLst>
        </xdr:cNvPr>
        <xdr:cNvSpPr txBox="1"/>
      </xdr:nvSpPr>
      <xdr:spPr>
        <a:xfrm>
          <a:off x="16047266" y="1281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4" name="【児童館】&#10;一人当たり面積グラフ枠">
          <a:extLst>
            <a:ext uri="{FF2B5EF4-FFF2-40B4-BE49-F238E27FC236}">
              <a16:creationId xmlns:a16="http://schemas.microsoft.com/office/drawing/2014/main" id="{8FC81F83-A723-452E-A650-6EBBED158879}"/>
            </a:ext>
          </a:extLst>
        </xdr:cNvPr>
        <xdr:cNvSpPr/>
      </xdr:nvSpPr>
      <xdr:spPr>
        <a:xfrm>
          <a:off x="16459200" y="1295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72389</xdr:rowOff>
    </xdr:from>
    <xdr:to>
      <xdr:col>116</xdr:col>
      <xdr:colOff>62864</xdr:colOff>
      <xdr:row>85</xdr:row>
      <xdr:rowOff>140970</xdr:rowOff>
    </xdr:to>
    <xdr:cxnSp macro="">
      <xdr:nvCxnSpPr>
        <xdr:cNvPr id="705" name="直線コネクタ 704">
          <a:extLst>
            <a:ext uri="{FF2B5EF4-FFF2-40B4-BE49-F238E27FC236}">
              <a16:creationId xmlns:a16="http://schemas.microsoft.com/office/drawing/2014/main" id="{C6011CD1-78DE-4B18-9760-380F8F2CB1DB}"/>
            </a:ext>
          </a:extLst>
        </xdr:cNvPr>
        <xdr:cNvCxnSpPr/>
      </xdr:nvCxnSpPr>
      <xdr:spPr>
        <a:xfrm flipV="1">
          <a:off x="19947254" y="13272134"/>
          <a:ext cx="0" cy="14401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144797</xdr:rowOff>
    </xdr:from>
    <xdr:ext cx="469744" cy="259045"/>
    <xdr:sp macro="" textlink="">
      <xdr:nvSpPr>
        <xdr:cNvPr id="706" name="【児童館】&#10;一人当たり面積最小値テキスト">
          <a:extLst>
            <a:ext uri="{FF2B5EF4-FFF2-40B4-BE49-F238E27FC236}">
              <a16:creationId xmlns:a16="http://schemas.microsoft.com/office/drawing/2014/main" id="{4DE6A3BD-6B0A-4BDC-B2E1-12A6F6CEFD1D}"/>
            </a:ext>
          </a:extLst>
        </xdr:cNvPr>
        <xdr:cNvSpPr txBox="1"/>
      </xdr:nvSpPr>
      <xdr:spPr>
        <a:xfrm>
          <a:off x="19985990" y="147161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85</xdr:row>
      <xdr:rowOff>140970</xdr:rowOff>
    </xdr:from>
    <xdr:to>
      <xdr:col>116</xdr:col>
      <xdr:colOff>152400</xdr:colOff>
      <xdr:row>85</xdr:row>
      <xdr:rowOff>140970</xdr:rowOff>
    </xdr:to>
    <xdr:cxnSp macro="">
      <xdr:nvCxnSpPr>
        <xdr:cNvPr id="707" name="直線コネクタ 706">
          <a:extLst>
            <a:ext uri="{FF2B5EF4-FFF2-40B4-BE49-F238E27FC236}">
              <a16:creationId xmlns:a16="http://schemas.microsoft.com/office/drawing/2014/main" id="{80E84900-6C55-4712-9102-130E7C20F15F}"/>
            </a:ext>
          </a:extLst>
        </xdr:cNvPr>
        <xdr:cNvCxnSpPr/>
      </xdr:nvCxnSpPr>
      <xdr:spPr>
        <a:xfrm>
          <a:off x="19885660" y="1471231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19066</xdr:rowOff>
    </xdr:from>
    <xdr:ext cx="469744" cy="259045"/>
    <xdr:sp macro="" textlink="">
      <xdr:nvSpPr>
        <xdr:cNvPr id="708" name="【児童館】&#10;一人当たり面積最大値テキスト">
          <a:extLst>
            <a:ext uri="{FF2B5EF4-FFF2-40B4-BE49-F238E27FC236}">
              <a16:creationId xmlns:a16="http://schemas.microsoft.com/office/drawing/2014/main" id="{5838F272-6D75-4A7C-AA9B-9E1BBA022963}"/>
            </a:ext>
          </a:extLst>
        </xdr:cNvPr>
        <xdr:cNvSpPr txBox="1"/>
      </xdr:nvSpPr>
      <xdr:spPr>
        <a:xfrm>
          <a:off x="19985990" y="130454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72389</xdr:rowOff>
    </xdr:from>
    <xdr:to>
      <xdr:col>116</xdr:col>
      <xdr:colOff>152400</xdr:colOff>
      <xdr:row>77</xdr:row>
      <xdr:rowOff>72389</xdr:rowOff>
    </xdr:to>
    <xdr:cxnSp macro="">
      <xdr:nvCxnSpPr>
        <xdr:cNvPr id="709" name="直線コネクタ 708">
          <a:extLst>
            <a:ext uri="{FF2B5EF4-FFF2-40B4-BE49-F238E27FC236}">
              <a16:creationId xmlns:a16="http://schemas.microsoft.com/office/drawing/2014/main" id="{53C97B94-AC73-4A4F-96C4-AD93C7410C99}"/>
            </a:ext>
          </a:extLst>
        </xdr:cNvPr>
        <xdr:cNvCxnSpPr/>
      </xdr:nvCxnSpPr>
      <xdr:spPr>
        <a:xfrm>
          <a:off x="19885660" y="1327213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113047</xdr:rowOff>
    </xdr:from>
    <xdr:ext cx="469744" cy="259045"/>
    <xdr:sp macro="" textlink="">
      <xdr:nvSpPr>
        <xdr:cNvPr id="710" name="【児童館】&#10;一人当たり面積平均値テキスト">
          <a:extLst>
            <a:ext uri="{FF2B5EF4-FFF2-40B4-BE49-F238E27FC236}">
              <a16:creationId xmlns:a16="http://schemas.microsoft.com/office/drawing/2014/main" id="{955264F3-0A7A-435E-8F71-B017C4EDC553}"/>
            </a:ext>
          </a:extLst>
        </xdr:cNvPr>
        <xdr:cNvSpPr txBox="1"/>
      </xdr:nvSpPr>
      <xdr:spPr>
        <a:xfrm>
          <a:off x="19985990" y="141719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90170</xdr:rowOff>
    </xdr:from>
    <xdr:to>
      <xdr:col>116</xdr:col>
      <xdr:colOff>114300</xdr:colOff>
      <xdr:row>84</xdr:row>
      <xdr:rowOff>20320</xdr:rowOff>
    </xdr:to>
    <xdr:sp macro="" textlink="">
      <xdr:nvSpPr>
        <xdr:cNvPr id="711" name="フローチャート: 判断 710">
          <a:extLst>
            <a:ext uri="{FF2B5EF4-FFF2-40B4-BE49-F238E27FC236}">
              <a16:creationId xmlns:a16="http://schemas.microsoft.com/office/drawing/2014/main" id="{5495E830-A722-4E60-A5F5-95BC0578B19C}"/>
            </a:ext>
          </a:extLst>
        </xdr:cNvPr>
        <xdr:cNvSpPr/>
      </xdr:nvSpPr>
      <xdr:spPr>
        <a:xfrm>
          <a:off x="19904710" y="14324330"/>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90170</xdr:rowOff>
    </xdr:from>
    <xdr:to>
      <xdr:col>112</xdr:col>
      <xdr:colOff>38100</xdr:colOff>
      <xdr:row>84</xdr:row>
      <xdr:rowOff>20320</xdr:rowOff>
    </xdr:to>
    <xdr:sp macro="" textlink="">
      <xdr:nvSpPr>
        <xdr:cNvPr id="712" name="フローチャート: 判断 711">
          <a:extLst>
            <a:ext uri="{FF2B5EF4-FFF2-40B4-BE49-F238E27FC236}">
              <a16:creationId xmlns:a16="http://schemas.microsoft.com/office/drawing/2014/main" id="{749F58AD-3D4D-440D-B2CE-91AEEA88FDA3}"/>
            </a:ext>
          </a:extLst>
        </xdr:cNvPr>
        <xdr:cNvSpPr/>
      </xdr:nvSpPr>
      <xdr:spPr>
        <a:xfrm>
          <a:off x="19161760" y="14324330"/>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90170</xdr:rowOff>
    </xdr:from>
    <xdr:to>
      <xdr:col>107</xdr:col>
      <xdr:colOff>101600</xdr:colOff>
      <xdr:row>84</xdr:row>
      <xdr:rowOff>20320</xdr:rowOff>
    </xdr:to>
    <xdr:sp macro="" textlink="">
      <xdr:nvSpPr>
        <xdr:cNvPr id="713" name="フローチャート: 判断 712">
          <a:extLst>
            <a:ext uri="{FF2B5EF4-FFF2-40B4-BE49-F238E27FC236}">
              <a16:creationId xmlns:a16="http://schemas.microsoft.com/office/drawing/2014/main" id="{70608AA1-DC7E-48B4-A953-7D46148C3D9E}"/>
            </a:ext>
          </a:extLst>
        </xdr:cNvPr>
        <xdr:cNvSpPr/>
      </xdr:nvSpPr>
      <xdr:spPr>
        <a:xfrm>
          <a:off x="18345150" y="14324330"/>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90170</xdr:rowOff>
    </xdr:from>
    <xdr:to>
      <xdr:col>102</xdr:col>
      <xdr:colOff>165100</xdr:colOff>
      <xdr:row>84</xdr:row>
      <xdr:rowOff>20320</xdr:rowOff>
    </xdr:to>
    <xdr:sp macro="" textlink="">
      <xdr:nvSpPr>
        <xdr:cNvPr id="714" name="フローチャート: 判断 713">
          <a:extLst>
            <a:ext uri="{FF2B5EF4-FFF2-40B4-BE49-F238E27FC236}">
              <a16:creationId xmlns:a16="http://schemas.microsoft.com/office/drawing/2014/main" id="{D0327516-8F03-4FBB-8CD5-FB91452E36CA}"/>
            </a:ext>
          </a:extLst>
        </xdr:cNvPr>
        <xdr:cNvSpPr/>
      </xdr:nvSpPr>
      <xdr:spPr>
        <a:xfrm>
          <a:off x="17547590" y="14324330"/>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158750</xdr:rowOff>
    </xdr:from>
    <xdr:to>
      <xdr:col>98</xdr:col>
      <xdr:colOff>38100</xdr:colOff>
      <xdr:row>84</xdr:row>
      <xdr:rowOff>88900</xdr:rowOff>
    </xdr:to>
    <xdr:sp macro="" textlink="">
      <xdr:nvSpPr>
        <xdr:cNvPr id="715" name="フローチャート: 判断 714">
          <a:extLst>
            <a:ext uri="{FF2B5EF4-FFF2-40B4-BE49-F238E27FC236}">
              <a16:creationId xmlns:a16="http://schemas.microsoft.com/office/drawing/2014/main" id="{35AEF06A-B609-45E3-BE44-C25127FECB9D}"/>
            </a:ext>
          </a:extLst>
        </xdr:cNvPr>
        <xdr:cNvSpPr/>
      </xdr:nvSpPr>
      <xdr:spPr>
        <a:xfrm>
          <a:off x="16761460" y="14391005"/>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6" name="テキスト ボックス 715">
          <a:extLst>
            <a:ext uri="{FF2B5EF4-FFF2-40B4-BE49-F238E27FC236}">
              <a16:creationId xmlns:a16="http://schemas.microsoft.com/office/drawing/2014/main" id="{4E78BC1E-34ED-4A86-B41F-2EFDEA2429F3}"/>
            </a:ext>
          </a:extLst>
        </xdr:cNvPr>
        <xdr:cNvSpPr txBox="1"/>
      </xdr:nvSpPr>
      <xdr:spPr>
        <a:xfrm>
          <a:off x="1977644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7" name="テキスト ボックス 716">
          <a:extLst>
            <a:ext uri="{FF2B5EF4-FFF2-40B4-BE49-F238E27FC236}">
              <a16:creationId xmlns:a16="http://schemas.microsoft.com/office/drawing/2014/main" id="{A2F09992-4475-4A57-8A60-CDB23F4F2E17}"/>
            </a:ext>
          </a:extLst>
        </xdr:cNvPr>
        <xdr:cNvSpPr txBox="1"/>
      </xdr:nvSpPr>
      <xdr:spPr>
        <a:xfrm>
          <a:off x="190334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8" name="テキスト ボックス 717">
          <a:extLst>
            <a:ext uri="{FF2B5EF4-FFF2-40B4-BE49-F238E27FC236}">
              <a16:creationId xmlns:a16="http://schemas.microsoft.com/office/drawing/2014/main" id="{E63AAD09-60F0-40E0-A497-9736E13388B5}"/>
            </a:ext>
          </a:extLst>
        </xdr:cNvPr>
        <xdr:cNvSpPr txBox="1"/>
      </xdr:nvSpPr>
      <xdr:spPr>
        <a:xfrm>
          <a:off x="182283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30907162-78C6-45F2-864B-65AAFE1410D2}"/>
            </a:ext>
          </a:extLst>
        </xdr:cNvPr>
        <xdr:cNvSpPr txBox="1"/>
      </xdr:nvSpPr>
      <xdr:spPr>
        <a:xfrm>
          <a:off x="174307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0" name="テキスト ボックス 719">
          <a:extLst>
            <a:ext uri="{FF2B5EF4-FFF2-40B4-BE49-F238E27FC236}">
              <a16:creationId xmlns:a16="http://schemas.microsoft.com/office/drawing/2014/main" id="{D5ACD55D-098F-46F7-AB12-DE375AD2CDC7}"/>
            </a:ext>
          </a:extLst>
        </xdr:cNvPr>
        <xdr:cNvSpPr txBox="1"/>
      </xdr:nvSpPr>
      <xdr:spPr>
        <a:xfrm>
          <a:off x="166331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44450</xdr:rowOff>
    </xdr:from>
    <xdr:to>
      <xdr:col>116</xdr:col>
      <xdr:colOff>114300</xdr:colOff>
      <xdr:row>85</xdr:row>
      <xdr:rowOff>146050</xdr:rowOff>
    </xdr:to>
    <xdr:sp macro="" textlink="">
      <xdr:nvSpPr>
        <xdr:cNvPr id="721" name="楕円 720">
          <a:extLst>
            <a:ext uri="{FF2B5EF4-FFF2-40B4-BE49-F238E27FC236}">
              <a16:creationId xmlns:a16="http://schemas.microsoft.com/office/drawing/2014/main" id="{C158BFBA-1DAA-4B25-B338-C3FD1393BEBB}"/>
            </a:ext>
          </a:extLst>
        </xdr:cNvPr>
        <xdr:cNvSpPr/>
      </xdr:nvSpPr>
      <xdr:spPr>
        <a:xfrm>
          <a:off x="19904710" y="14619605"/>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130827</xdr:rowOff>
    </xdr:from>
    <xdr:ext cx="469744" cy="259045"/>
    <xdr:sp macro="" textlink="">
      <xdr:nvSpPr>
        <xdr:cNvPr id="722" name="【児童館】&#10;一人当たり面積該当値テキスト">
          <a:extLst>
            <a:ext uri="{FF2B5EF4-FFF2-40B4-BE49-F238E27FC236}">
              <a16:creationId xmlns:a16="http://schemas.microsoft.com/office/drawing/2014/main" id="{5313C4B4-A6B9-4393-96B6-8A1B8CD46D27}"/>
            </a:ext>
          </a:extLst>
        </xdr:cNvPr>
        <xdr:cNvSpPr txBox="1"/>
      </xdr:nvSpPr>
      <xdr:spPr>
        <a:xfrm>
          <a:off x="19985990" y="14536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44450</xdr:rowOff>
    </xdr:from>
    <xdr:to>
      <xdr:col>112</xdr:col>
      <xdr:colOff>38100</xdr:colOff>
      <xdr:row>85</xdr:row>
      <xdr:rowOff>146050</xdr:rowOff>
    </xdr:to>
    <xdr:sp macro="" textlink="">
      <xdr:nvSpPr>
        <xdr:cNvPr id="723" name="楕円 722">
          <a:extLst>
            <a:ext uri="{FF2B5EF4-FFF2-40B4-BE49-F238E27FC236}">
              <a16:creationId xmlns:a16="http://schemas.microsoft.com/office/drawing/2014/main" id="{7DE819D4-1BA4-41C4-BB30-A6B10F8FDEC2}"/>
            </a:ext>
          </a:extLst>
        </xdr:cNvPr>
        <xdr:cNvSpPr/>
      </xdr:nvSpPr>
      <xdr:spPr>
        <a:xfrm>
          <a:off x="19161760" y="1461960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95250</xdr:rowOff>
    </xdr:from>
    <xdr:to>
      <xdr:col>116</xdr:col>
      <xdr:colOff>63500</xdr:colOff>
      <xdr:row>85</xdr:row>
      <xdr:rowOff>95250</xdr:rowOff>
    </xdr:to>
    <xdr:cxnSp macro="">
      <xdr:nvCxnSpPr>
        <xdr:cNvPr id="724" name="直線コネクタ 723">
          <a:extLst>
            <a:ext uri="{FF2B5EF4-FFF2-40B4-BE49-F238E27FC236}">
              <a16:creationId xmlns:a16="http://schemas.microsoft.com/office/drawing/2014/main" id="{24D6DF8D-6838-415C-8E41-881CFCCD7889}"/>
            </a:ext>
          </a:extLst>
        </xdr:cNvPr>
        <xdr:cNvCxnSpPr/>
      </xdr:nvCxnSpPr>
      <xdr:spPr>
        <a:xfrm>
          <a:off x="19204940" y="14664690"/>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44450</xdr:rowOff>
    </xdr:from>
    <xdr:to>
      <xdr:col>107</xdr:col>
      <xdr:colOff>101600</xdr:colOff>
      <xdr:row>85</xdr:row>
      <xdr:rowOff>146050</xdr:rowOff>
    </xdr:to>
    <xdr:sp macro="" textlink="">
      <xdr:nvSpPr>
        <xdr:cNvPr id="725" name="楕円 724">
          <a:extLst>
            <a:ext uri="{FF2B5EF4-FFF2-40B4-BE49-F238E27FC236}">
              <a16:creationId xmlns:a16="http://schemas.microsoft.com/office/drawing/2014/main" id="{D8D0C3AB-E29A-49ED-AB1D-0D6BCCCCDCEE}"/>
            </a:ext>
          </a:extLst>
        </xdr:cNvPr>
        <xdr:cNvSpPr/>
      </xdr:nvSpPr>
      <xdr:spPr>
        <a:xfrm>
          <a:off x="18345150" y="14619605"/>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95250</xdr:rowOff>
    </xdr:from>
    <xdr:to>
      <xdr:col>111</xdr:col>
      <xdr:colOff>177800</xdr:colOff>
      <xdr:row>85</xdr:row>
      <xdr:rowOff>95250</xdr:rowOff>
    </xdr:to>
    <xdr:cxnSp macro="">
      <xdr:nvCxnSpPr>
        <xdr:cNvPr id="726" name="直線コネクタ 725">
          <a:extLst>
            <a:ext uri="{FF2B5EF4-FFF2-40B4-BE49-F238E27FC236}">
              <a16:creationId xmlns:a16="http://schemas.microsoft.com/office/drawing/2014/main" id="{61C4CC37-F80F-43F5-AB7F-6713269C7958}"/>
            </a:ext>
          </a:extLst>
        </xdr:cNvPr>
        <xdr:cNvCxnSpPr/>
      </xdr:nvCxnSpPr>
      <xdr:spPr>
        <a:xfrm>
          <a:off x="18399760" y="14664690"/>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44450</xdr:rowOff>
    </xdr:from>
    <xdr:to>
      <xdr:col>102</xdr:col>
      <xdr:colOff>165100</xdr:colOff>
      <xdr:row>85</xdr:row>
      <xdr:rowOff>146050</xdr:rowOff>
    </xdr:to>
    <xdr:sp macro="" textlink="">
      <xdr:nvSpPr>
        <xdr:cNvPr id="727" name="楕円 726">
          <a:extLst>
            <a:ext uri="{FF2B5EF4-FFF2-40B4-BE49-F238E27FC236}">
              <a16:creationId xmlns:a16="http://schemas.microsoft.com/office/drawing/2014/main" id="{D391D3C2-7EB1-4027-926F-9BBCFA37A7BE}"/>
            </a:ext>
          </a:extLst>
        </xdr:cNvPr>
        <xdr:cNvSpPr/>
      </xdr:nvSpPr>
      <xdr:spPr>
        <a:xfrm>
          <a:off x="17547590" y="14619605"/>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95250</xdr:rowOff>
    </xdr:from>
    <xdr:to>
      <xdr:col>107</xdr:col>
      <xdr:colOff>50800</xdr:colOff>
      <xdr:row>85</xdr:row>
      <xdr:rowOff>95250</xdr:rowOff>
    </xdr:to>
    <xdr:cxnSp macro="">
      <xdr:nvCxnSpPr>
        <xdr:cNvPr id="728" name="直線コネクタ 727">
          <a:extLst>
            <a:ext uri="{FF2B5EF4-FFF2-40B4-BE49-F238E27FC236}">
              <a16:creationId xmlns:a16="http://schemas.microsoft.com/office/drawing/2014/main" id="{C7185C63-13D2-4B91-9B15-B22EC46D27B2}"/>
            </a:ext>
          </a:extLst>
        </xdr:cNvPr>
        <xdr:cNvCxnSpPr/>
      </xdr:nvCxnSpPr>
      <xdr:spPr>
        <a:xfrm>
          <a:off x="17602200" y="14664690"/>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44450</xdr:rowOff>
    </xdr:from>
    <xdr:to>
      <xdr:col>98</xdr:col>
      <xdr:colOff>38100</xdr:colOff>
      <xdr:row>85</xdr:row>
      <xdr:rowOff>146050</xdr:rowOff>
    </xdr:to>
    <xdr:sp macro="" textlink="">
      <xdr:nvSpPr>
        <xdr:cNvPr id="729" name="楕円 728">
          <a:extLst>
            <a:ext uri="{FF2B5EF4-FFF2-40B4-BE49-F238E27FC236}">
              <a16:creationId xmlns:a16="http://schemas.microsoft.com/office/drawing/2014/main" id="{57FA1341-8592-433F-8E74-D2A48D1221B9}"/>
            </a:ext>
          </a:extLst>
        </xdr:cNvPr>
        <xdr:cNvSpPr/>
      </xdr:nvSpPr>
      <xdr:spPr>
        <a:xfrm>
          <a:off x="16761460" y="1461960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95250</xdr:rowOff>
    </xdr:from>
    <xdr:to>
      <xdr:col>102</xdr:col>
      <xdr:colOff>114300</xdr:colOff>
      <xdr:row>85</xdr:row>
      <xdr:rowOff>95250</xdr:rowOff>
    </xdr:to>
    <xdr:cxnSp macro="">
      <xdr:nvCxnSpPr>
        <xdr:cNvPr id="730" name="直線コネクタ 729">
          <a:extLst>
            <a:ext uri="{FF2B5EF4-FFF2-40B4-BE49-F238E27FC236}">
              <a16:creationId xmlns:a16="http://schemas.microsoft.com/office/drawing/2014/main" id="{C7D02621-FD5A-4715-886C-1AAE822CCCFD}"/>
            </a:ext>
          </a:extLst>
        </xdr:cNvPr>
        <xdr:cNvCxnSpPr/>
      </xdr:nvCxnSpPr>
      <xdr:spPr>
        <a:xfrm>
          <a:off x="16804640" y="14664690"/>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36847</xdr:rowOff>
    </xdr:from>
    <xdr:ext cx="469744" cy="259045"/>
    <xdr:sp macro="" textlink="">
      <xdr:nvSpPr>
        <xdr:cNvPr id="731" name="n_1aveValue【児童館】&#10;一人当たり面積">
          <a:extLst>
            <a:ext uri="{FF2B5EF4-FFF2-40B4-BE49-F238E27FC236}">
              <a16:creationId xmlns:a16="http://schemas.microsoft.com/office/drawing/2014/main" id="{FB061452-13CE-471B-A659-3A1C9A22C672}"/>
            </a:ext>
          </a:extLst>
        </xdr:cNvPr>
        <xdr:cNvSpPr txBox="1"/>
      </xdr:nvSpPr>
      <xdr:spPr>
        <a:xfrm>
          <a:off x="18982132" y="14095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36847</xdr:rowOff>
    </xdr:from>
    <xdr:ext cx="469744" cy="259045"/>
    <xdr:sp macro="" textlink="">
      <xdr:nvSpPr>
        <xdr:cNvPr id="732" name="n_2aveValue【児童館】&#10;一人当たり面積">
          <a:extLst>
            <a:ext uri="{FF2B5EF4-FFF2-40B4-BE49-F238E27FC236}">
              <a16:creationId xmlns:a16="http://schemas.microsoft.com/office/drawing/2014/main" id="{D94458C4-2200-4E20-A046-664B67FBC60B}"/>
            </a:ext>
          </a:extLst>
        </xdr:cNvPr>
        <xdr:cNvSpPr txBox="1"/>
      </xdr:nvSpPr>
      <xdr:spPr>
        <a:xfrm>
          <a:off x="18182032" y="14095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36847</xdr:rowOff>
    </xdr:from>
    <xdr:ext cx="469744" cy="259045"/>
    <xdr:sp macro="" textlink="">
      <xdr:nvSpPr>
        <xdr:cNvPr id="733" name="n_3aveValue【児童館】&#10;一人当たり面積">
          <a:extLst>
            <a:ext uri="{FF2B5EF4-FFF2-40B4-BE49-F238E27FC236}">
              <a16:creationId xmlns:a16="http://schemas.microsoft.com/office/drawing/2014/main" id="{29518D15-CEF5-44E3-A888-074F473B7564}"/>
            </a:ext>
          </a:extLst>
        </xdr:cNvPr>
        <xdr:cNvSpPr txBox="1"/>
      </xdr:nvSpPr>
      <xdr:spPr>
        <a:xfrm>
          <a:off x="17384472" y="14095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105427</xdr:rowOff>
    </xdr:from>
    <xdr:ext cx="469744" cy="259045"/>
    <xdr:sp macro="" textlink="">
      <xdr:nvSpPr>
        <xdr:cNvPr id="734" name="n_4aveValue【児童館】&#10;一人当たり面積">
          <a:extLst>
            <a:ext uri="{FF2B5EF4-FFF2-40B4-BE49-F238E27FC236}">
              <a16:creationId xmlns:a16="http://schemas.microsoft.com/office/drawing/2014/main" id="{E5CC0E58-D946-4A51-8D4E-28DDC70CE8C6}"/>
            </a:ext>
          </a:extLst>
        </xdr:cNvPr>
        <xdr:cNvSpPr txBox="1"/>
      </xdr:nvSpPr>
      <xdr:spPr>
        <a:xfrm>
          <a:off x="16588817" y="141624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137177</xdr:rowOff>
    </xdr:from>
    <xdr:ext cx="469744" cy="259045"/>
    <xdr:sp macro="" textlink="">
      <xdr:nvSpPr>
        <xdr:cNvPr id="735" name="n_1mainValue【児童館】&#10;一人当たり面積">
          <a:extLst>
            <a:ext uri="{FF2B5EF4-FFF2-40B4-BE49-F238E27FC236}">
              <a16:creationId xmlns:a16="http://schemas.microsoft.com/office/drawing/2014/main" id="{A877A645-91CB-497D-9318-A3099A53D524}"/>
            </a:ext>
          </a:extLst>
        </xdr:cNvPr>
        <xdr:cNvSpPr txBox="1"/>
      </xdr:nvSpPr>
      <xdr:spPr>
        <a:xfrm>
          <a:off x="18982132" y="14706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137177</xdr:rowOff>
    </xdr:from>
    <xdr:ext cx="469744" cy="259045"/>
    <xdr:sp macro="" textlink="">
      <xdr:nvSpPr>
        <xdr:cNvPr id="736" name="n_2mainValue【児童館】&#10;一人当たり面積">
          <a:extLst>
            <a:ext uri="{FF2B5EF4-FFF2-40B4-BE49-F238E27FC236}">
              <a16:creationId xmlns:a16="http://schemas.microsoft.com/office/drawing/2014/main" id="{F1FDC2F1-492C-4074-AF2E-05F145DADC24}"/>
            </a:ext>
          </a:extLst>
        </xdr:cNvPr>
        <xdr:cNvSpPr txBox="1"/>
      </xdr:nvSpPr>
      <xdr:spPr>
        <a:xfrm>
          <a:off x="18182032" y="14706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137177</xdr:rowOff>
    </xdr:from>
    <xdr:ext cx="469744" cy="259045"/>
    <xdr:sp macro="" textlink="">
      <xdr:nvSpPr>
        <xdr:cNvPr id="737" name="n_3mainValue【児童館】&#10;一人当たり面積">
          <a:extLst>
            <a:ext uri="{FF2B5EF4-FFF2-40B4-BE49-F238E27FC236}">
              <a16:creationId xmlns:a16="http://schemas.microsoft.com/office/drawing/2014/main" id="{B7B5FA39-2E5A-4630-82F8-89D10CFCA0CD}"/>
            </a:ext>
          </a:extLst>
        </xdr:cNvPr>
        <xdr:cNvSpPr txBox="1"/>
      </xdr:nvSpPr>
      <xdr:spPr>
        <a:xfrm>
          <a:off x="17384472" y="14706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137177</xdr:rowOff>
    </xdr:from>
    <xdr:ext cx="469744" cy="259045"/>
    <xdr:sp macro="" textlink="">
      <xdr:nvSpPr>
        <xdr:cNvPr id="738" name="n_4mainValue【児童館】&#10;一人当たり面積">
          <a:extLst>
            <a:ext uri="{FF2B5EF4-FFF2-40B4-BE49-F238E27FC236}">
              <a16:creationId xmlns:a16="http://schemas.microsoft.com/office/drawing/2014/main" id="{705C40AB-AE3F-4145-99E9-56D29EC67931}"/>
            </a:ext>
          </a:extLst>
        </xdr:cNvPr>
        <xdr:cNvSpPr txBox="1"/>
      </xdr:nvSpPr>
      <xdr:spPr>
        <a:xfrm>
          <a:off x="16588817" y="14706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9" name="正方形/長方形 738">
          <a:extLst>
            <a:ext uri="{FF2B5EF4-FFF2-40B4-BE49-F238E27FC236}">
              <a16:creationId xmlns:a16="http://schemas.microsoft.com/office/drawing/2014/main" id="{577DFC01-1BF7-4FC8-89EF-C8573B4FEDD6}"/>
            </a:ext>
          </a:extLst>
        </xdr:cNvPr>
        <xdr:cNvSpPr/>
      </xdr:nvSpPr>
      <xdr:spPr>
        <a:xfrm>
          <a:off x="1120394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0" name="正方形/長方形 739">
          <a:extLst>
            <a:ext uri="{FF2B5EF4-FFF2-40B4-BE49-F238E27FC236}">
              <a16:creationId xmlns:a16="http://schemas.microsoft.com/office/drawing/2014/main" id="{2FF468BA-6D29-4879-9EFC-32D8B31267D9}"/>
            </a:ext>
          </a:extLst>
        </xdr:cNvPr>
        <xdr:cNvSpPr/>
      </xdr:nvSpPr>
      <xdr:spPr>
        <a:xfrm>
          <a:off x="113157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1" name="正方形/長方形 740">
          <a:extLst>
            <a:ext uri="{FF2B5EF4-FFF2-40B4-BE49-F238E27FC236}">
              <a16:creationId xmlns:a16="http://schemas.microsoft.com/office/drawing/2014/main" id="{6EC47768-C7D4-4F00-9F72-77240D127DC8}"/>
            </a:ext>
          </a:extLst>
        </xdr:cNvPr>
        <xdr:cNvSpPr/>
      </xdr:nvSpPr>
      <xdr:spPr>
        <a:xfrm>
          <a:off x="113157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2" name="正方形/長方形 741">
          <a:extLst>
            <a:ext uri="{FF2B5EF4-FFF2-40B4-BE49-F238E27FC236}">
              <a16:creationId xmlns:a16="http://schemas.microsoft.com/office/drawing/2014/main" id="{21D72DEC-3174-44E8-816B-43E338233BC7}"/>
            </a:ext>
          </a:extLst>
        </xdr:cNvPr>
        <xdr:cNvSpPr/>
      </xdr:nvSpPr>
      <xdr:spPr>
        <a:xfrm>
          <a:off x="122326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3" name="正方形/長方形 742">
          <a:extLst>
            <a:ext uri="{FF2B5EF4-FFF2-40B4-BE49-F238E27FC236}">
              <a16:creationId xmlns:a16="http://schemas.microsoft.com/office/drawing/2014/main" id="{19FA22DA-C8D1-45E1-A835-270E12A89F23}"/>
            </a:ext>
          </a:extLst>
        </xdr:cNvPr>
        <xdr:cNvSpPr/>
      </xdr:nvSpPr>
      <xdr:spPr>
        <a:xfrm>
          <a:off x="122326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4" name="正方形/長方形 743">
          <a:extLst>
            <a:ext uri="{FF2B5EF4-FFF2-40B4-BE49-F238E27FC236}">
              <a16:creationId xmlns:a16="http://schemas.microsoft.com/office/drawing/2014/main" id="{971642D9-133B-429A-BA3B-8850302786B8}"/>
            </a:ext>
          </a:extLst>
        </xdr:cNvPr>
        <xdr:cNvSpPr/>
      </xdr:nvSpPr>
      <xdr:spPr>
        <a:xfrm>
          <a:off x="132613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5" name="正方形/長方形 744">
          <a:extLst>
            <a:ext uri="{FF2B5EF4-FFF2-40B4-BE49-F238E27FC236}">
              <a16:creationId xmlns:a16="http://schemas.microsoft.com/office/drawing/2014/main" id="{F2E1B400-2485-4566-9D14-65DCC7ACD429}"/>
            </a:ext>
          </a:extLst>
        </xdr:cNvPr>
        <xdr:cNvSpPr/>
      </xdr:nvSpPr>
      <xdr:spPr>
        <a:xfrm>
          <a:off x="132613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6" name="正方形/長方形 745">
          <a:extLst>
            <a:ext uri="{FF2B5EF4-FFF2-40B4-BE49-F238E27FC236}">
              <a16:creationId xmlns:a16="http://schemas.microsoft.com/office/drawing/2014/main" id="{A967FCD1-C59C-4165-8C20-A971AEE12B95}"/>
            </a:ext>
          </a:extLst>
        </xdr:cNvPr>
        <xdr:cNvSpPr/>
      </xdr:nvSpPr>
      <xdr:spPr>
        <a:xfrm>
          <a:off x="11203940" y="1676019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91</xdr:row>
      <xdr:rowOff>19050</xdr:rowOff>
    </xdr:from>
    <xdr:to>
      <xdr:col>120</xdr:col>
      <xdr:colOff>152400</xdr:colOff>
      <xdr:row>94</xdr:row>
      <xdr:rowOff>139700</xdr:rowOff>
    </xdr:to>
    <xdr:sp macro="" textlink="">
      <xdr:nvSpPr>
        <xdr:cNvPr id="747" name="正方形/長方形 746">
          <a:extLst>
            <a:ext uri="{FF2B5EF4-FFF2-40B4-BE49-F238E27FC236}">
              <a16:creationId xmlns:a16="http://schemas.microsoft.com/office/drawing/2014/main" id="{191EA5B2-FE4A-4F3B-9507-10EEE6DE173C}"/>
            </a:ext>
          </a:extLst>
        </xdr:cNvPr>
        <xdr:cNvSpPr/>
      </xdr:nvSpPr>
      <xdr:spPr>
        <a:xfrm>
          <a:off x="164592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48" name="正方形/長方形 747">
          <a:extLst>
            <a:ext uri="{FF2B5EF4-FFF2-40B4-BE49-F238E27FC236}">
              <a16:creationId xmlns:a16="http://schemas.microsoft.com/office/drawing/2014/main" id="{9E1341A0-582B-4ADF-8E28-8780B4250024}"/>
            </a:ext>
          </a:extLst>
        </xdr:cNvPr>
        <xdr:cNvSpPr/>
      </xdr:nvSpPr>
      <xdr:spPr>
        <a:xfrm>
          <a:off x="165900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49" name="正方形/長方形 748">
          <a:extLst>
            <a:ext uri="{FF2B5EF4-FFF2-40B4-BE49-F238E27FC236}">
              <a16:creationId xmlns:a16="http://schemas.microsoft.com/office/drawing/2014/main" id="{3960270B-CEFD-4058-85CF-A74B8BF1D900}"/>
            </a:ext>
          </a:extLst>
        </xdr:cNvPr>
        <xdr:cNvSpPr/>
      </xdr:nvSpPr>
      <xdr:spPr>
        <a:xfrm>
          <a:off x="165900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50" name="正方形/長方形 749">
          <a:extLst>
            <a:ext uri="{FF2B5EF4-FFF2-40B4-BE49-F238E27FC236}">
              <a16:creationId xmlns:a16="http://schemas.microsoft.com/office/drawing/2014/main" id="{4B0A3ADD-6F2B-49C5-A741-45C3F7176D7C}"/>
            </a:ext>
          </a:extLst>
        </xdr:cNvPr>
        <xdr:cNvSpPr/>
      </xdr:nvSpPr>
      <xdr:spPr>
        <a:xfrm>
          <a:off x="174879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51" name="正方形/長方形 750">
          <a:extLst>
            <a:ext uri="{FF2B5EF4-FFF2-40B4-BE49-F238E27FC236}">
              <a16:creationId xmlns:a16="http://schemas.microsoft.com/office/drawing/2014/main" id="{50CB511B-64C0-4069-BD97-5BB480CC2A36}"/>
            </a:ext>
          </a:extLst>
        </xdr:cNvPr>
        <xdr:cNvSpPr/>
      </xdr:nvSpPr>
      <xdr:spPr>
        <a:xfrm>
          <a:off x="174879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52" name="正方形/長方形 751">
          <a:extLst>
            <a:ext uri="{FF2B5EF4-FFF2-40B4-BE49-F238E27FC236}">
              <a16:creationId xmlns:a16="http://schemas.microsoft.com/office/drawing/2014/main" id="{002260AF-07DE-47CE-A061-B01D4CAB425E}"/>
            </a:ext>
          </a:extLst>
        </xdr:cNvPr>
        <xdr:cNvSpPr/>
      </xdr:nvSpPr>
      <xdr:spPr>
        <a:xfrm>
          <a:off x="185166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53" name="正方形/長方形 752">
          <a:extLst>
            <a:ext uri="{FF2B5EF4-FFF2-40B4-BE49-F238E27FC236}">
              <a16:creationId xmlns:a16="http://schemas.microsoft.com/office/drawing/2014/main" id="{15F6BF09-49DC-4092-ABAB-E55E78FB9D50}"/>
            </a:ext>
          </a:extLst>
        </xdr:cNvPr>
        <xdr:cNvSpPr/>
      </xdr:nvSpPr>
      <xdr:spPr>
        <a:xfrm>
          <a:off x="185166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54" name="正方形/長方形 753">
          <a:extLst>
            <a:ext uri="{FF2B5EF4-FFF2-40B4-BE49-F238E27FC236}">
              <a16:creationId xmlns:a16="http://schemas.microsoft.com/office/drawing/2014/main" id="{8C265322-8225-4332-B18E-D1951B73CED0}"/>
            </a:ext>
          </a:extLst>
        </xdr:cNvPr>
        <xdr:cNvSpPr/>
      </xdr:nvSpPr>
      <xdr:spPr>
        <a:xfrm>
          <a:off x="16459200" y="1676019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113</xdr:row>
      <xdr:rowOff>57150</xdr:rowOff>
    </xdr:from>
    <xdr:to>
      <xdr:col>120</xdr:col>
      <xdr:colOff>152400</xdr:colOff>
      <xdr:row>124</xdr:row>
      <xdr:rowOff>76200</xdr:rowOff>
    </xdr:to>
    <xdr:sp macro="" textlink="">
      <xdr:nvSpPr>
        <xdr:cNvPr id="755" name="正方形/長方形 754">
          <a:extLst>
            <a:ext uri="{FF2B5EF4-FFF2-40B4-BE49-F238E27FC236}">
              <a16:creationId xmlns:a16="http://schemas.microsoft.com/office/drawing/2014/main" id="{635FCAF6-0BD2-4998-9E12-1B3DE7FE873F}"/>
            </a:ext>
          </a:extLst>
        </xdr:cNvPr>
        <xdr:cNvSpPr/>
      </xdr:nvSpPr>
      <xdr:spPr>
        <a:xfrm>
          <a:off x="685800" y="19427190"/>
          <a:ext cx="20040600" cy="1908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6" name="正方形/長方形 755">
          <a:extLst>
            <a:ext uri="{FF2B5EF4-FFF2-40B4-BE49-F238E27FC236}">
              <a16:creationId xmlns:a16="http://schemas.microsoft.com/office/drawing/2014/main" id="{5DE67438-C755-4E88-9F65-EB5F76B5D32D}"/>
            </a:ext>
          </a:extLst>
        </xdr:cNvPr>
        <xdr:cNvSpPr/>
      </xdr:nvSpPr>
      <xdr:spPr>
        <a:xfrm>
          <a:off x="685800" y="19496405"/>
          <a:ext cx="34671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7" name="テキスト ボックス 756">
          <a:extLst>
            <a:ext uri="{FF2B5EF4-FFF2-40B4-BE49-F238E27FC236}">
              <a16:creationId xmlns:a16="http://schemas.microsoft.com/office/drawing/2014/main" id="{FED2F33E-E4FA-4524-A72B-79148C7BD708}"/>
            </a:ext>
          </a:extLst>
        </xdr:cNvPr>
        <xdr:cNvSpPr txBox="1"/>
      </xdr:nvSpPr>
      <xdr:spPr>
        <a:xfrm>
          <a:off x="762000" y="19746595"/>
          <a:ext cx="1987169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全体的にニュータウン開発に伴う新しい施設が多く、全国平均・兵庫県平均・類似団体と比較して、有形固定資産減価償却率は低くなっています。一方で、児童館では、全国平均・兵庫県平均・類似団体と比較して有形固定資産減価償却率が高く老朽化が進んでいることから、今後は公共施設マネジメントにより、計画的な改修を進めていく必要があります。</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また、市民一人あたり面積でみると、学校施設が全国平均・兵庫県平均・類似団体を上回っており、今後、人口減少にあわせて適切な規模に見直していく必要があります。</a:t>
          </a:r>
          <a:endParaRPr kumimoji="1" lang="en-US" altLang="ja-JP"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D7FF73DD-9151-4FB7-A4A7-121AEFB2DE33}"/>
            </a:ext>
          </a:extLst>
        </xdr:cNvPr>
        <xdr:cNvSpPr/>
      </xdr:nvSpPr>
      <xdr:spPr>
        <a:xfrm>
          <a:off x="574040" y="130810"/>
          <a:ext cx="11427460" cy="631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49E091C5-CA84-435D-AA9E-BFB284298EA5}"/>
            </a:ext>
          </a:extLst>
        </xdr:cNvPr>
        <xdr:cNvSpPr/>
      </xdr:nvSpPr>
      <xdr:spPr>
        <a:xfrm>
          <a:off x="17145000" y="186690"/>
          <a:ext cx="3581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B28439C0-33AA-47FF-B28F-1C5282F732C4}"/>
            </a:ext>
          </a:extLst>
        </xdr:cNvPr>
        <xdr:cNvSpPr/>
      </xdr:nvSpPr>
      <xdr:spPr>
        <a:xfrm>
          <a:off x="17160240" y="217805"/>
          <a:ext cx="354457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70DBD1A5-0F8B-4ABD-BB14-7A587F7EAEAF}"/>
            </a:ext>
          </a:extLst>
        </xdr:cNvPr>
        <xdr:cNvSpPr/>
      </xdr:nvSpPr>
      <xdr:spPr>
        <a:xfrm>
          <a:off x="17191355" y="239395"/>
          <a:ext cx="3474085" cy="4464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兵庫県三田市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82079661-B3D9-4C4E-91D4-7D72A3CBBD85}"/>
            </a:ext>
          </a:extLst>
        </xdr:cNvPr>
        <xdr:cNvSpPr/>
      </xdr:nvSpPr>
      <xdr:spPr>
        <a:xfrm>
          <a:off x="14632940" y="186690"/>
          <a:ext cx="23939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A4ACC666-A922-47A4-B445-0CF48C7F5EA3}"/>
            </a:ext>
          </a:extLst>
        </xdr:cNvPr>
        <xdr:cNvSpPr/>
      </xdr:nvSpPr>
      <xdr:spPr>
        <a:xfrm>
          <a:off x="14665960" y="217805"/>
          <a:ext cx="234569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A17E45B-6795-4FB4-A5E1-FA53A794A7C9}"/>
            </a:ext>
          </a:extLst>
        </xdr:cNvPr>
        <xdr:cNvSpPr/>
      </xdr:nvSpPr>
      <xdr:spPr>
        <a:xfrm>
          <a:off x="14687550" y="239395"/>
          <a:ext cx="2294255" cy="46291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23854031-C679-43E3-9302-D0C653331ECE}"/>
            </a:ext>
          </a:extLst>
        </xdr:cNvPr>
        <xdr:cNvSpPr/>
      </xdr:nvSpPr>
      <xdr:spPr>
        <a:xfrm>
          <a:off x="685800" y="887095"/>
          <a:ext cx="9086850" cy="177609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B3875181-0A47-495C-9E31-188E6EB8BC4C}"/>
            </a:ext>
          </a:extLst>
        </xdr:cNvPr>
        <xdr:cNvSpPr/>
      </xdr:nvSpPr>
      <xdr:spPr>
        <a:xfrm>
          <a:off x="816610" y="916940"/>
          <a:ext cx="124079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79AE2105-0A0F-497D-9C54-8AB7C266DB53}"/>
            </a:ext>
          </a:extLst>
        </xdr:cNvPr>
        <xdr:cNvSpPr/>
      </xdr:nvSpPr>
      <xdr:spPr>
        <a:xfrm>
          <a:off x="2016760" y="916940"/>
          <a:ext cx="120015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106,482
104,993
210.32
46,617,343
45,501,026
780,979
24,314,831
30,016,102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48FA66E5-A5F7-4114-AEB9-9E36C59F2E3D}"/>
            </a:ext>
          </a:extLst>
        </xdr:cNvPr>
        <xdr:cNvSpPr/>
      </xdr:nvSpPr>
      <xdr:spPr>
        <a:xfrm>
          <a:off x="3216910" y="916940"/>
          <a:ext cx="13716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993345D2-F100-4E98-ACF5-FD9960BB3C58}"/>
            </a:ext>
          </a:extLst>
        </xdr:cNvPr>
        <xdr:cNvSpPr/>
      </xdr:nvSpPr>
      <xdr:spPr>
        <a:xfrm>
          <a:off x="4588510" y="941705"/>
          <a:ext cx="181483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7B311BDE-B4AB-456E-BB0C-E721641D2ED8}"/>
            </a:ext>
          </a:extLst>
        </xdr:cNvPr>
        <xdr:cNvSpPr/>
      </xdr:nvSpPr>
      <xdr:spPr>
        <a:xfrm>
          <a:off x="6403340" y="941705"/>
          <a:ext cx="114046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DB76E56-609B-434D-9967-AD72F494802E}"/>
            </a:ext>
          </a:extLst>
        </xdr:cNvPr>
        <xdr:cNvSpPr/>
      </xdr:nvSpPr>
      <xdr:spPr>
        <a:xfrm>
          <a:off x="7603490" y="948690"/>
          <a:ext cx="585470" cy="9455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B58413EB-15A5-4061-97EA-3B488F796F26}"/>
            </a:ext>
          </a:extLst>
        </xdr:cNvPr>
        <xdr:cNvSpPr/>
      </xdr:nvSpPr>
      <xdr:spPr>
        <a:xfrm>
          <a:off x="4588510" y="1714500"/>
          <a:ext cx="181483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3BD589E7-D4DB-42E0-8F3E-83F653C00092}"/>
            </a:ext>
          </a:extLst>
        </xdr:cNvPr>
        <xdr:cNvSpPr/>
      </xdr:nvSpPr>
      <xdr:spPr>
        <a:xfrm>
          <a:off x="6474460" y="1714500"/>
          <a:ext cx="308610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3F1F20EB-9C80-4106-99D5-71C51D038697}"/>
            </a:ext>
          </a:extLst>
        </xdr:cNvPr>
        <xdr:cNvSpPr/>
      </xdr:nvSpPr>
      <xdr:spPr>
        <a:xfrm>
          <a:off x="9965690" y="887095"/>
          <a:ext cx="1371600" cy="126809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E3D3AE82-A8D8-41F6-BFAF-3D0D99836FB4}"/>
            </a:ext>
          </a:extLst>
        </xdr:cNvPr>
        <xdr:cNvSpPr/>
      </xdr:nvSpPr>
      <xdr:spPr>
        <a:xfrm>
          <a:off x="10206990" y="948690"/>
          <a:ext cx="1200150" cy="259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21E5CC96-FE3A-4B58-ACDC-26AC79199391}"/>
            </a:ext>
          </a:extLst>
        </xdr:cNvPr>
        <xdr:cNvSpPr/>
      </xdr:nvSpPr>
      <xdr:spPr>
        <a:xfrm>
          <a:off x="10206990" y="1215390"/>
          <a:ext cx="1200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A0723BBB-8180-4CE3-A8AF-DACC28A58C85}"/>
            </a:ext>
          </a:extLst>
        </xdr:cNvPr>
        <xdr:cNvSpPr/>
      </xdr:nvSpPr>
      <xdr:spPr>
        <a:xfrm>
          <a:off x="10206990" y="1551305"/>
          <a:ext cx="131000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4CB7ED25-0519-4A48-9ADD-D1406A13810B}"/>
            </a:ext>
          </a:extLst>
        </xdr:cNvPr>
        <xdr:cNvCxnSpPr/>
      </xdr:nvCxnSpPr>
      <xdr:spPr>
        <a:xfrm flipH="1">
          <a:off x="10050145" y="1045210"/>
          <a:ext cx="19621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30F06B03-3E60-4430-97BB-BD2BD0E7993C}"/>
            </a:ext>
          </a:extLst>
        </xdr:cNvPr>
        <xdr:cNvSpPr/>
      </xdr:nvSpPr>
      <xdr:spPr>
        <a:xfrm>
          <a:off x="10107930" y="986790"/>
          <a:ext cx="8064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E493A3C-1E9A-41AE-BB8E-25D8AF7CC601}"/>
            </a:ext>
          </a:extLst>
        </xdr:cNvPr>
        <xdr:cNvSpPr/>
      </xdr:nvSpPr>
      <xdr:spPr>
        <a:xfrm>
          <a:off x="10107930" y="1253490"/>
          <a:ext cx="8064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28E47F6-9D15-49E7-827A-88990BA03485}"/>
            </a:ext>
          </a:extLst>
        </xdr:cNvPr>
        <xdr:cNvCxnSpPr/>
      </xdr:nvCxnSpPr>
      <xdr:spPr>
        <a:xfrm>
          <a:off x="10135235" y="152400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D5C4B8D3-0541-407D-BF76-F3FAA0EDCE5B}"/>
            </a:ext>
          </a:extLst>
        </xdr:cNvPr>
        <xdr:cNvCxnSpPr/>
      </xdr:nvCxnSpPr>
      <xdr:spPr>
        <a:xfrm>
          <a:off x="10074910" y="152400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58759EF-3D85-486E-ACEF-B8A548BC673D}"/>
            </a:ext>
          </a:extLst>
        </xdr:cNvPr>
        <xdr:cNvCxnSpPr/>
      </xdr:nvCxnSpPr>
      <xdr:spPr>
        <a:xfrm flipV="1">
          <a:off x="10135235" y="176403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CDA7D936-DD00-4CAF-AB34-8708E790FD13}"/>
            </a:ext>
          </a:extLst>
        </xdr:cNvPr>
        <xdr:cNvCxnSpPr/>
      </xdr:nvCxnSpPr>
      <xdr:spPr>
        <a:xfrm>
          <a:off x="10074910" y="190119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BD3C1916-BA99-4DC7-8550-F74D6B590811}"/>
            </a:ext>
          </a:extLst>
        </xdr:cNvPr>
        <xdr:cNvSpPr txBox="1"/>
      </xdr:nvSpPr>
      <xdr:spPr>
        <a:xfrm>
          <a:off x="645160" y="279781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7C4BA5DD-88AE-42D6-9BE7-6A88D537F9BA}"/>
            </a:ext>
          </a:extLst>
        </xdr:cNvPr>
        <xdr:cNvSpPr txBox="1"/>
      </xdr:nvSpPr>
      <xdr:spPr>
        <a:xfrm>
          <a:off x="645160" y="310769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FF1BD8FA-2A6E-4C7A-8E7F-7CDC617CBCF7}"/>
            </a:ext>
          </a:extLst>
        </xdr:cNvPr>
        <xdr:cNvSpPr txBox="1"/>
      </xdr:nvSpPr>
      <xdr:spPr>
        <a:xfrm>
          <a:off x="64516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AFCB49F1-F70F-448A-A8A1-3F313CC0EE3C}"/>
            </a:ext>
          </a:extLst>
        </xdr:cNvPr>
        <xdr:cNvSpPr txBox="1"/>
      </xdr:nvSpPr>
      <xdr:spPr>
        <a:xfrm>
          <a:off x="645160" y="374459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E31A3158-FF70-4D5C-8C48-AC0985DC0A28}"/>
            </a:ext>
          </a:extLst>
        </xdr:cNvPr>
        <xdr:cNvSpPr/>
      </xdr:nvSpPr>
      <xdr:spPr>
        <a:xfrm>
          <a:off x="6858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B9467E33-FDEC-43E9-A1D2-1FAD45591F1C}"/>
            </a:ext>
          </a:extLst>
        </xdr:cNvPr>
        <xdr:cNvSpPr/>
      </xdr:nvSpPr>
      <xdr:spPr>
        <a:xfrm>
          <a:off x="8166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5E5F8F99-4306-462D-B5D4-75793A12B7DC}"/>
            </a:ext>
          </a:extLst>
        </xdr:cNvPr>
        <xdr:cNvSpPr/>
      </xdr:nvSpPr>
      <xdr:spPr>
        <a:xfrm>
          <a:off x="8166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35D6CE0E-1742-4FAA-8E86-FF580AA44288}"/>
            </a:ext>
          </a:extLst>
        </xdr:cNvPr>
        <xdr:cNvSpPr/>
      </xdr:nvSpPr>
      <xdr:spPr>
        <a:xfrm>
          <a:off x="17145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CCF3244D-B97C-44F2-B271-E1394169ACAD}"/>
            </a:ext>
          </a:extLst>
        </xdr:cNvPr>
        <xdr:cNvSpPr/>
      </xdr:nvSpPr>
      <xdr:spPr>
        <a:xfrm>
          <a:off x="17145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2EFA969-9716-4E79-ACC8-C0A0BAFEA559}"/>
            </a:ext>
          </a:extLst>
        </xdr:cNvPr>
        <xdr:cNvSpPr/>
      </xdr:nvSpPr>
      <xdr:spPr>
        <a:xfrm>
          <a:off x="27432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36981F90-48BC-4057-BE7C-21D1F37918E9}"/>
            </a:ext>
          </a:extLst>
        </xdr:cNvPr>
        <xdr:cNvSpPr/>
      </xdr:nvSpPr>
      <xdr:spPr>
        <a:xfrm>
          <a:off x="27432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C2985698-E3EE-4FF9-BE2B-B390104F6826}"/>
            </a:ext>
          </a:extLst>
        </xdr:cNvPr>
        <xdr:cNvSpPr/>
      </xdr:nvSpPr>
      <xdr:spPr>
        <a:xfrm>
          <a:off x="6858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428C1B64-70FA-4285-BB98-869F6690FE9C}"/>
            </a:ext>
          </a:extLst>
        </xdr:cNvPr>
        <xdr:cNvSpPr txBox="1"/>
      </xdr:nvSpPr>
      <xdr:spPr>
        <a:xfrm>
          <a:off x="66675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609540DB-F2D4-43A7-B521-563B7595D6C5}"/>
            </a:ext>
          </a:extLst>
        </xdr:cNvPr>
        <xdr:cNvCxnSpPr/>
      </xdr:nvCxnSpPr>
      <xdr:spPr>
        <a:xfrm>
          <a:off x="6858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C1475F46-3825-40D1-98FD-B28CF5E7DE61}"/>
            </a:ext>
          </a:extLst>
        </xdr:cNvPr>
        <xdr:cNvSpPr txBox="1"/>
      </xdr:nvSpPr>
      <xdr:spPr>
        <a:xfrm>
          <a:off x="273866"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6B768141-1701-4BB6-B680-8F09138BA859}"/>
            </a:ext>
          </a:extLst>
        </xdr:cNvPr>
        <xdr:cNvCxnSpPr/>
      </xdr:nvCxnSpPr>
      <xdr:spPr>
        <a:xfrm>
          <a:off x="685800" y="723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9B028C95-63A1-4107-A2DD-AB2D1A66ABC4}"/>
            </a:ext>
          </a:extLst>
        </xdr:cNvPr>
        <xdr:cNvSpPr txBox="1"/>
      </xdr:nvSpPr>
      <xdr:spPr>
        <a:xfrm>
          <a:off x="273866" y="709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2D578978-CA7E-4B07-84A1-B5B661DEC76D}"/>
            </a:ext>
          </a:extLst>
        </xdr:cNvPr>
        <xdr:cNvCxnSpPr/>
      </xdr:nvCxnSpPr>
      <xdr:spPr>
        <a:xfrm>
          <a:off x="685800" y="685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41FCA317-D497-4D06-BF8A-3EB51B13F4E7}"/>
            </a:ext>
          </a:extLst>
        </xdr:cNvPr>
        <xdr:cNvSpPr txBox="1"/>
      </xdr:nvSpPr>
      <xdr:spPr>
        <a:xfrm>
          <a:off x="343701" y="671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C97E30B6-5B45-418A-9103-2ACECDD2C0ED}"/>
            </a:ext>
          </a:extLst>
        </xdr:cNvPr>
        <xdr:cNvCxnSpPr/>
      </xdr:nvCxnSpPr>
      <xdr:spPr>
        <a:xfrm>
          <a:off x="685800" y="6473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783F6423-0A03-45CC-9158-5EADFDC7F402}"/>
            </a:ext>
          </a:extLst>
        </xdr:cNvPr>
        <xdr:cNvSpPr txBox="1"/>
      </xdr:nvSpPr>
      <xdr:spPr>
        <a:xfrm>
          <a:off x="343701" y="6336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D5961B4E-A160-4B7D-B5B3-E538EED23D94}"/>
            </a:ext>
          </a:extLst>
        </xdr:cNvPr>
        <xdr:cNvCxnSpPr/>
      </xdr:nvCxnSpPr>
      <xdr:spPr>
        <a:xfrm>
          <a:off x="685800" y="609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B6220D84-A8C8-417F-B1A5-BCB465EFEFD4}"/>
            </a:ext>
          </a:extLst>
        </xdr:cNvPr>
        <xdr:cNvSpPr txBox="1"/>
      </xdr:nvSpPr>
      <xdr:spPr>
        <a:xfrm>
          <a:off x="343701" y="595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1A2C3F52-9E86-454C-B476-B152902DEB4F}"/>
            </a:ext>
          </a:extLst>
        </xdr:cNvPr>
        <xdr:cNvCxnSpPr/>
      </xdr:nvCxnSpPr>
      <xdr:spPr>
        <a:xfrm>
          <a:off x="685800" y="571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57D03250-B8F6-48DC-BF49-D644030C68AB}"/>
            </a:ext>
          </a:extLst>
        </xdr:cNvPr>
        <xdr:cNvSpPr txBox="1"/>
      </xdr:nvSpPr>
      <xdr:spPr>
        <a:xfrm>
          <a:off x="343701" y="557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C7C58975-99B3-43E4-9360-C91F4F907BA0}"/>
            </a:ext>
          </a:extLst>
        </xdr:cNvPr>
        <xdr:cNvCxnSpPr/>
      </xdr:nvCxnSpPr>
      <xdr:spPr>
        <a:xfrm>
          <a:off x="6858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A18C4108-175C-4DF6-A787-1638F336DB0F}"/>
            </a:ext>
          </a:extLst>
        </xdr:cNvPr>
        <xdr:cNvSpPr txBox="1"/>
      </xdr:nvSpPr>
      <xdr:spPr>
        <a:xfrm>
          <a:off x="386866" y="519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図書館】&#10;有形固定資産減価償却率グラフ枠">
          <a:extLst>
            <a:ext uri="{FF2B5EF4-FFF2-40B4-BE49-F238E27FC236}">
              <a16:creationId xmlns:a16="http://schemas.microsoft.com/office/drawing/2014/main" id="{0477880D-AFE4-4924-BD25-F6043CAF879C}"/>
            </a:ext>
          </a:extLst>
        </xdr:cNvPr>
        <xdr:cNvSpPr/>
      </xdr:nvSpPr>
      <xdr:spPr>
        <a:xfrm>
          <a:off x="6858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32</xdr:row>
      <xdr:rowOff>135255</xdr:rowOff>
    </xdr:from>
    <xdr:to>
      <xdr:col>24</xdr:col>
      <xdr:colOff>62865</xdr:colOff>
      <xdr:row>41</xdr:row>
      <xdr:rowOff>78105</xdr:rowOff>
    </xdr:to>
    <xdr:cxnSp macro="">
      <xdr:nvCxnSpPr>
        <xdr:cNvPr id="57" name="直線コネクタ 56">
          <a:extLst>
            <a:ext uri="{FF2B5EF4-FFF2-40B4-BE49-F238E27FC236}">
              <a16:creationId xmlns:a16="http://schemas.microsoft.com/office/drawing/2014/main" id="{358D29B9-9297-4ACB-BF18-FE4645C3E965}"/>
            </a:ext>
          </a:extLst>
        </xdr:cNvPr>
        <xdr:cNvCxnSpPr/>
      </xdr:nvCxnSpPr>
      <xdr:spPr>
        <a:xfrm flipV="1">
          <a:off x="4173855" y="5617845"/>
          <a:ext cx="0" cy="14897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81932</xdr:rowOff>
    </xdr:from>
    <xdr:ext cx="405111" cy="259045"/>
    <xdr:sp macro="" textlink="">
      <xdr:nvSpPr>
        <xdr:cNvPr id="58" name="【図書館】&#10;有形固定資産減価償却率最小値テキスト">
          <a:extLst>
            <a:ext uri="{FF2B5EF4-FFF2-40B4-BE49-F238E27FC236}">
              <a16:creationId xmlns:a16="http://schemas.microsoft.com/office/drawing/2014/main" id="{5D17FFF8-4B47-4072-ADEC-6E2C5824DC1B}"/>
            </a:ext>
          </a:extLst>
        </xdr:cNvPr>
        <xdr:cNvSpPr txBox="1"/>
      </xdr:nvSpPr>
      <xdr:spPr>
        <a:xfrm>
          <a:off x="4212590" y="7113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78105</xdr:rowOff>
    </xdr:from>
    <xdr:to>
      <xdr:col>24</xdr:col>
      <xdr:colOff>152400</xdr:colOff>
      <xdr:row>41</xdr:row>
      <xdr:rowOff>78105</xdr:rowOff>
    </xdr:to>
    <xdr:cxnSp macro="">
      <xdr:nvCxnSpPr>
        <xdr:cNvPr id="59" name="直線コネクタ 58">
          <a:extLst>
            <a:ext uri="{FF2B5EF4-FFF2-40B4-BE49-F238E27FC236}">
              <a16:creationId xmlns:a16="http://schemas.microsoft.com/office/drawing/2014/main" id="{F8CDF133-2388-4DD0-9237-97E2660EE222}"/>
            </a:ext>
          </a:extLst>
        </xdr:cNvPr>
        <xdr:cNvCxnSpPr/>
      </xdr:nvCxnSpPr>
      <xdr:spPr>
        <a:xfrm>
          <a:off x="4112260" y="710755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81932</xdr:rowOff>
    </xdr:from>
    <xdr:ext cx="405111" cy="259045"/>
    <xdr:sp macro="" textlink="">
      <xdr:nvSpPr>
        <xdr:cNvPr id="60" name="【図書館】&#10;有形固定資産減価償却率最大値テキスト">
          <a:extLst>
            <a:ext uri="{FF2B5EF4-FFF2-40B4-BE49-F238E27FC236}">
              <a16:creationId xmlns:a16="http://schemas.microsoft.com/office/drawing/2014/main" id="{ED4EEF93-62A1-4EB6-BC08-09CF4C4D802B}"/>
            </a:ext>
          </a:extLst>
        </xdr:cNvPr>
        <xdr:cNvSpPr txBox="1"/>
      </xdr:nvSpPr>
      <xdr:spPr>
        <a:xfrm>
          <a:off x="4212590" y="5398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32</xdr:row>
      <xdr:rowOff>135255</xdr:rowOff>
    </xdr:from>
    <xdr:to>
      <xdr:col>24</xdr:col>
      <xdr:colOff>152400</xdr:colOff>
      <xdr:row>32</xdr:row>
      <xdr:rowOff>135255</xdr:rowOff>
    </xdr:to>
    <xdr:cxnSp macro="">
      <xdr:nvCxnSpPr>
        <xdr:cNvPr id="61" name="直線コネクタ 60">
          <a:extLst>
            <a:ext uri="{FF2B5EF4-FFF2-40B4-BE49-F238E27FC236}">
              <a16:creationId xmlns:a16="http://schemas.microsoft.com/office/drawing/2014/main" id="{54EE47FB-57AA-4E45-ADC3-2780270D4C33}"/>
            </a:ext>
          </a:extLst>
        </xdr:cNvPr>
        <xdr:cNvCxnSpPr/>
      </xdr:nvCxnSpPr>
      <xdr:spPr>
        <a:xfrm>
          <a:off x="4112260" y="561784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35</xdr:row>
      <xdr:rowOff>143527</xdr:rowOff>
    </xdr:from>
    <xdr:ext cx="405111" cy="259045"/>
    <xdr:sp macro="" textlink="">
      <xdr:nvSpPr>
        <xdr:cNvPr id="62" name="【図書館】&#10;有形固定資産減価償却率平均値テキスト">
          <a:extLst>
            <a:ext uri="{FF2B5EF4-FFF2-40B4-BE49-F238E27FC236}">
              <a16:creationId xmlns:a16="http://schemas.microsoft.com/office/drawing/2014/main" id="{B7736B0F-7CF7-4BD1-B1F3-36228D3F1F4F}"/>
            </a:ext>
          </a:extLst>
        </xdr:cNvPr>
        <xdr:cNvSpPr txBox="1"/>
      </xdr:nvSpPr>
      <xdr:spPr>
        <a:xfrm>
          <a:off x="4212590" y="61423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120650</xdr:rowOff>
    </xdr:from>
    <xdr:to>
      <xdr:col>24</xdr:col>
      <xdr:colOff>114300</xdr:colOff>
      <xdr:row>37</xdr:row>
      <xdr:rowOff>50800</xdr:rowOff>
    </xdr:to>
    <xdr:sp macro="" textlink="">
      <xdr:nvSpPr>
        <xdr:cNvPr id="63" name="フローチャート: 判断 62">
          <a:extLst>
            <a:ext uri="{FF2B5EF4-FFF2-40B4-BE49-F238E27FC236}">
              <a16:creationId xmlns:a16="http://schemas.microsoft.com/office/drawing/2014/main" id="{4C7A8F1C-D7FE-4340-8253-D52F3A748D15}"/>
            </a:ext>
          </a:extLst>
        </xdr:cNvPr>
        <xdr:cNvSpPr/>
      </xdr:nvSpPr>
      <xdr:spPr>
        <a:xfrm>
          <a:off x="4131310" y="629475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93980</xdr:rowOff>
    </xdr:from>
    <xdr:to>
      <xdr:col>20</xdr:col>
      <xdr:colOff>38100</xdr:colOff>
      <xdr:row>37</xdr:row>
      <xdr:rowOff>24130</xdr:rowOff>
    </xdr:to>
    <xdr:sp macro="" textlink="">
      <xdr:nvSpPr>
        <xdr:cNvPr id="64" name="フローチャート: 判断 63">
          <a:extLst>
            <a:ext uri="{FF2B5EF4-FFF2-40B4-BE49-F238E27FC236}">
              <a16:creationId xmlns:a16="http://schemas.microsoft.com/office/drawing/2014/main" id="{A773FEDC-A5CA-41E7-9B0C-ECFF2454CED3}"/>
            </a:ext>
          </a:extLst>
        </xdr:cNvPr>
        <xdr:cNvSpPr/>
      </xdr:nvSpPr>
      <xdr:spPr>
        <a:xfrm>
          <a:off x="3388360" y="6269990"/>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55880</xdr:rowOff>
    </xdr:from>
    <xdr:to>
      <xdr:col>15</xdr:col>
      <xdr:colOff>101600</xdr:colOff>
      <xdr:row>36</xdr:row>
      <xdr:rowOff>157480</xdr:rowOff>
    </xdr:to>
    <xdr:sp macro="" textlink="">
      <xdr:nvSpPr>
        <xdr:cNvPr id="65" name="フローチャート: 判断 64">
          <a:extLst>
            <a:ext uri="{FF2B5EF4-FFF2-40B4-BE49-F238E27FC236}">
              <a16:creationId xmlns:a16="http://schemas.microsoft.com/office/drawing/2014/main" id="{477AAF58-71D7-49D4-8C36-2E9C1508D50F}"/>
            </a:ext>
          </a:extLst>
        </xdr:cNvPr>
        <xdr:cNvSpPr/>
      </xdr:nvSpPr>
      <xdr:spPr>
        <a:xfrm>
          <a:off x="2571750" y="6231890"/>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80645</xdr:rowOff>
    </xdr:from>
    <xdr:to>
      <xdr:col>10</xdr:col>
      <xdr:colOff>165100</xdr:colOff>
      <xdr:row>37</xdr:row>
      <xdr:rowOff>10795</xdr:rowOff>
    </xdr:to>
    <xdr:sp macro="" textlink="">
      <xdr:nvSpPr>
        <xdr:cNvPr id="66" name="フローチャート: 判断 65">
          <a:extLst>
            <a:ext uri="{FF2B5EF4-FFF2-40B4-BE49-F238E27FC236}">
              <a16:creationId xmlns:a16="http://schemas.microsoft.com/office/drawing/2014/main" id="{3A9759D2-39A6-4D2D-B26D-2ADC5E9A0735}"/>
            </a:ext>
          </a:extLst>
        </xdr:cNvPr>
        <xdr:cNvSpPr/>
      </xdr:nvSpPr>
      <xdr:spPr>
        <a:xfrm>
          <a:off x="1774190" y="6254750"/>
          <a:ext cx="1092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44450</xdr:rowOff>
    </xdr:from>
    <xdr:to>
      <xdr:col>6</xdr:col>
      <xdr:colOff>38100</xdr:colOff>
      <xdr:row>36</xdr:row>
      <xdr:rowOff>146050</xdr:rowOff>
    </xdr:to>
    <xdr:sp macro="" textlink="">
      <xdr:nvSpPr>
        <xdr:cNvPr id="67" name="フローチャート: 判断 66">
          <a:extLst>
            <a:ext uri="{FF2B5EF4-FFF2-40B4-BE49-F238E27FC236}">
              <a16:creationId xmlns:a16="http://schemas.microsoft.com/office/drawing/2014/main" id="{5E6C6C3A-56C6-488E-B95F-65853830FE14}"/>
            </a:ext>
          </a:extLst>
        </xdr:cNvPr>
        <xdr:cNvSpPr/>
      </xdr:nvSpPr>
      <xdr:spPr>
        <a:xfrm>
          <a:off x="988060" y="621855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2AB92331-D8A9-42F5-92F3-D66143101CDF}"/>
            </a:ext>
          </a:extLst>
        </xdr:cNvPr>
        <xdr:cNvSpPr txBox="1"/>
      </xdr:nvSpPr>
      <xdr:spPr>
        <a:xfrm>
          <a:off x="40030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10F89F52-D693-42C3-937C-AC6C2CA33392}"/>
            </a:ext>
          </a:extLst>
        </xdr:cNvPr>
        <xdr:cNvSpPr txBox="1"/>
      </xdr:nvSpPr>
      <xdr:spPr>
        <a:xfrm>
          <a:off x="32600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69798EA0-849E-4B64-929C-B4501624CAD3}"/>
            </a:ext>
          </a:extLst>
        </xdr:cNvPr>
        <xdr:cNvSpPr txBox="1"/>
      </xdr:nvSpPr>
      <xdr:spPr>
        <a:xfrm>
          <a:off x="24549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9B610243-3603-4230-A9CC-68BF5426B663}"/>
            </a:ext>
          </a:extLst>
        </xdr:cNvPr>
        <xdr:cNvSpPr txBox="1"/>
      </xdr:nvSpPr>
      <xdr:spPr>
        <a:xfrm>
          <a:off x="1657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CD74C2ED-33C0-4236-93CF-934C875007EF}"/>
            </a:ext>
          </a:extLst>
        </xdr:cNvPr>
        <xdr:cNvSpPr txBox="1"/>
      </xdr:nvSpPr>
      <xdr:spPr>
        <a:xfrm>
          <a:off x="859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86360</xdr:rowOff>
    </xdr:from>
    <xdr:to>
      <xdr:col>24</xdr:col>
      <xdr:colOff>114300</xdr:colOff>
      <xdr:row>40</xdr:row>
      <xdr:rowOff>16510</xdr:rowOff>
    </xdr:to>
    <xdr:sp macro="" textlink="">
      <xdr:nvSpPr>
        <xdr:cNvPr id="73" name="楕円 72">
          <a:extLst>
            <a:ext uri="{FF2B5EF4-FFF2-40B4-BE49-F238E27FC236}">
              <a16:creationId xmlns:a16="http://schemas.microsoft.com/office/drawing/2014/main" id="{70902F93-A819-4F0E-B68F-29621D983D81}"/>
            </a:ext>
          </a:extLst>
        </xdr:cNvPr>
        <xdr:cNvSpPr/>
      </xdr:nvSpPr>
      <xdr:spPr>
        <a:xfrm>
          <a:off x="4131310" y="677481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39</xdr:row>
      <xdr:rowOff>64787</xdr:rowOff>
    </xdr:from>
    <xdr:ext cx="405111" cy="259045"/>
    <xdr:sp macro="" textlink="">
      <xdr:nvSpPr>
        <xdr:cNvPr id="74" name="【図書館】&#10;有形固定資産減価償却率該当値テキスト">
          <a:extLst>
            <a:ext uri="{FF2B5EF4-FFF2-40B4-BE49-F238E27FC236}">
              <a16:creationId xmlns:a16="http://schemas.microsoft.com/office/drawing/2014/main" id="{6AA523AD-3C48-42D3-B767-E600E6C0BA1E}"/>
            </a:ext>
          </a:extLst>
        </xdr:cNvPr>
        <xdr:cNvSpPr txBox="1"/>
      </xdr:nvSpPr>
      <xdr:spPr>
        <a:xfrm>
          <a:off x="4212590" y="6749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39</xdr:row>
      <xdr:rowOff>38735</xdr:rowOff>
    </xdr:from>
    <xdr:to>
      <xdr:col>20</xdr:col>
      <xdr:colOff>38100</xdr:colOff>
      <xdr:row>39</xdr:row>
      <xdr:rowOff>140335</xdr:rowOff>
    </xdr:to>
    <xdr:sp macro="" textlink="">
      <xdr:nvSpPr>
        <xdr:cNvPr id="75" name="楕円 74">
          <a:extLst>
            <a:ext uri="{FF2B5EF4-FFF2-40B4-BE49-F238E27FC236}">
              <a16:creationId xmlns:a16="http://schemas.microsoft.com/office/drawing/2014/main" id="{AB78F5F1-CE0D-4C51-93D7-B7F4FA6DFD8B}"/>
            </a:ext>
          </a:extLst>
        </xdr:cNvPr>
        <xdr:cNvSpPr/>
      </xdr:nvSpPr>
      <xdr:spPr>
        <a:xfrm>
          <a:off x="3388360" y="672528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89535</xdr:rowOff>
    </xdr:from>
    <xdr:to>
      <xdr:col>24</xdr:col>
      <xdr:colOff>63500</xdr:colOff>
      <xdr:row>39</xdr:row>
      <xdr:rowOff>137160</xdr:rowOff>
    </xdr:to>
    <xdr:cxnSp macro="">
      <xdr:nvCxnSpPr>
        <xdr:cNvPr id="76" name="直線コネクタ 75">
          <a:extLst>
            <a:ext uri="{FF2B5EF4-FFF2-40B4-BE49-F238E27FC236}">
              <a16:creationId xmlns:a16="http://schemas.microsoft.com/office/drawing/2014/main" id="{11CA2721-03E9-4FAB-88FF-4F57AB1D2A43}"/>
            </a:ext>
          </a:extLst>
        </xdr:cNvPr>
        <xdr:cNvCxnSpPr/>
      </xdr:nvCxnSpPr>
      <xdr:spPr>
        <a:xfrm>
          <a:off x="3431540" y="6779895"/>
          <a:ext cx="74295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162560</xdr:rowOff>
    </xdr:from>
    <xdr:to>
      <xdr:col>15</xdr:col>
      <xdr:colOff>101600</xdr:colOff>
      <xdr:row>39</xdr:row>
      <xdr:rowOff>92710</xdr:rowOff>
    </xdr:to>
    <xdr:sp macro="" textlink="">
      <xdr:nvSpPr>
        <xdr:cNvPr id="77" name="楕円 76">
          <a:extLst>
            <a:ext uri="{FF2B5EF4-FFF2-40B4-BE49-F238E27FC236}">
              <a16:creationId xmlns:a16="http://schemas.microsoft.com/office/drawing/2014/main" id="{AF897D75-B1FA-4E18-9AD3-E00D181A489E}"/>
            </a:ext>
          </a:extLst>
        </xdr:cNvPr>
        <xdr:cNvSpPr/>
      </xdr:nvSpPr>
      <xdr:spPr>
        <a:xfrm>
          <a:off x="2571750" y="667956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41910</xdr:rowOff>
    </xdr:from>
    <xdr:to>
      <xdr:col>19</xdr:col>
      <xdr:colOff>177800</xdr:colOff>
      <xdr:row>39</xdr:row>
      <xdr:rowOff>89535</xdr:rowOff>
    </xdr:to>
    <xdr:cxnSp macro="">
      <xdr:nvCxnSpPr>
        <xdr:cNvPr id="78" name="直線コネクタ 77">
          <a:extLst>
            <a:ext uri="{FF2B5EF4-FFF2-40B4-BE49-F238E27FC236}">
              <a16:creationId xmlns:a16="http://schemas.microsoft.com/office/drawing/2014/main" id="{44EF3572-107D-46A1-9DCF-9960E6CBAA15}"/>
            </a:ext>
          </a:extLst>
        </xdr:cNvPr>
        <xdr:cNvCxnSpPr/>
      </xdr:nvCxnSpPr>
      <xdr:spPr>
        <a:xfrm>
          <a:off x="2626360" y="6730365"/>
          <a:ext cx="80518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113030</xdr:rowOff>
    </xdr:from>
    <xdr:to>
      <xdr:col>10</xdr:col>
      <xdr:colOff>165100</xdr:colOff>
      <xdr:row>39</xdr:row>
      <xdr:rowOff>43180</xdr:rowOff>
    </xdr:to>
    <xdr:sp macro="" textlink="">
      <xdr:nvSpPr>
        <xdr:cNvPr id="79" name="楕円 78">
          <a:extLst>
            <a:ext uri="{FF2B5EF4-FFF2-40B4-BE49-F238E27FC236}">
              <a16:creationId xmlns:a16="http://schemas.microsoft.com/office/drawing/2014/main" id="{20D5EA32-5E3D-4932-B0EA-C95072451641}"/>
            </a:ext>
          </a:extLst>
        </xdr:cNvPr>
        <xdr:cNvSpPr/>
      </xdr:nvSpPr>
      <xdr:spPr>
        <a:xfrm>
          <a:off x="1774190" y="6628130"/>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163830</xdr:rowOff>
    </xdr:from>
    <xdr:to>
      <xdr:col>15</xdr:col>
      <xdr:colOff>50800</xdr:colOff>
      <xdr:row>39</xdr:row>
      <xdr:rowOff>41910</xdr:rowOff>
    </xdr:to>
    <xdr:cxnSp macro="">
      <xdr:nvCxnSpPr>
        <xdr:cNvPr id="80" name="直線コネクタ 79">
          <a:extLst>
            <a:ext uri="{FF2B5EF4-FFF2-40B4-BE49-F238E27FC236}">
              <a16:creationId xmlns:a16="http://schemas.microsoft.com/office/drawing/2014/main" id="{39BEDEEF-3A0F-4012-861B-E836EE4F7653}"/>
            </a:ext>
          </a:extLst>
        </xdr:cNvPr>
        <xdr:cNvCxnSpPr/>
      </xdr:nvCxnSpPr>
      <xdr:spPr>
        <a:xfrm>
          <a:off x="1828800" y="6682740"/>
          <a:ext cx="79756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88265</xdr:rowOff>
    </xdr:from>
    <xdr:to>
      <xdr:col>6</xdr:col>
      <xdr:colOff>38100</xdr:colOff>
      <xdr:row>39</xdr:row>
      <xdr:rowOff>18415</xdr:rowOff>
    </xdr:to>
    <xdr:sp macro="" textlink="">
      <xdr:nvSpPr>
        <xdr:cNvPr id="81" name="楕円 80">
          <a:extLst>
            <a:ext uri="{FF2B5EF4-FFF2-40B4-BE49-F238E27FC236}">
              <a16:creationId xmlns:a16="http://schemas.microsoft.com/office/drawing/2014/main" id="{2E97F310-C276-46D0-B09E-AD39ABCD10F7}"/>
            </a:ext>
          </a:extLst>
        </xdr:cNvPr>
        <xdr:cNvSpPr/>
      </xdr:nvSpPr>
      <xdr:spPr>
        <a:xfrm>
          <a:off x="988060" y="660717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139065</xdr:rowOff>
    </xdr:from>
    <xdr:to>
      <xdr:col>10</xdr:col>
      <xdr:colOff>114300</xdr:colOff>
      <xdr:row>38</xdr:row>
      <xdr:rowOff>163830</xdr:rowOff>
    </xdr:to>
    <xdr:cxnSp macro="">
      <xdr:nvCxnSpPr>
        <xdr:cNvPr id="82" name="直線コネクタ 81">
          <a:extLst>
            <a:ext uri="{FF2B5EF4-FFF2-40B4-BE49-F238E27FC236}">
              <a16:creationId xmlns:a16="http://schemas.microsoft.com/office/drawing/2014/main" id="{57F86C73-8E01-490D-8B3F-976239DB9D7F}"/>
            </a:ext>
          </a:extLst>
        </xdr:cNvPr>
        <xdr:cNvCxnSpPr/>
      </xdr:nvCxnSpPr>
      <xdr:spPr>
        <a:xfrm>
          <a:off x="1031240" y="6650355"/>
          <a:ext cx="79756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40657</xdr:rowOff>
    </xdr:from>
    <xdr:ext cx="405111" cy="259045"/>
    <xdr:sp macro="" textlink="">
      <xdr:nvSpPr>
        <xdr:cNvPr id="83" name="n_1aveValue【図書館】&#10;有形固定資産減価償却率">
          <a:extLst>
            <a:ext uri="{FF2B5EF4-FFF2-40B4-BE49-F238E27FC236}">
              <a16:creationId xmlns:a16="http://schemas.microsoft.com/office/drawing/2014/main" id="{75A6F3EB-5017-4C81-8D4D-B4BBA5D26FCA}"/>
            </a:ext>
          </a:extLst>
        </xdr:cNvPr>
        <xdr:cNvSpPr txBox="1"/>
      </xdr:nvSpPr>
      <xdr:spPr>
        <a:xfrm>
          <a:off x="3239144" y="6041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2557</xdr:rowOff>
    </xdr:from>
    <xdr:ext cx="405111" cy="259045"/>
    <xdr:sp macro="" textlink="">
      <xdr:nvSpPr>
        <xdr:cNvPr id="84" name="n_2aveValue【図書館】&#10;有形固定資産減価償却率">
          <a:extLst>
            <a:ext uri="{FF2B5EF4-FFF2-40B4-BE49-F238E27FC236}">
              <a16:creationId xmlns:a16="http://schemas.microsoft.com/office/drawing/2014/main" id="{D2A512FC-25AB-4CCD-B6E2-71D466C69243}"/>
            </a:ext>
          </a:extLst>
        </xdr:cNvPr>
        <xdr:cNvSpPr txBox="1"/>
      </xdr:nvSpPr>
      <xdr:spPr>
        <a:xfrm>
          <a:off x="2439044" y="6003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27322</xdr:rowOff>
    </xdr:from>
    <xdr:ext cx="405111" cy="259045"/>
    <xdr:sp macro="" textlink="">
      <xdr:nvSpPr>
        <xdr:cNvPr id="85" name="n_3aveValue【図書館】&#10;有形固定資産減価償却率">
          <a:extLst>
            <a:ext uri="{FF2B5EF4-FFF2-40B4-BE49-F238E27FC236}">
              <a16:creationId xmlns:a16="http://schemas.microsoft.com/office/drawing/2014/main" id="{D9C16BE4-04A3-47B7-9E40-7F0C34AB4883}"/>
            </a:ext>
          </a:extLst>
        </xdr:cNvPr>
        <xdr:cNvSpPr txBox="1"/>
      </xdr:nvSpPr>
      <xdr:spPr>
        <a:xfrm>
          <a:off x="1641484" y="6026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162577</xdr:rowOff>
    </xdr:from>
    <xdr:ext cx="405111" cy="259045"/>
    <xdr:sp macro="" textlink="">
      <xdr:nvSpPr>
        <xdr:cNvPr id="86" name="n_4aveValue【図書館】&#10;有形固定資産減価償却率">
          <a:extLst>
            <a:ext uri="{FF2B5EF4-FFF2-40B4-BE49-F238E27FC236}">
              <a16:creationId xmlns:a16="http://schemas.microsoft.com/office/drawing/2014/main" id="{43BCC8C3-4721-472E-88DA-F08F6B1B161C}"/>
            </a:ext>
          </a:extLst>
        </xdr:cNvPr>
        <xdr:cNvSpPr txBox="1"/>
      </xdr:nvSpPr>
      <xdr:spPr>
        <a:xfrm>
          <a:off x="855354" y="5993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131462</xdr:rowOff>
    </xdr:from>
    <xdr:ext cx="405111" cy="259045"/>
    <xdr:sp macro="" textlink="">
      <xdr:nvSpPr>
        <xdr:cNvPr id="87" name="n_1mainValue【図書館】&#10;有形固定資産減価償却率">
          <a:extLst>
            <a:ext uri="{FF2B5EF4-FFF2-40B4-BE49-F238E27FC236}">
              <a16:creationId xmlns:a16="http://schemas.microsoft.com/office/drawing/2014/main" id="{1118DBFA-03DA-4AC9-A97F-52B0407EC44D}"/>
            </a:ext>
          </a:extLst>
        </xdr:cNvPr>
        <xdr:cNvSpPr txBox="1"/>
      </xdr:nvSpPr>
      <xdr:spPr>
        <a:xfrm>
          <a:off x="3239144" y="6821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83837</xdr:rowOff>
    </xdr:from>
    <xdr:ext cx="405111" cy="259045"/>
    <xdr:sp macro="" textlink="">
      <xdr:nvSpPr>
        <xdr:cNvPr id="88" name="n_2mainValue【図書館】&#10;有形固定資産減価償却率">
          <a:extLst>
            <a:ext uri="{FF2B5EF4-FFF2-40B4-BE49-F238E27FC236}">
              <a16:creationId xmlns:a16="http://schemas.microsoft.com/office/drawing/2014/main" id="{82B5078D-A37E-4664-8534-8432BBB25CA7}"/>
            </a:ext>
          </a:extLst>
        </xdr:cNvPr>
        <xdr:cNvSpPr txBox="1"/>
      </xdr:nvSpPr>
      <xdr:spPr>
        <a:xfrm>
          <a:off x="2439044" y="67722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34307</xdr:rowOff>
    </xdr:from>
    <xdr:ext cx="405111" cy="259045"/>
    <xdr:sp macro="" textlink="">
      <xdr:nvSpPr>
        <xdr:cNvPr id="89" name="n_3mainValue【図書館】&#10;有形固定資産減価償却率">
          <a:extLst>
            <a:ext uri="{FF2B5EF4-FFF2-40B4-BE49-F238E27FC236}">
              <a16:creationId xmlns:a16="http://schemas.microsoft.com/office/drawing/2014/main" id="{FB80E738-D033-4071-82B1-F6C1D88ACF88}"/>
            </a:ext>
          </a:extLst>
        </xdr:cNvPr>
        <xdr:cNvSpPr txBox="1"/>
      </xdr:nvSpPr>
      <xdr:spPr>
        <a:xfrm>
          <a:off x="1641484" y="6720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39</xdr:row>
      <xdr:rowOff>9542</xdr:rowOff>
    </xdr:from>
    <xdr:ext cx="405111" cy="259045"/>
    <xdr:sp macro="" textlink="">
      <xdr:nvSpPr>
        <xdr:cNvPr id="90" name="n_4mainValue【図書館】&#10;有形固定資産減価償却率">
          <a:extLst>
            <a:ext uri="{FF2B5EF4-FFF2-40B4-BE49-F238E27FC236}">
              <a16:creationId xmlns:a16="http://schemas.microsoft.com/office/drawing/2014/main" id="{6590F706-24B7-4210-BDE3-74490E219040}"/>
            </a:ext>
          </a:extLst>
        </xdr:cNvPr>
        <xdr:cNvSpPr txBox="1"/>
      </xdr:nvSpPr>
      <xdr:spPr>
        <a:xfrm>
          <a:off x="855354" y="6697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7DBC768A-BD11-4153-BFF6-0116C01876E6}"/>
            </a:ext>
          </a:extLst>
        </xdr:cNvPr>
        <xdr:cNvSpPr/>
      </xdr:nvSpPr>
      <xdr:spPr>
        <a:xfrm>
          <a:off x="596011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9E4A2B9C-6144-4EA7-B4A9-C623B50B6777}"/>
            </a:ext>
          </a:extLst>
        </xdr:cNvPr>
        <xdr:cNvSpPr/>
      </xdr:nvSpPr>
      <xdr:spPr>
        <a:xfrm>
          <a:off x="60604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EC08C41A-7E15-4DFB-BC4C-91F67E17AFD2}"/>
            </a:ext>
          </a:extLst>
        </xdr:cNvPr>
        <xdr:cNvSpPr/>
      </xdr:nvSpPr>
      <xdr:spPr>
        <a:xfrm>
          <a:off x="60604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D7B592B0-CA97-49C9-A0F9-6BEE423C89DC}"/>
            </a:ext>
          </a:extLst>
        </xdr:cNvPr>
        <xdr:cNvSpPr/>
      </xdr:nvSpPr>
      <xdr:spPr>
        <a:xfrm>
          <a:off x="69888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9D20231D-9A39-436A-8B83-72C2E2114A5D}"/>
            </a:ext>
          </a:extLst>
        </xdr:cNvPr>
        <xdr:cNvSpPr/>
      </xdr:nvSpPr>
      <xdr:spPr>
        <a:xfrm>
          <a:off x="69888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7FA141E7-1D96-4448-BBA2-BBAA1709571F}"/>
            </a:ext>
          </a:extLst>
        </xdr:cNvPr>
        <xdr:cNvSpPr/>
      </xdr:nvSpPr>
      <xdr:spPr>
        <a:xfrm>
          <a:off x="80175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4FD038E3-CF4D-4782-88A7-07352DBA235B}"/>
            </a:ext>
          </a:extLst>
        </xdr:cNvPr>
        <xdr:cNvSpPr/>
      </xdr:nvSpPr>
      <xdr:spPr>
        <a:xfrm>
          <a:off x="80175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726C3940-769B-4274-A6D3-2A13F38B6303}"/>
            </a:ext>
          </a:extLst>
        </xdr:cNvPr>
        <xdr:cNvSpPr/>
      </xdr:nvSpPr>
      <xdr:spPr>
        <a:xfrm>
          <a:off x="596011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9" name="テキスト ボックス 98">
          <a:extLst>
            <a:ext uri="{FF2B5EF4-FFF2-40B4-BE49-F238E27FC236}">
              <a16:creationId xmlns:a16="http://schemas.microsoft.com/office/drawing/2014/main" id="{19FE810B-2A0C-46CC-966C-0F1E412799F3}"/>
            </a:ext>
          </a:extLst>
        </xdr:cNvPr>
        <xdr:cNvSpPr txBox="1"/>
      </xdr:nvSpPr>
      <xdr:spPr>
        <a:xfrm>
          <a:off x="592201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070957CF-0273-4D24-A0B2-51034B9B571F}"/>
            </a:ext>
          </a:extLst>
        </xdr:cNvPr>
        <xdr:cNvCxnSpPr/>
      </xdr:nvCxnSpPr>
      <xdr:spPr>
        <a:xfrm>
          <a:off x="5960110" y="762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1" name="直線コネクタ 100">
          <a:extLst>
            <a:ext uri="{FF2B5EF4-FFF2-40B4-BE49-F238E27FC236}">
              <a16:creationId xmlns:a16="http://schemas.microsoft.com/office/drawing/2014/main" id="{85214776-25D1-4C87-9825-FFEF24E4C964}"/>
            </a:ext>
          </a:extLst>
        </xdr:cNvPr>
        <xdr:cNvCxnSpPr/>
      </xdr:nvCxnSpPr>
      <xdr:spPr>
        <a:xfrm>
          <a:off x="5960110" y="7297238"/>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2" name="テキスト ボックス 101">
          <a:extLst>
            <a:ext uri="{FF2B5EF4-FFF2-40B4-BE49-F238E27FC236}">
              <a16:creationId xmlns:a16="http://schemas.microsoft.com/office/drawing/2014/main" id="{BE3ECF93-35C6-42FD-A0C8-5421FFF7947F}"/>
            </a:ext>
          </a:extLst>
        </xdr:cNvPr>
        <xdr:cNvSpPr txBox="1"/>
      </xdr:nvSpPr>
      <xdr:spPr>
        <a:xfrm>
          <a:off x="5527221" y="71531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3" name="直線コネクタ 102">
          <a:extLst>
            <a:ext uri="{FF2B5EF4-FFF2-40B4-BE49-F238E27FC236}">
              <a16:creationId xmlns:a16="http://schemas.microsoft.com/office/drawing/2014/main" id="{0E01D828-AD92-4007-A871-261B1B0AE0C2}"/>
            </a:ext>
          </a:extLst>
        </xdr:cNvPr>
        <xdr:cNvCxnSpPr/>
      </xdr:nvCxnSpPr>
      <xdr:spPr>
        <a:xfrm>
          <a:off x="5960110" y="6964952"/>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138084</xdr:rowOff>
    </xdr:from>
    <xdr:ext cx="467179" cy="259045"/>
    <xdr:sp macro="" textlink="">
      <xdr:nvSpPr>
        <xdr:cNvPr id="104" name="テキスト ボックス 103">
          <a:extLst>
            <a:ext uri="{FF2B5EF4-FFF2-40B4-BE49-F238E27FC236}">
              <a16:creationId xmlns:a16="http://schemas.microsoft.com/office/drawing/2014/main" id="{B0D9F777-97DD-4D8C-B7D5-1305E603E9AA}"/>
            </a:ext>
          </a:extLst>
        </xdr:cNvPr>
        <xdr:cNvSpPr txBox="1"/>
      </xdr:nvSpPr>
      <xdr:spPr>
        <a:xfrm>
          <a:off x="5527221" y="682082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5" name="直線コネクタ 104">
          <a:extLst>
            <a:ext uri="{FF2B5EF4-FFF2-40B4-BE49-F238E27FC236}">
              <a16:creationId xmlns:a16="http://schemas.microsoft.com/office/drawing/2014/main" id="{89FB44B9-BFA5-4E49-9EE9-409AD05CFB64}"/>
            </a:ext>
          </a:extLst>
        </xdr:cNvPr>
        <xdr:cNvCxnSpPr/>
      </xdr:nvCxnSpPr>
      <xdr:spPr>
        <a:xfrm>
          <a:off x="5960110" y="6642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37</xdr:row>
      <xdr:rowOff>154412</xdr:rowOff>
    </xdr:from>
    <xdr:ext cx="467179" cy="259045"/>
    <xdr:sp macro="" textlink="">
      <xdr:nvSpPr>
        <xdr:cNvPr id="106" name="テキスト ボックス 105">
          <a:extLst>
            <a:ext uri="{FF2B5EF4-FFF2-40B4-BE49-F238E27FC236}">
              <a16:creationId xmlns:a16="http://schemas.microsoft.com/office/drawing/2014/main" id="{94507239-18ED-4EB6-9C16-9A0822933D07}"/>
            </a:ext>
          </a:extLst>
        </xdr:cNvPr>
        <xdr:cNvSpPr txBox="1"/>
      </xdr:nvSpPr>
      <xdr:spPr>
        <a:xfrm>
          <a:off x="5527221" y="649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7" name="直線コネクタ 106">
          <a:extLst>
            <a:ext uri="{FF2B5EF4-FFF2-40B4-BE49-F238E27FC236}">
              <a16:creationId xmlns:a16="http://schemas.microsoft.com/office/drawing/2014/main" id="{3CE6E71D-6A63-4697-980B-FDEB5502886F}"/>
            </a:ext>
          </a:extLst>
        </xdr:cNvPr>
        <xdr:cNvCxnSpPr/>
      </xdr:nvCxnSpPr>
      <xdr:spPr>
        <a:xfrm>
          <a:off x="5960110" y="631180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170741</xdr:rowOff>
    </xdr:from>
    <xdr:ext cx="467179" cy="259045"/>
    <xdr:sp macro="" textlink="">
      <xdr:nvSpPr>
        <xdr:cNvPr id="108" name="テキスト ボックス 107">
          <a:extLst>
            <a:ext uri="{FF2B5EF4-FFF2-40B4-BE49-F238E27FC236}">
              <a16:creationId xmlns:a16="http://schemas.microsoft.com/office/drawing/2014/main" id="{EEF9F56E-5D01-464F-A0C4-15D7AB73FD91}"/>
            </a:ext>
          </a:extLst>
        </xdr:cNvPr>
        <xdr:cNvSpPr txBox="1"/>
      </xdr:nvSpPr>
      <xdr:spPr>
        <a:xfrm>
          <a:off x="5527221" y="617530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9" name="直線コネクタ 108">
          <a:extLst>
            <a:ext uri="{FF2B5EF4-FFF2-40B4-BE49-F238E27FC236}">
              <a16:creationId xmlns:a16="http://schemas.microsoft.com/office/drawing/2014/main" id="{8A003B6F-0C78-4FE2-855A-816C77806C60}"/>
            </a:ext>
          </a:extLst>
        </xdr:cNvPr>
        <xdr:cNvCxnSpPr/>
      </xdr:nvCxnSpPr>
      <xdr:spPr>
        <a:xfrm>
          <a:off x="5960110" y="5989048"/>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15620</xdr:rowOff>
    </xdr:from>
    <xdr:ext cx="467179" cy="259045"/>
    <xdr:sp macro="" textlink="">
      <xdr:nvSpPr>
        <xdr:cNvPr id="110" name="テキスト ボックス 109">
          <a:extLst>
            <a:ext uri="{FF2B5EF4-FFF2-40B4-BE49-F238E27FC236}">
              <a16:creationId xmlns:a16="http://schemas.microsoft.com/office/drawing/2014/main" id="{7A64ACEA-9300-4814-B411-577A447ECE8C}"/>
            </a:ext>
          </a:extLst>
        </xdr:cNvPr>
        <xdr:cNvSpPr txBox="1"/>
      </xdr:nvSpPr>
      <xdr:spPr>
        <a:xfrm>
          <a:off x="5527221" y="58487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1" name="直線コネクタ 110">
          <a:extLst>
            <a:ext uri="{FF2B5EF4-FFF2-40B4-BE49-F238E27FC236}">
              <a16:creationId xmlns:a16="http://schemas.microsoft.com/office/drawing/2014/main" id="{F87A0626-F54E-41E6-9AEE-1AF8B25804AC}"/>
            </a:ext>
          </a:extLst>
        </xdr:cNvPr>
        <xdr:cNvCxnSpPr/>
      </xdr:nvCxnSpPr>
      <xdr:spPr>
        <a:xfrm>
          <a:off x="5960110" y="5660572"/>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31949</xdr:rowOff>
    </xdr:from>
    <xdr:ext cx="467179" cy="259045"/>
    <xdr:sp macro="" textlink="">
      <xdr:nvSpPr>
        <xdr:cNvPr id="112" name="テキスト ボックス 111">
          <a:extLst>
            <a:ext uri="{FF2B5EF4-FFF2-40B4-BE49-F238E27FC236}">
              <a16:creationId xmlns:a16="http://schemas.microsoft.com/office/drawing/2014/main" id="{A1ACF1A2-C48B-4FB0-B8ED-3E6075A52E5E}"/>
            </a:ext>
          </a:extLst>
        </xdr:cNvPr>
        <xdr:cNvSpPr txBox="1"/>
      </xdr:nvSpPr>
      <xdr:spPr>
        <a:xfrm>
          <a:off x="5527221" y="551644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3" name="直線コネクタ 112">
          <a:extLst>
            <a:ext uri="{FF2B5EF4-FFF2-40B4-BE49-F238E27FC236}">
              <a16:creationId xmlns:a16="http://schemas.microsoft.com/office/drawing/2014/main" id="{10B15F3A-C211-4FE2-8AEB-D7E16A5DDFB0}"/>
            </a:ext>
          </a:extLst>
        </xdr:cNvPr>
        <xdr:cNvCxnSpPr/>
      </xdr:nvCxnSpPr>
      <xdr:spPr>
        <a:xfrm>
          <a:off x="5960110" y="533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4" name="テキスト ボックス 113">
          <a:extLst>
            <a:ext uri="{FF2B5EF4-FFF2-40B4-BE49-F238E27FC236}">
              <a16:creationId xmlns:a16="http://schemas.microsoft.com/office/drawing/2014/main" id="{382520C4-D225-4674-92FE-FC8E9EDBA8E9}"/>
            </a:ext>
          </a:extLst>
        </xdr:cNvPr>
        <xdr:cNvSpPr txBox="1"/>
      </xdr:nvSpPr>
      <xdr:spPr>
        <a:xfrm>
          <a:off x="5527221" y="519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5" name="【図書館】&#10;一人当たり面積グラフ枠">
          <a:extLst>
            <a:ext uri="{FF2B5EF4-FFF2-40B4-BE49-F238E27FC236}">
              <a16:creationId xmlns:a16="http://schemas.microsoft.com/office/drawing/2014/main" id="{39D959CC-0687-4D50-8B72-F993428FF042}"/>
            </a:ext>
          </a:extLst>
        </xdr:cNvPr>
        <xdr:cNvSpPr/>
      </xdr:nvSpPr>
      <xdr:spPr>
        <a:xfrm>
          <a:off x="596011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16328</xdr:rowOff>
    </xdr:from>
    <xdr:to>
      <xdr:col>54</xdr:col>
      <xdr:colOff>189865</xdr:colOff>
      <xdr:row>42</xdr:row>
      <xdr:rowOff>48985</xdr:rowOff>
    </xdr:to>
    <xdr:cxnSp macro="">
      <xdr:nvCxnSpPr>
        <xdr:cNvPr id="116" name="直線コネクタ 115">
          <a:extLst>
            <a:ext uri="{FF2B5EF4-FFF2-40B4-BE49-F238E27FC236}">
              <a16:creationId xmlns:a16="http://schemas.microsoft.com/office/drawing/2014/main" id="{8E0568A2-D9B3-4F9B-80DB-C7D1CFDDA535}"/>
            </a:ext>
          </a:extLst>
        </xdr:cNvPr>
        <xdr:cNvCxnSpPr/>
      </xdr:nvCxnSpPr>
      <xdr:spPr>
        <a:xfrm flipV="1">
          <a:off x="9429115" y="5849438"/>
          <a:ext cx="0" cy="14023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52812</xdr:rowOff>
    </xdr:from>
    <xdr:ext cx="469744" cy="259045"/>
    <xdr:sp macro="" textlink="">
      <xdr:nvSpPr>
        <xdr:cNvPr id="117" name="【図書館】&#10;一人当たり面積最小値テキスト">
          <a:extLst>
            <a:ext uri="{FF2B5EF4-FFF2-40B4-BE49-F238E27FC236}">
              <a16:creationId xmlns:a16="http://schemas.microsoft.com/office/drawing/2014/main" id="{FBF5DCB7-8E23-4D9C-BC3C-CAF24E66A0A6}"/>
            </a:ext>
          </a:extLst>
        </xdr:cNvPr>
        <xdr:cNvSpPr txBox="1"/>
      </xdr:nvSpPr>
      <xdr:spPr>
        <a:xfrm>
          <a:off x="9467850" y="72575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48985</xdr:rowOff>
    </xdr:from>
    <xdr:to>
      <xdr:col>55</xdr:col>
      <xdr:colOff>88900</xdr:colOff>
      <xdr:row>42</xdr:row>
      <xdr:rowOff>48985</xdr:rowOff>
    </xdr:to>
    <xdr:cxnSp macro="">
      <xdr:nvCxnSpPr>
        <xdr:cNvPr id="118" name="直線コネクタ 117">
          <a:extLst>
            <a:ext uri="{FF2B5EF4-FFF2-40B4-BE49-F238E27FC236}">
              <a16:creationId xmlns:a16="http://schemas.microsoft.com/office/drawing/2014/main" id="{93ABCDB0-250F-47DB-88A6-31550A7B1C28}"/>
            </a:ext>
          </a:extLst>
        </xdr:cNvPr>
        <xdr:cNvCxnSpPr/>
      </xdr:nvCxnSpPr>
      <xdr:spPr>
        <a:xfrm>
          <a:off x="9356090" y="7251790"/>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134455</xdr:rowOff>
    </xdr:from>
    <xdr:ext cx="469744" cy="259045"/>
    <xdr:sp macro="" textlink="">
      <xdr:nvSpPr>
        <xdr:cNvPr id="119" name="【図書館】&#10;一人当たり面積最大値テキスト">
          <a:extLst>
            <a:ext uri="{FF2B5EF4-FFF2-40B4-BE49-F238E27FC236}">
              <a16:creationId xmlns:a16="http://schemas.microsoft.com/office/drawing/2014/main" id="{3A459E06-7968-4291-A146-1B86640AC120}"/>
            </a:ext>
          </a:extLst>
        </xdr:cNvPr>
        <xdr:cNvSpPr txBox="1"/>
      </xdr:nvSpPr>
      <xdr:spPr>
        <a:xfrm>
          <a:off x="9467850" y="56170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16328</xdr:rowOff>
    </xdr:from>
    <xdr:to>
      <xdr:col>55</xdr:col>
      <xdr:colOff>88900</xdr:colOff>
      <xdr:row>34</xdr:row>
      <xdr:rowOff>16328</xdr:rowOff>
    </xdr:to>
    <xdr:cxnSp macro="">
      <xdr:nvCxnSpPr>
        <xdr:cNvPr id="120" name="直線コネクタ 119">
          <a:extLst>
            <a:ext uri="{FF2B5EF4-FFF2-40B4-BE49-F238E27FC236}">
              <a16:creationId xmlns:a16="http://schemas.microsoft.com/office/drawing/2014/main" id="{1AE080C4-B43D-4702-BC47-935524D0E191}"/>
            </a:ext>
          </a:extLst>
        </xdr:cNvPr>
        <xdr:cNvCxnSpPr/>
      </xdr:nvCxnSpPr>
      <xdr:spPr>
        <a:xfrm>
          <a:off x="9356090" y="5849438"/>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4734</xdr:rowOff>
    </xdr:from>
    <xdr:ext cx="469744" cy="259045"/>
    <xdr:sp macro="" textlink="">
      <xdr:nvSpPr>
        <xdr:cNvPr id="121" name="【図書館】&#10;一人当たり面積平均値テキスト">
          <a:extLst>
            <a:ext uri="{FF2B5EF4-FFF2-40B4-BE49-F238E27FC236}">
              <a16:creationId xmlns:a16="http://schemas.microsoft.com/office/drawing/2014/main" id="{0880CE1E-6B7A-45BE-B221-16DA3FFA71B4}"/>
            </a:ext>
          </a:extLst>
        </xdr:cNvPr>
        <xdr:cNvSpPr txBox="1"/>
      </xdr:nvSpPr>
      <xdr:spPr>
        <a:xfrm>
          <a:off x="9467850" y="669318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153307</xdr:rowOff>
    </xdr:from>
    <xdr:to>
      <xdr:col>55</xdr:col>
      <xdr:colOff>50800</xdr:colOff>
      <xdr:row>40</xdr:row>
      <xdr:rowOff>83457</xdr:rowOff>
    </xdr:to>
    <xdr:sp macro="" textlink="">
      <xdr:nvSpPr>
        <xdr:cNvPr id="122" name="フローチャート: 判断 121">
          <a:extLst>
            <a:ext uri="{FF2B5EF4-FFF2-40B4-BE49-F238E27FC236}">
              <a16:creationId xmlns:a16="http://schemas.microsoft.com/office/drawing/2014/main" id="{F45EFF4A-B22D-4C18-AF5C-C22637A2FFEC}"/>
            </a:ext>
          </a:extLst>
        </xdr:cNvPr>
        <xdr:cNvSpPr/>
      </xdr:nvSpPr>
      <xdr:spPr>
        <a:xfrm>
          <a:off x="9394190" y="6839857"/>
          <a:ext cx="9017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153307</xdr:rowOff>
    </xdr:from>
    <xdr:to>
      <xdr:col>50</xdr:col>
      <xdr:colOff>165100</xdr:colOff>
      <xdr:row>40</xdr:row>
      <xdr:rowOff>83457</xdr:rowOff>
    </xdr:to>
    <xdr:sp macro="" textlink="">
      <xdr:nvSpPr>
        <xdr:cNvPr id="123" name="フローチャート: 判断 122">
          <a:extLst>
            <a:ext uri="{FF2B5EF4-FFF2-40B4-BE49-F238E27FC236}">
              <a16:creationId xmlns:a16="http://schemas.microsoft.com/office/drawing/2014/main" id="{F16A652A-60D9-43BB-804A-27AD160EC308}"/>
            </a:ext>
          </a:extLst>
        </xdr:cNvPr>
        <xdr:cNvSpPr/>
      </xdr:nvSpPr>
      <xdr:spPr>
        <a:xfrm>
          <a:off x="8632190" y="6839857"/>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153307</xdr:rowOff>
    </xdr:from>
    <xdr:to>
      <xdr:col>46</xdr:col>
      <xdr:colOff>38100</xdr:colOff>
      <xdr:row>40</xdr:row>
      <xdr:rowOff>83457</xdr:rowOff>
    </xdr:to>
    <xdr:sp macro="" textlink="">
      <xdr:nvSpPr>
        <xdr:cNvPr id="124" name="フローチャート: 判断 123">
          <a:extLst>
            <a:ext uri="{FF2B5EF4-FFF2-40B4-BE49-F238E27FC236}">
              <a16:creationId xmlns:a16="http://schemas.microsoft.com/office/drawing/2014/main" id="{EA03863E-D0BA-42B9-9274-1D0CB7189E32}"/>
            </a:ext>
          </a:extLst>
        </xdr:cNvPr>
        <xdr:cNvSpPr/>
      </xdr:nvSpPr>
      <xdr:spPr>
        <a:xfrm>
          <a:off x="7846060" y="6839857"/>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164193</xdr:rowOff>
    </xdr:from>
    <xdr:to>
      <xdr:col>41</xdr:col>
      <xdr:colOff>101600</xdr:colOff>
      <xdr:row>40</xdr:row>
      <xdr:rowOff>94343</xdr:rowOff>
    </xdr:to>
    <xdr:sp macro="" textlink="">
      <xdr:nvSpPr>
        <xdr:cNvPr id="125" name="フローチャート: 判断 124">
          <a:extLst>
            <a:ext uri="{FF2B5EF4-FFF2-40B4-BE49-F238E27FC236}">
              <a16:creationId xmlns:a16="http://schemas.microsoft.com/office/drawing/2014/main" id="{1275D441-E7CC-4B64-AD20-38804DB27395}"/>
            </a:ext>
          </a:extLst>
        </xdr:cNvPr>
        <xdr:cNvSpPr/>
      </xdr:nvSpPr>
      <xdr:spPr>
        <a:xfrm>
          <a:off x="7029450" y="6854553"/>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14515</xdr:rowOff>
    </xdr:from>
    <xdr:to>
      <xdr:col>36</xdr:col>
      <xdr:colOff>165100</xdr:colOff>
      <xdr:row>40</xdr:row>
      <xdr:rowOff>116115</xdr:rowOff>
    </xdr:to>
    <xdr:sp macro="" textlink="">
      <xdr:nvSpPr>
        <xdr:cNvPr id="126" name="フローチャート: 判断 125">
          <a:extLst>
            <a:ext uri="{FF2B5EF4-FFF2-40B4-BE49-F238E27FC236}">
              <a16:creationId xmlns:a16="http://schemas.microsoft.com/office/drawing/2014/main" id="{924A2FBB-EF77-40D6-9B5D-F2F7285CD9D0}"/>
            </a:ext>
          </a:extLst>
        </xdr:cNvPr>
        <xdr:cNvSpPr/>
      </xdr:nvSpPr>
      <xdr:spPr>
        <a:xfrm>
          <a:off x="6231890" y="6876325"/>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87DB952B-760E-480C-9EC1-82F31AE64356}"/>
            </a:ext>
          </a:extLst>
        </xdr:cNvPr>
        <xdr:cNvSpPr txBox="1"/>
      </xdr:nvSpPr>
      <xdr:spPr>
        <a:xfrm>
          <a:off x="92583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3ED76300-A120-48C9-A2F2-4E0D304A4AE5}"/>
            </a:ext>
          </a:extLst>
        </xdr:cNvPr>
        <xdr:cNvSpPr txBox="1"/>
      </xdr:nvSpPr>
      <xdr:spPr>
        <a:xfrm>
          <a:off x="8515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40F79C2C-C607-4349-B88F-1C965C0021B5}"/>
            </a:ext>
          </a:extLst>
        </xdr:cNvPr>
        <xdr:cNvSpPr txBox="1"/>
      </xdr:nvSpPr>
      <xdr:spPr>
        <a:xfrm>
          <a:off x="7717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A52DB08A-7DC3-4634-AC9D-D93F1AAC3071}"/>
            </a:ext>
          </a:extLst>
        </xdr:cNvPr>
        <xdr:cNvSpPr txBox="1"/>
      </xdr:nvSpPr>
      <xdr:spPr>
        <a:xfrm>
          <a:off x="691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09A69369-E735-4ACC-8050-3D2464B4B33B}"/>
            </a:ext>
          </a:extLst>
        </xdr:cNvPr>
        <xdr:cNvSpPr txBox="1"/>
      </xdr:nvSpPr>
      <xdr:spPr>
        <a:xfrm>
          <a:off x="6115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3628</xdr:rowOff>
    </xdr:from>
    <xdr:to>
      <xdr:col>55</xdr:col>
      <xdr:colOff>50800</xdr:colOff>
      <xdr:row>40</xdr:row>
      <xdr:rowOff>105228</xdr:rowOff>
    </xdr:to>
    <xdr:sp macro="" textlink="">
      <xdr:nvSpPr>
        <xdr:cNvPr id="132" name="楕円 131">
          <a:extLst>
            <a:ext uri="{FF2B5EF4-FFF2-40B4-BE49-F238E27FC236}">
              <a16:creationId xmlns:a16="http://schemas.microsoft.com/office/drawing/2014/main" id="{5E5F2936-20E1-49A7-9CF0-C0A1F316E393}"/>
            </a:ext>
          </a:extLst>
        </xdr:cNvPr>
        <xdr:cNvSpPr/>
      </xdr:nvSpPr>
      <xdr:spPr>
        <a:xfrm>
          <a:off x="9394190" y="6861628"/>
          <a:ext cx="9017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153505</xdr:rowOff>
    </xdr:from>
    <xdr:ext cx="469744" cy="259045"/>
    <xdr:sp macro="" textlink="">
      <xdr:nvSpPr>
        <xdr:cNvPr id="133" name="【図書館】&#10;一人当たり面積該当値テキスト">
          <a:extLst>
            <a:ext uri="{FF2B5EF4-FFF2-40B4-BE49-F238E27FC236}">
              <a16:creationId xmlns:a16="http://schemas.microsoft.com/office/drawing/2014/main" id="{9DE81058-CD19-45AF-BD15-EA3FB6E8C571}"/>
            </a:ext>
          </a:extLst>
        </xdr:cNvPr>
        <xdr:cNvSpPr txBox="1"/>
      </xdr:nvSpPr>
      <xdr:spPr>
        <a:xfrm>
          <a:off x="9467850" y="6840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3628</xdr:rowOff>
    </xdr:from>
    <xdr:to>
      <xdr:col>50</xdr:col>
      <xdr:colOff>165100</xdr:colOff>
      <xdr:row>40</xdr:row>
      <xdr:rowOff>105228</xdr:rowOff>
    </xdr:to>
    <xdr:sp macro="" textlink="">
      <xdr:nvSpPr>
        <xdr:cNvPr id="134" name="楕円 133">
          <a:extLst>
            <a:ext uri="{FF2B5EF4-FFF2-40B4-BE49-F238E27FC236}">
              <a16:creationId xmlns:a16="http://schemas.microsoft.com/office/drawing/2014/main" id="{FB9A2FF3-9A0F-4457-BB5C-BF9C84D45847}"/>
            </a:ext>
          </a:extLst>
        </xdr:cNvPr>
        <xdr:cNvSpPr/>
      </xdr:nvSpPr>
      <xdr:spPr>
        <a:xfrm>
          <a:off x="8632190" y="6861628"/>
          <a:ext cx="1092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54428</xdr:rowOff>
    </xdr:from>
    <xdr:to>
      <xdr:col>55</xdr:col>
      <xdr:colOff>0</xdr:colOff>
      <xdr:row>40</xdr:row>
      <xdr:rowOff>54428</xdr:rowOff>
    </xdr:to>
    <xdr:cxnSp macro="">
      <xdr:nvCxnSpPr>
        <xdr:cNvPr id="135" name="直線コネクタ 134">
          <a:extLst>
            <a:ext uri="{FF2B5EF4-FFF2-40B4-BE49-F238E27FC236}">
              <a16:creationId xmlns:a16="http://schemas.microsoft.com/office/drawing/2014/main" id="{4B330B0C-DB9B-4B87-A3CD-EE347203E7B1}"/>
            </a:ext>
          </a:extLst>
        </xdr:cNvPr>
        <xdr:cNvCxnSpPr/>
      </xdr:nvCxnSpPr>
      <xdr:spPr>
        <a:xfrm>
          <a:off x="8686800" y="6916238"/>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3628</xdr:rowOff>
    </xdr:from>
    <xdr:to>
      <xdr:col>46</xdr:col>
      <xdr:colOff>38100</xdr:colOff>
      <xdr:row>40</xdr:row>
      <xdr:rowOff>105228</xdr:rowOff>
    </xdr:to>
    <xdr:sp macro="" textlink="">
      <xdr:nvSpPr>
        <xdr:cNvPr id="136" name="楕円 135">
          <a:extLst>
            <a:ext uri="{FF2B5EF4-FFF2-40B4-BE49-F238E27FC236}">
              <a16:creationId xmlns:a16="http://schemas.microsoft.com/office/drawing/2014/main" id="{CC8C44CD-B51B-4C00-B670-588C967CEF1B}"/>
            </a:ext>
          </a:extLst>
        </xdr:cNvPr>
        <xdr:cNvSpPr/>
      </xdr:nvSpPr>
      <xdr:spPr>
        <a:xfrm>
          <a:off x="7846060" y="6861628"/>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54428</xdr:rowOff>
    </xdr:from>
    <xdr:to>
      <xdr:col>50</xdr:col>
      <xdr:colOff>114300</xdr:colOff>
      <xdr:row>40</xdr:row>
      <xdr:rowOff>54428</xdr:rowOff>
    </xdr:to>
    <xdr:cxnSp macro="">
      <xdr:nvCxnSpPr>
        <xdr:cNvPr id="137" name="直線コネクタ 136">
          <a:extLst>
            <a:ext uri="{FF2B5EF4-FFF2-40B4-BE49-F238E27FC236}">
              <a16:creationId xmlns:a16="http://schemas.microsoft.com/office/drawing/2014/main" id="{5BB1E898-E6D0-4297-982B-ED27B886F267}"/>
            </a:ext>
          </a:extLst>
        </xdr:cNvPr>
        <xdr:cNvCxnSpPr/>
      </xdr:nvCxnSpPr>
      <xdr:spPr>
        <a:xfrm>
          <a:off x="7889240" y="6916238"/>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14515</xdr:rowOff>
    </xdr:from>
    <xdr:to>
      <xdr:col>41</xdr:col>
      <xdr:colOff>101600</xdr:colOff>
      <xdr:row>40</xdr:row>
      <xdr:rowOff>116115</xdr:rowOff>
    </xdr:to>
    <xdr:sp macro="" textlink="">
      <xdr:nvSpPr>
        <xdr:cNvPr id="138" name="楕円 137">
          <a:extLst>
            <a:ext uri="{FF2B5EF4-FFF2-40B4-BE49-F238E27FC236}">
              <a16:creationId xmlns:a16="http://schemas.microsoft.com/office/drawing/2014/main" id="{5AAB40AE-F4CB-464E-90AB-D350194D69CC}"/>
            </a:ext>
          </a:extLst>
        </xdr:cNvPr>
        <xdr:cNvSpPr/>
      </xdr:nvSpPr>
      <xdr:spPr>
        <a:xfrm>
          <a:off x="7029450" y="6876325"/>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54428</xdr:rowOff>
    </xdr:from>
    <xdr:to>
      <xdr:col>45</xdr:col>
      <xdr:colOff>177800</xdr:colOff>
      <xdr:row>40</xdr:row>
      <xdr:rowOff>65315</xdr:rowOff>
    </xdr:to>
    <xdr:cxnSp macro="">
      <xdr:nvCxnSpPr>
        <xdr:cNvPr id="139" name="直線コネクタ 138">
          <a:extLst>
            <a:ext uri="{FF2B5EF4-FFF2-40B4-BE49-F238E27FC236}">
              <a16:creationId xmlns:a16="http://schemas.microsoft.com/office/drawing/2014/main" id="{30823027-8098-4D2D-819B-1356CC2FFEA1}"/>
            </a:ext>
          </a:extLst>
        </xdr:cNvPr>
        <xdr:cNvCxnSpPr/>
      </xdr:nvCxnSpPr>
      <xdr:spPr>
        <a:xfrm flipV="1">
          <a:off x="7084060" y="6916238"/>
          <a:ext cx="805180" cy="5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14515</xdr:rowOff>
    </xdr:from>
    <xdr:to>
      <xdr:col>36</xdr:col>
      <xdr:colOff>165100</xdr:colOff>
      <xdr:row>40</xdr:row>
      <xdr:rowOff>116115</xdr:rowOff>
    </xdr:to>
    <xdr:sp macro="" textlink="">
      <xdr:nvSpPr>
        <xdr:cNvPr id="140" name="楕円 139">
          <a:extLst>
            <a:ext uri="{FF2B5EF4-FFF2-40B4-BE49-F238E27FC236}">
              <a16:creationId xmlns:a16="http://schemas.microsoft.com/office/drawing/2014/main" id="{BD1BAAC0-4D6C-467A-AE00-05C66EEC9AF2}"/>
            </a:ext>
          </a:extLst>
        </xdr:cNvPr>
        <xdr:cNvSpPr/>
      </xdr:nvSpPr>
      <xdr:spPr>
        <a:xfrm>
          <a:off x="6231890" y="6876325"/>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65315</xdr:rowOff>
    </xdr:from>
    <xdr:to>
      <xdr:col>41</xdr:col>
      <xdr:colOff>50800</xdr:colOff>
      <xdr:row>40</xdr:row>
      <xdr:rowOff>65315</xdr:rowOff>
    </xdr:to>
    <xdr:cxnSp macro="">
      <xdr:nvCxnSpPr>
        <xdr:cNvPr id="141" name="直線コネクタ 140">
          <a:extLst>
            <a:ext uri="{FF2B5EF4-FFF2-40B4-BE49-F238E27FC236}">
              <a16:creationId xmlns:a16="http://schemas.microsoft.com/office/drawing/2014/main" id="{30C0ECFB-2A9A-482B-97F7-A2146D1BA9E2}"/>
            </a:ext>
          </a:extLst>
        </xdr:cNvPr>
        <xdr:cNvCxnSpPr/>
      </xdr:nvCxnSpPr>
      <xdr:spPr>
        <a:xfrm>
          <a:off x="6286500" y="6921410"/>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99984</xdr:rowOff>
    </xdr:from>
    <xdr:ext cx="469744" cy="259045"/>
    <xdr:sp macro="" textlink="">
      <xdr:nvSpPr>
        <xdr:cNvPr id="142" name="n_1aveValue【図書館】&#10;一人当たり面積">
          <a:extLst>
            <a:ext uri="{FF2B5EF4-FFF2-40B4-BE49-F238E27FC236}">
              <a16:creationId xmlns:a16="http://schemas.microsoft.com/office/drawing/2014/main" id="{A979F3E0-D8BA-49F1-9F79-B34BD2554F90}"/>
            </a:ext>
          </a:extLst>
        </xdr:cNvPr>
        <xdr:cNvSpPr txBox="1"/>
      </xdr:nvSpPr>
      <xdr:spPr>
        <a:xfrm>
          <a:off x="8454467" y="66112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99984</xdr:rowOff>
    </xdr:from>
    <xdr:ext cx="469744" cy="259045"/>
    <xdr:sp macro="" textlink="">
      <xdr:nvSpPr>
        <xdr:cNvPr id="143" name="n_2aveValue【図書館】&#10;一人当たり面積">
          <a:extLst>
            <a:ext uri="{FF2B5EF4-FFF2-40B4-BE49-F238E27FC236}">
              <a16:creationId xmlns:a16="http://schemas.microsoft.com/office/drawing/2014/main" id="{B2688E00-F147-4BF4-938F-FB60004456CD}"/>
            </a:ext>
          </a:extLst>
        </xdr:cNvPr>
        <xdr:cNvSpPr txBox="1"/>
      </xdr:nvSpPr>
      <xdr:spPr>
        <a:xfrm>
          <a:off x="7673417" y="66112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110870</xdr:rowOff>
    </xdr:from>
    <xdr:ext cx="469744" cy="259045"/>
    <xdr:sp macro="" textlink="">
      <xdr:nvSpPr>
        <xdr:cNvPr id="144" name="n_3aveValue【図書館】&#10;一人当たり面積">
          <a:extLst>
            <a:ext uri="{FF2B5EF4-FFF2-40B4-BE49-F238E27FC236}">
              <a16:creationId xmlns:a16="http://schemas.microsoft.com/office/drawing/2014/main" id="{C4691B55-065B-4F61-ACCB-74AAB1C4597E}"/>
            </a:ext>
          </a:extLst>
        </xdr:cNvPr>
        <xdr:cNvSpPr txBox="1"/>
      </xdr:nvSpPr>
      <xdr:spPr>
        <a:xfrm>
          <a:off x="6866332" y="6625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107242</xdr:rowOff>
    </xdr:from>
    <xdr:ext cx="469744" cy="259045"/>
    <xdr:sp macro="" textlink="">
      <xdr:nvSpPr>
        <xdr:cNvPr id="145" name="n_4aveValue【図書館】&#10;一人当たり面積">
          <a:extLst>
            <a:ext uri="{FF2B5EF4-FFF2-40B4-BE49-F238E27FC236}">
              <a16:creationId xmlns:a16="http://schemas.microsoft.com/office/drawing/2014/main" id="{206F7929-2774-475C-AEAC-89DF3464A7A5}"/>
            </a:ext>
          </a:extLst>
        </xdr:cNvPr>
        <xdr:cNvSpPr txBox="1"/>
      </xdr:nvSpPr>
      <xdr:spPr>
        <a:xfrm>
          <a:off x="6068772" y="69633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40</xdr:row>
      <xdr:rowOff>96355</xdr:rowOff>
    </xdr:from>
    <xdr:ext cx="469744" cy="259045"/>
    <xdr:sp macro="" textlink="">
      <xdr:nvSpPr>
        <xdr:cNvPr id="146" name="n_1mainValue【図書館】&#10;一人当たり面積">
          <a:extLst>
            <a:ext uri="{FF2B5EF4-FFF2-40B4-BE49-F238E27FC236}">
              <a16:creationId xmlns:a16="http://schemas.microsoft.com/office/drawing/2014/main" id="{3DFB2B46-BFEA-42E7-B36F-9E738B11BDC9}"/>
            </a:ext>
          </a:extLst>
        </xdr:cNvPr>
        <xdr:cNvSpPr txBox="1"/>
      </xdr:nvSpPr>
      <xdr:spPr>
        <a:xfrm>
          <a:off x="8454467" y="69505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96355</xdr:rowOff>
    </xdr:from>
    <xdr:ext cx="469744" cy="259045"/>
    <xdr:sp macro="" textlink="">
      <xdr:nvSpPr>
        <xdr:cNvPr id="147" name="n_2mainValue【図書館】&#10;一人当たり面積">
          <a:extLst>
            <a:ext uri="{FF2B5EF4-FFF2-40B4-BE49-F238E27FC236}">
              <a16:creationId xmlns:a16="http://schemas.microsoft.com/office/drawing/2014/main" id="{BE9CA641-20E9-4544-B5F8-AB772C6B5968}"/>
            </a:ext>
          </a:extLst>
        </xdr:cNvPr>
        <xdr:cNvSpPr txBox="1"/>
      </xdr:nvSpPr>
      <xdr:spPr>
        <a:xfrm>
          <a:off x="7673417" y="69505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107242</xdr:rowOff>
    </xdr:from>
    <xdr:ext cx="469744" cy="259045"/>
    <xdr:sp macro="" textlink="">
      <xdr:nvSpPr>
        <xdr:cNvPr id="148" name="n_3mainValue【図書館】&#10;一人当たり面積">
          <a:extLst>
            <a:ext uri="{FF2B5EF4-FFF2-40B4-BE49-F238E27FC236}">
              <a16:creationId xmlns:a16="http://schemas.microsoft.com/office/drawing/2014/main" id="{AD3DEEB7-73F0-462E-A699-7972E77E81E1}"/>
            </a:ext>
          </a:extLst>
        </xdr:cNvPr>
        <xdr:cNvSpPr txBox="1"/>
      </xdr:nvSpPr>
      <xdr:spPr>
        <a:xfrm>
          <a:off x="6866332" y="69633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132642</xdr:rowOff>
    </xdr:from>
    <xdr:ext cx="469744" cy="259045"/>
    <xdr:sp macro="" textlink="">
      <xdr:nvSpPr>
        <xdr:cNvPr id="149" name="n_4mainValue【図書館】&#10;一人当たり面積">
          <a:extLst>
            <a:ext uri="{FF2B5EF4-FFF2-40B4-BE49-F238E27FC236}">
              <a16:creationId xmlns:a16="http://schemas.microsoft.com/office/drawing/2014/main" id="{C5401EBA-259E-424E-A122-E2459B1A6300}"/>
            </a:ext>
          </a:extLst>
        </xdr:cNvPr>
        <xdr:cNvSpPr txBox="1"/>
      </xdr:nvSpPr>
      <xdr:spPr>
        <a:xfrm>
          <a:off x="6068772" y="66515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0" name="正方形/長方形 149">
          <a:extLst>
            <a:ext uri="{FF2B5EF4-FFF2-40B4-BE49-F238E27FC236}">
              <a16:creationId xmlns:a16="http://schemas.microsoft.com/office/drawing/2014/main" id="{918204D6-05FE-4574-B2F6-DCB8CBD5A55C}"/>
            </a:ext>
          </a:extLst>
        </xdr:cNvPr>
        <xdr:cNvSpPr/>
      </xdr:nvSpPr>
      <xdr:spPr>
        <a:xfrm>
          <a:off x="6858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1" name="正方形/長方形 150">
          <a:extLst>
            <a:ext uri="{FF2B5EF4-FFF2-40B4-BE49-F238E27FC236}">
              <a16:creationId xmlns:a16="http://schemas.microsoft.com/office/drawing/2014/main" id="{26CE25EE-26A4-4755-AC07-97572A226153}"/>
            </a:ext>
          </a:extLst>
        </xdr:cNvPr>
        <xdr:cNvSpPr/>
      </xdr:nvSpPr>
      <xdr:spPr>
        <a:xfrm>
          <a:off x="8166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2" name="正方形/長方形 151">
          <a:extLst>
            <a:ext uri="{FF2B5EF4-FFF2-40B4-BE49-F238E27FC236}">
              <a16:creationId xmlns:a16="http://schemas.microsoft.com/office/drawing/2014/main" id="{7681ABFF-FDF2-4F6F-AAAF-D6FF29E152A5}"/>
            </a:ext>
          </a:extLst>
        </xdr:cNvPr>
        <xdr:cNvSpPr/>
      </xdr:nvSpPr>
      <xdr:spPr>
        <a:xfrm>
          <a:off x="8166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3" name="正方形/長方形 152">
          <a:extLst>
            <a:ext uri="{FF2B5EF4-FFF2-40B4-BE49-F238E27FC236}">
              <a16:creationId xmlns:a16="http://schemas.microsoft.com/office/drawing/2014/main" id="{7EEFC450-8B69-49D8-A8E7-3B9E1C30A588}"/>
            </a:ext>
          </a:extLst>
        </xdr:cNvPr>
        <xdr:cNvSpPr/>
      </xdr:nvSpPr>
      <xdr:spPr>
        <a:xfrm>
          <a:off x="17145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4" name="正方形/長方形 153">
          <a:extLst>
            <a:ext uri="{FF2B5EF4-FFF2-40B4-BE49-F238E27FC236}">
              <a16:creationId xmlns:a16="http://schemas.microsoft.com/office/drawing/2014/main" id="{ECB40201-DC42-44E9-AFD9-010A835F59EF}"/>
            </a:ext>
          </a:extLst>
        </xdr:cNvPr>
        <xdr:cNvSpPr/>
      </xdr:nvSpPr>
      <xdr:spPr>
        <a:xfrm>
          <a:off x="17145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5" name="正方形/長方形 154">
          <a:extLst>
            <a:ext uri="{FF2B5EF4-FFF2-40B4-BE49-F238E27FC236}">
              <a16:creationId xmlns:a16="http://schemas.microsoft.com/office/drawing/2014/main" id="{5B60F5A1-70CD-4B31-95EB-542B6D8C7489}"/>
            </a:ext>
          </a:extLst>
        </xdr:cNvPr>
        <xdr:cNvSpPr/>
      </xdr:nvSpPr>
      <xdr:spPr>
        <a:xfrm>
          <a:off x="27432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6" name="正方形/長方形 155">
          <a:extLst>
            <a:ext uri="{FF2B5EF4-FFF2-40B4-BE49-F238E27FC236}">
              <a16:creationId xmlns:a16="http://schemas.microsoft.com/office/drawing/2014/main" id="{4C660B0E-9F53-44AE-93C0-1B788AF21495}"/>
            </a:ext>
          </a:extLst>
        </xdr:cNvPr>
        <xdr:cNvSpPr/>
      </xdr:nvSpPr>
      <xdr:spPr>
        <a:xfrm>
          <a:off x="27432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7" name="正方形/長方形 156">
          <a:extLst>
            <a:ext uri="{FF2B5EF4-FFF2-40B4-BE49-F238E27FC236}">
              <a16:creationId xmlns:a16="http://schemas.microsoft.com/office/drawing/2014/main" id="{EC763E47-3D4F-47A1-BD23-1B1D63DF5DCC}"/>
            </a:ext>
          </a:extLst>
        </xdr:cNvPr>
        <xdr:cNvSpPr/>
      </xdr:nvSpPr>
      <xdr:spPr>
        <a:xfrm>
          <a:off x="6858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8" name="テキスト ボックス 157">
          <a:extLst>
            <a:ext uri="{FF2B5EF4-FFF2-40B4-BE49-F238E27FC236}">
              <a16:creationId xmlns:a16="http://schemas.microsoft.com/office/drawing/2014/main" id="{AD42A3C1-4F65-4512-B8C0-A55413EE8E6D}"/>
            </a:ext>
          </a:extLst>
        </xdr:cNvPr>
        <xdr:cNvSpPr txBox="1"/>
      </xdr:nvSpPr>
      <xdr:spPr>
        <a:xfrm>
          <a:off x="66675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9" name="直線コネクタ 158">
          <a:extLst>
            <a:ext uri="{FF2B5EF4-FFF2-40B4-BE49-F238E27FC236}">
              <a16:creationId xmlns:a16="http://schemas.microsoft.com/office/drawing/2014/main" id="{7686FFF1-05D1-4BBA-9DB5-27A8E5098752}"/>
            </a:ext>
          </a:extLst>
        </xdr:cNvPr>
        <xdr:cNvCxnSpPr/>
      </xdr:nvCxnSpPr>
      <xdr:spPr>
        <a:xfrm>
          <a:off x="6858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0" name="テキスト ボックス 159">
          <a:extLst>
            <a:ext uri="{FF2B5EF4-FFF2-40B4-BE49-F238E27FC236}">
              <a16:creationId xmlns:a16="http://schemas.microsoft.com/office/drawing/2014/main" id="{0AB89223-5940-4416-AE81-0314679E5156}"/>
            </a:ext>
          </a:extLst>
        </xdr:cNvPr>
        <xdr:cNvSpPr txBox="1"/>
      </xdr:nvSpPr>
      <xdr:spPr>
        <a:xfrm>
          <a:off x="273866"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1" name="直線コネクタ 160">
          <a:extLst>
            <a:ext uri="{FF2B5EF4-FFF2-40B4-BE49-F238E27FC236}">
              <a16:creationId xmlns:a16="http://schemas.microsoft.com/office/drawing/2014/main" id="{CF0C5EA8-D7CA-4851-B641-EBDA75E1C45E}"/>
            </a:ext>
          </a:extLst>
        </xdr:cNvPr>
        <xdr:cNvCxnSpPr/>
      </xdr:nvCxnSpPr>
      <xdr:spPr>
        <a:xfrm>
          <a:off x="685800" y="1110723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2" name="テキスト ボックス 161">
          <a:extLst>
            <a:ext uri="{FF2B5EF4-FFF2-40B4-BE49-F238E27FC236}">
              <a16:creationId xmlns:a16="http://schemas.microsoft.com/office/drawing/2014/main" id="{37948D35-1529-4145-BE95-3F9F631A4F45}"/>
            </a:ext>
          </a:extLst>
        </xdr:cNvPr>
        <xdr:cNvSpPr txBox="1"/>
      </xdr:nvSpPr>
      <xdr:spPr>
        <a:xfrm>
          <a:off x="273866" y="109631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3" name="直線コネクタ 162">
          <a:extLst>
            <a:ext uri="{FF2B5EF4-FFF2-40B4-BE49-F238E27FC236}">
              <a16:creationId xmlns:a16="http://schemas.microsoft.com/office/drawing/2014/main" id="{0E8DEDB2-BB23-45EF-9AFA-BEE9C6100AE6}"/>
            </a:ext>
          </a:extLst>
        </xdr:cNvPr>
        <xdr:cNvCxnSpPr/>
      </xdr:nvCxnSpPr>
      <xdr:spPr>
        <a:xfrm>
          <a:off x="685800" y="1077495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4" name="テキスト ボックス 163">
          <a:extLst>
            <a:ext uri="{FF2B5EF4-FFF2-40B4-BE49-F238E27FC236}">
              <a16:creationId xmlns:a16="http://schemas.microsoft.com/office/drawing/2014/main" id="{EDEA40A3-680D-4128-8AC1-70D2CC82E321}"/>
            </a:ext>
          </a:extLst>
        </xdr:cNvPr>
        <xdr:cNvSpPr txBox="1"/>
      </xdr:nvSpPr>
      <xdr:spPr>
        <a:xfrm>
          <a:off x="343701" y="1063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5" name="直線コネクタ 164">
          <a:extLst>
            <a:ext uri="{FF2B5EF4-FFF2-40B4-BE49-F238E27FC236}">
              <a16:creationId xmlns:a16="http://schemas.microsoft.com/office/drawing/2014/main" id="{26584196-249D-420A-9BBB-3350D37DB551}"/>
            </a:ext>
          </a:extLst>
        </xdr:cNvPr>
        <xdr:cNvCxnSpPr/>
      </xdr:nvCxnSpPr>
      <xdr:spPr>
        <a:xfrm>
          <a:off x="685800" y="1045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6" name="テキスト ボックス 165">
          <a:extLst>
            <a:ext uri="{FF2B5EF4-FFF2-40B4-BE49-F238E27FC236}">
              <a16:creationId xmlns:a16="http://schemas.microsoft.com/office/drawing/2014/main" id="{7C72FBEF-F02F-49DA-8EA1-97C83C0EB54B}"/>
            </a:ext>
          </a:extLst>
        </xdr:cNvPr>
        <xdr:cNvSpPr txBox="1"/>
      </xdr:nvSpPr>
      <xdr:spPr>
        <a:xfrm>
          <a:off x="343701" y="103042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7" name="直線コネクタ 166">
          <a:extLst>
            <a:ext uri="{FF2B5EF4-FFF2-40B4-BE49-F238E27FC236}">
              <a16:creationId xmlns:a16="http://schemas.microsoft.com/office/drawing/2014/main" id="{63E92CA8-23F1-44E3-904C-43F852825C91}"/>
            </a:ext>
          </a:extLst>
        </xdr:cNvPr>
        <xdr:cNvCxnSpPr/>
      </xdr:nvCxnSpPr>
      <xdr:spPr>
        <a:xfrm>
          <a:off x="685800" y="1012562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8" name="テキスト ボックス 167">
          <a:extLst>
            <a:ext uri="{FF2B5EF4-FFF2-40B4-BE49-F238E27FC236}">
              <a16:creationId xmlns:a16="http://schemas.microsoft.com/office/drawing/2014/main" id="{8C2CC75C-88BC-4E87-BED0-3DBDD92823C7}"/>
            </a:ext>
          </a:extLst>
        </xdr:cNvPr>
        <xdr:cNvSpPr txBox="1"/>
      </xdr:nvSpPr>
      <xdr:spPr>
        <a:xfrm>
          <a:off x="34370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9" name="直線コネクタ 168">
          <a:extLst>
            <a:ext uri="{FF2B5EF4-FFF2-40B4-BE49-F238E27FC236}">
              <a16:creationId xmlns:a16="http://schemas.microsoft.com/office/drawing/2014/main" id="{A72A2FE2-4B54-4F7E-8B6E-A43013D87E68}"/>
            </a:ext>
          </a:extLst>
        </xdr:cNvPr>
        <xdr:cNvCxnSpPr/>
      </xdr:nvCxnSpPr>
      <xdr:spPr>
        <a:xfrm>
          <a:off x="685800" y="979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70" name="テキスト ボックス 169">
          <a:extLst>
            <a:ext uri="{FF2B5EF4-FFF2-40B4-BE49-F238E27FC236}">
              <a16:creationId xmlns:a16="http://schemas.microsoft.com/office/drawing/2014/main" id="{4BA75443-D0EC-49FB-AB10-12342353AAB6}"/>
            </a:ext>
          </a:extLst>
        </xdr:cNvPr>
        <xdr:cNvSpPr txBox="1"/>
      </xdr:nvSpPr>
      <xdr:spPr>
        <a:xfrm>
          <a:off x="343701" y="965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1" name="直線コネクタ 170">
          <a:extLst>
            <a:ext uri="{FF2B5EF4-FFF2-40B4-BE49-F238E27FC236}">
              <a16:creationId xmlns:a16="http://schemas.microsoft.com/office/drawing/2014/main" id="{36BFFBE8-D342-4050-9B7D-463309A7C471}"/>
            </a:ext>
          </a:extLst>
        </xdr:cNvPr>
        <xdr:cNvCxnSpPr/>
      </xdr:nvCxnSpPr>
      <xdr:spPr>
        <a:xfrm>
          <a:off x="685800" y="94705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2" name="テキスト ボックス 171">
          <a:extLst>
            <a:ext uri="{FF2B5EF4-FFF2-40B4-BE49-F238E27FC236}">
              <a16:creationId xmlns:a16="http://schemas.microsoft.com/office/drawing/2014/main" id="{2ED30C68-C770-4FCC-B860-4502882AEB1A}"/>
            </a:ext>
          </a:extLst>
        </xdr:cNvPr>
        <xdr:cNvSpPr txBox="1"/>
      </xdr:nvSpPr>
      <xdr:spPr>
        <a:xfrm>
          <a:off x="386866" y="9326444"/>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3" name="直線コネクタ 172">
          <a:extLst>
            <a:ext uri="{FF2B5EF4-FFF2-40B4-BE49-F238E27FC236}">
              <a16:creationId xmlns:a16="http://schemas.microsoft.com/office/drawing/2014/main" id="{A889F936-17C4-45CB-ABC7-E42F6E080D92}"/>
            </a:ext>
          </a:extLst>
        </xdr:cNvPr>
        <xdr:cNvCxnSpPr/>
      </xdr:nvCxnSpPr>
      <xdr:spPr>
        <a:xfrm>
          <a:off x="6858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4" name="【体育館・プール】&#10;有形固定資産減価償却率グラフ枠">
          <a:extLst>
            <a:ext uri="{FF2B5EF4-FFF2-40B4-BE49-F238E27FC236}">
              <a16:creationId xmlns:a16="http://schemas.microsoft.com/office/drawing/2014/main" id="{9FB45E8A-6A67-4DC6-9AEC-7958BFED756D}"/>
            </a:ext>
          </a:extLst>
        </xdr:cNvPr>
        <xdr:cNvSpPr/>
      </xdr:nvSpPr>
      <xdr:spPr>
        <a:xfrm>
          <a:off x="6858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29391</xdr:rowOff>
    </xdr:from>
    <xdr:to>
      <xdr:col>24</xdr:col>
      <xdr:colOff>62865</xdr:colOff>
      <xdr:row>64</xdr:row>
      <xdr:rowOff>84909</xdr:rowOff>
    </xdr:to>
    <xdr:cxnSp macro="">
      <xdr:nvCxnSpPr>
        <xdr:cNvPr id="175" name="直線コネクタ 174">
          <a:extLst>
            <a:ext uri="{FF2B5EF4-FFF2-40B4-BE49-F238E27FC236}">
              <a16:creationId xmlns:a16="http://schemas.microsoft.com/office/drawing/2014/main" id="{273F0B48-03B9-4C9B-AE00-AE052F6AEBDB}"/>
            </a:ext>
          </a:extLst>
        </xdr:cNvPr>
        <xdr:cNvCxnSpPr/>
      </xdr:nvCxnSpPr>
      <xdr:spPr>
        <a:xfrm flipV="1">
          <a:off x="4173855" y="9628686"/>
          <a:ext cx="0" cy="14309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88736</xdr:rowOff>
    </xdr:from>
    <xdr:ext cx="405111" cy="259045"/>
    <xdr:sp macro="" textlink="">
      <xdr:nvSpPr>
        <xdr:cNvPr id="176" name="【体育館・プール】&#10;有形固定資産減価償却率最小値テキスト">
          <a:extLst>
            <a:ext uri="{FF2B5EF4-FFF2-40B4-BE49-F238E27FC236}">
              <a16:creationId xmlns:a16="http://schemas.microsoft.com/office/drawing/2014/main" id="{DD1BCF1D-E5BF-4D47-B7A0-6C51824560B4}"/>
            </a:ext>
          </a:extLst>
        </xdr:cNvPr>
        <xdr:cNvSpPr txBox="1"/>
      </xdr:nvSpPr>
      <xdr:spPr>
        <a:xfrm>
          <a:off x="4212590" y="110653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84909</xdr:rowOff>
    </xdr:from>
    <xdr:to>
      <xdr:col>24</xdr:col>
      <xdr:colOff>152400</xdr:colOff>
      <xdr:row>64</xdr:row>
      <xdr:rowOff>84909</xdr:rowOff>
    </xdr:to>
    <xdr:cxnSp macro="">
      <xdr:nvCxnSpPr>
        <xdr:cNvPr id="177" name="直線コネクタ 176">
          <a:extLst>
            <a:ext uri="{FF2B5EF4-FFF2-40B4-BE49-F238E27FC236}">
              <a16:creationId xmlns:a16="http://schemas.microsoft.com/office/drawing/2014/main" id="{9FAD951E-43CD-41B3-B85C-F13D74DD040A}"/>
            </a:ext>
          </a:extLst>
        </xdr:cNvPr>
        <xdr:cNvCxnSpPr/>
      </xdr:nvCxnSpPr>
      <xdr:spPr>
        <a:xfrm>
          <a:off x="4112260" y="1105961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147518</xdr:rowOff>
    </xdr:from>
    <xdr:ext cx="340478" cy="259045"/>
    <xdr:sp macro="" textlink="">
      <xdr:nvSpPr>
        <xdr:cNvPr id="178" name="【体育館・プール】&#10;有形固定資産減価償却率最大値テキスト">
          <a:extLst>
            <a:ext uri="{FF2B5EF4-FFF2-40B4-BE49-F238E27FC236}">
              <a16:creationId xmlns:a16="http://schemas.microsoft.com/office/drawing/2014/main" id="{B0CFE99D-8F58-4841-A346-9330BBB0E7B2}"/>
            </a:ext>
          </a:extLst>
        </xdr:cNvPr>
        <xdr:cNvSpPr txBox="1"/>
      </xdr:nvSpPr>
      <xdr:spPr>
        <a:xfrm>
          <a:off x="4212590" y="940391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29391</xdr:rowOff>
    </xdr:from>
    <xdr:to>
      <xdr:col>24</xdr:col>
      <xdr:colOff>152400</xdr:colOff>
      <xdr:row>56</xdr:row>
      <xdr:rowOff>29391</xdr:rowOff>
    </xdr:to>
    <xdr:cxnSp macro="">
      <xdr:nvCxnSpPr>
        <xdr:cNvPr id="179" name="直線コネクタ 178">
          <a:extLst>
            <a:ext uri="{FF2B5EF4-FFF2-40B4-BE49-F238E27FC236}">
              <a16:creationId xmlns:a16="http://schemas.microsoft.com/office/drawing/2014/main" id="{ACC24FC0-46BD-4D4E-9EA1-B43032D45E86}"/>
            </a:ext>
          </a:extLst>
        </xdr:cNvPr>
        <xdr:cNvCxnSpPr/>
      </xdr:nvCxnSpPr>
      <xdr:spPr>
        <a:xfrm>
          <a:off x="4112260" y="962868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90912</xdr:rowOff>
    </xdr:from>
    <xdr:ext cx="405111" cy="259045"/>
    <xdr:sp macro="" textlink="">
      <xdr:nvSpPr>
        <xdr:cNvPr id="180" name="【体育館・プール】&#10;有形固定資産減価償却率平均値テキスト">
          <a:extLst>
            <a:ext uri="{FF2B5EF4-FFF2-40B4-BE49-F238E27FC236}">
              <a16:creationId xmlns:a16="http://schemas.microsoft.com/office/drawing/2014/main" id="{4AAD7D8E-6941-4481-AB3B-1EB3AC5AF679}"/>
            </a:ext>
          </a:extLst>
        </xdr:cNvPr>
        <xdr:cNvSpPr txBox="1"/>
      </xdr:nvSpPr>
      <xdr:spPr>
        <a:xfrm>
          <a:off x="4212590" y="103817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112485</xdr:rowOff>
    </xdr:from>
    <xdr:to>
      <xdr:col>24</xdr:col>
      <xdr:colOff>114300</xdr:colOff>
      <xdr:row>61</xdr:row>
      <xdr:rowOff>42635</xdr:rowOff>
    </xdr:to>
    <xdr:sp macro="" textlink="">
      <xdr:nvSpPr>
        <xdr:cNvPr id="181" name="フローチャート: 判断 180">
          <a:extLst>
            <a:ext uri="{FF2B5EF4-FFF2-40B4-BE49-F238E27FC236}">
              <a16:creationId xmlns:a16="http://schemas.microsoft.com/office/drawing/2014/main" id="{AFB25876-17EE-4BB7-97BE-CABD91785C21}"/>
            </a:ext>
          </a:extLst>
        </xdr:cNvPr>
        <xdr:cNvSpPr/>
      </xdr:nvSpPr>
      <xdr:spPr>
        <a:xfrm>
          <a:off x="4131310" y="1039948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159838</xdr:rowOff>
    </xdr:from>
    <xdr:to>
      <xdr:col>20</xdr:col>
      <xdr:colOff>38100</xdr:colOff>
      <xdr:row>61</xdr:row>
      <xdr:rowOff>89988</xdr:rowOff>
    </xdr:to>
    <xdr:sp macro="" textlink="">
      <xdr:nvSpPr>
        <xdr:cNvPr id="182" name="フローチャート: 判断 181">
          <a:extLst>
            <a:ext uri="{FF2B5EF4-FFF2-40B4-BE49-F238E27FC236}">
              <a16:creationId xmlns:a16="http://schemas.microsoft.com/office/drawing/2014/main" id="{F8E4545C-6B28-48BB-B204-62F813B69A3A}"/>
            </a:ext>
          </a:extLst>
        </xdr:cNvPr>
        <xdr:cNvSpPr/>
      </xdr:nvSpPr>
      <xdr:spPr>
        <a:xfrm>
          <a:off x="3388360" y="10448743"/>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164737</xdr:rowOff>
    </xdr:from>
    <xdr:to>
      <xdr:col>15</xdr:col>
      <xdr:colOff>101600</xdr:colOff>
      <xdr:row>61</xdr:row>
      <xdr:rowOff>94887</xdr:rowOff>
    </xdr:to>
    <xdr:sp macro="" textlink="">
      <xdr:nvSpPr>
        <xdr:cNvPr id="183" name="フローチャート: 判断 182">
          <a:extLst>
            <a:ext uri="{FF2B5EF4-FFF2-40B4-BE49-F238E27FC236}">
              <a16:creationId xmlns:a16="http://schemas.microsoft.com/office/drawing/2014/main" id="{2AA799D4-A5FC-4447-BD68-8D2DCDF384D2}"/>
            </a:ext>
          </a:extLst>
        </xdr:cNvPr>
        <xdr:cNvSpPr/>
      </xdr:nvSpPr>
      <xdr:spPr>
        <a:xfrm>
          <a:off x="2571750" y="10455547"/>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151674</xdr:rowOff>
    </xdr:from>
    <xdr:to>
      <xdr:col>10</xdr:col>
      <xdr:colOff>165100</xdr:colOff>
      <xdr:row>61</xdr:row>
      <xdr:rowOff>81824</xdr:rowOff>
    </xdr:to>
    <xdr:sp macro="" textlink="">
      <xdr:nvSpPr>
        <xdr:cNvPr id="184" name="フローチャート: 判断 183">
          <a:extLst>
            <a:ext uri="{FF2B5EF4-FFF2-40B4-BE49-F238E27FC236}">
              <a16:creationId xmlns:a16="http://schemas.microsoft.com/office/drawing/2014/main" id="{0DF4B108-B9AC-48B1-9651-E10C6DED097F}"/>
            </a:ext>
          </a:extLst>
        </xdr:cNvPr>
        <xdr:cNvSpPr/>
      </xdr:nvSpPr>
      <xdr:spPr>
        <a:xfrm>
          <a:off x="1774190" y="10438674"/>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127181</xdr:rowOff>
    </xdr:from>
    <xdr:to>
      <xdr:col>6</xdr:col>
      <xdr:colOff>38100</xdr:colOff>
      <xdr:row>61</xdr:row>
      <xdr:rowOff>57331</xdr:rowOff>
    </xdr:to>
    <xdr:sp macro="" textlink="">
      <xdr:nvSpPr>
        <xdr:cNvPr id="185" name="フローチャート: 判断 184">
          <a:extLst>
            <a:ext uri="{FF2B5EF4-FFF2-40B4-BE49-F238E27FC236}">
              <a16:creationId xmlns:a16="http://schemas.microsoft.com/office/drawing/2014/main" id="{5672FF96-10CD-4D36-B108-54AE1106B97F}"/>
            </a:ext>
          </a:extLst>
        </xdr:cNvPr>
        <xdr:cNvSpPr/>
      </xdr:nvSpPr>
      <xdr:spPr>
        <a:xfrm>
          <a:off x="988060" y="10417991"/>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507FF62C-9616-4611-97B4-D8F5755DADD5}"/>
            </a:ext>
          </a:extLst>
        </xdr:cNvPr>
        <xdr:cNvSpPr txBox="1"/>
      </xdr:nvSpPr>
      <xdr:spPr>
        <a:xfrm>
          <a:off x="40030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AB676497-2799-4045-A458-49066FD2BA2C}"/>
            </a:ext>
          </a:extLst>
        </xdr:cNvPr>
        <xdr:cNvSpPr txBox="1"/>
      </xdr:nvSpPr>
      <xdr:spPr>
        <a:xfrm>
          <a:off x="32600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A9E1130D-CBB6-42AB-B7FA-13AFAEB0FF81}"/>
            </a:ext>
          </a:extLst>
        </xdr:cNvPr>
        <xdr:cNvSpPr txBox="1"/>
      </xdr:nvSpPr>
      <xdr:spPr>
        <a:xfrm>
          <a:off x="24549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9FA753B5-1AF9-4970-9AA1-6A21C0959F73}"/>
            </a:ext>
          </a:extLst>
        </xdr:cNvPr>
        <xdr:cNvSpPr txBox="1"/>
      </xdr:nvSpPr>
      <xdr:spPr>
        <a:xfrm>
          <a:off x="1657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0" name="テキスト ボックス 189">
          <a:extLst>
            <a:ext uri="{FF2B5EF4-FFF2-40B4-BE49-F238E27FC236}">
              <a16:creationId xmlns:a16="http://schemas.microsoft.com/office/drawing/2014/main" id="{059E32FA-3705-4034-97A5-804CD1ED620D}"/>
            </a:ext>
          </a:extLst>
        </xdr:cNvPr>
        <xdr:cNvSpPr txBox="1"/>
      </xdr:nvSpPr>
      <xdr:spPr>
        <a:xfrm>
          <a:off x="859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163104</xdr:rowOff>
    </xdr:from>
    <xdr:to>
      <xdr:col>24</xdr:col>
      <xdr:colOff>114300</xdr:colOff>
      <xdr:row>60</xdr:row>
      <xdr:rowOff>93254</xdr:rowOff>
    </xdr:to>
    <xdr:sp macro="" textlink="">
      <xdr:nvSpPr>
        <xdr:cNvPr id="191" name="楕円 190">
          <a:extLst>
            <a:ext uri="{FF2B5EF4-FFF2-40B4-BE49-F238E27FC236}">
              <a16:creationId xmlns:a16="http://schemas.microsoft.com/office/drawing/2014/main" id="{CE06A6F9-1A95-4E37-BB9C-14ACFC80348F}"/>
            </a:ext>
          </a:extLst>
        </xdr:cNvPr>
        <xdr:cNvSpPr/>
      </xdr:nvSpPr>
      <xdr:spPr>
        <a:xfrm>
          <a:off x="4131310" y="10280559"/>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14531</xdr:rowOff>
    </xdr:from>
    <xdr:ext cx="405111" cy="259045"/>
    <xdr:sp macro="" textlink="">
      <xdr:nvSpPr>
        <xdr:cNvPr id="192" name="【体育館・プール】&#10;有形固定資産減価償却率該当値テキスト">
          <a:extLst>
            <a:ext uri="{FF2B5EF4-FFF2-40B4-BE49-F238E27FC236}">
              <a16:creationId xmlns:a16="http://schemas.microsoft.com/office/drawing/2014/main" id="{F35C2D4E-6C8D-4ABE-9EDC-9CA0AAC7C7E2}"/>
            </a:ext>
          </a:extLst>
        </xdr:cNvPr>
        <xdr:cNvSpPr txBox="1"/>
      </xdr:nvSpPr>
      <xdr:spPr>
        <a:xfrm>
          <a:off x="4212590" y="101338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122283</xdr:rowOff>
    </xdr:from>
    <xdr:to>
      <xdr:col>20</xdr:col>
      <xdr:colOff>38100</xdr:colOff>
      <xdr:row>61</xdr:row>
      <xdr:rowOff>52433</xdr:rowOff>
    </xdr:to>
    <xdr:sp macro="" textlink="">
      <xdr:nvSpPr>
        <xdr:cNvPr id="193" name="楕円 192">
          <a:extLst>
            <a:ext uri="{FF2B5EF4-FFF2-40B4-BE49-F238E27FC236}">
              <a16:creationId xmlns:a16="http://schemas.microsoft.com/office/drawing/2014/main" id="{62E380D8-429F-4D9F-8021-F8F44F2D82BB}"/>
            </a:ext>
          </a:extLst>
        </xdr:cNvPr>
        <xdr:cNvSpPr/>
      </xdr:nvSpPr>
      <xdr:spPr>
        <a:xfrm>
          <a:off x="3388360" y="10411188"/>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42454</xdr:rowOff>
    </xdr:from>
    <xdr:to>
      <xdr:col>24</xdr:col>
      <xdr:colOff>63500</xdr:colOff>
      <xdr:row>61</xdr:row>
      <xdr:rowOff>1633</xdr:rowOff>
    </xdr:to>
    <xdr:cxnSp macro="">
      <xdr:nvCxnSpPr>
        <xdr:cNvPr id="194" name="直線コネクタ 193">
          <a:extLst>
            <a:ext uri="{FF2B5EF4-FFF2-40B4-BE49-F238E27FC236}">
              <a16:creationId xmlns:a16="http://schemas.microsoft.com/office/drawing/2014/main" id="{46DB1FCC-B18D-41E2-A13D-4C503727897A}"/>
            </a:ext>
          </a:extLst>
        </xdr:cNvPr>
        <xdr:cNvCxnSpPr/>
      </xdr:nvCxnSpPr>
      <xdr:spPr>
        <a:xfrm flipV="1">
          <a:off x="3431540" y="10331359"/>
          <a:ext cx="742950" cy="128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86360</xdr:rowOff>
    </xdr:from>
    <xdr:to>
      <xdr:col>15</xdr:col>
      <xdr:colOff>101600</xdr:colOff>
      <xdr:row>61</xdr:row>
      <xdr:rowOff>16510</xdr:rowOff>
    </xdr:to>
    <xdr:sp macro="" textlink="">
      <xdr:nvSpPr>
        <xdr:cNvPr id="195" name="楕円 194">
          <a:extLst>
            <a:ext uri="{FF2B5EF4-FFF2-40B4-BE49-F238E27FC236}">
              <a16:creationId xmlns:a16="http://schemas.microsoft.com/office/drawing/2014/main" id="{4FF290AA-ECDF-44B2-8D84-24D9CE6EA981}"/>
            </a:ext>
          </a:extLst>
        </xdr:cNvPr>
        <xdr:cNvSpPr/>
      </xdr:nvSpPr>
      <xdr:spPr>
        <a:xfrm>
          <a:off x="2571750" y="1037526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137160</xdr:rowOff>
    </xdr:from>
    <xdr:to>
      <xdr:col>19</xdr:col>
      <xdr:colOff>177800</xdr:colOff>
      <xdr:row>61</xdr:row>
      <xdr:rowOff>1633</xdr:rowOff>
    </xdr:to>
    <xdr:cxnSp macro="">
      <xdr:nvCxnSpPr>
        <xdr:cNvPr id="196" name="直線コネクタ 195">
          <a:extLst>
            <a:ext uri="{FF2B5EF4-FFF2-40B4-BE49-F238E27FC236}">
              <a16:creationId xmlns:a16="http://schemas.microsoft.com/office/drawing/2014/main" id="{2DB0D156-B202-451C-A403-9D9219203A8F}"/>
            </a:ext>
          </a:extLst>
        </xdr:cNvPr>
        <xdr:cNvCxnSpPr/>
      </xdr:nvCxnSpPr>
      <xdr:spPr>
        <a:xfrm>
          <a:off x="2626360" y="10420350"/>
          <a:ext cx="805180" cy="397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52070</xdr:rowOff>
    </xdr:from>
    <xdr:to>
      <xdr:col>10</xdr:col>
      <xdr:colOff>165100</xdr:colOff>
      <xdr:row>60</xdr:row>
      <xdr:rowOff>153670</xdr:rowOff>
    </xdr:to>
    <xdr:sp macro="" textlink="">
      <xdr:nvSpPr>
        <xdr:cNvPr id="197" name="楕円 196">
          <a:extLst>
            <a:ext uri="{FF2B5EF4-FFF2-40B4-BE49-F238E27FC236}">
              <a16:creationId xmlns:a16="http://schemas.microsoft.com/office/drawing/2014/main" id="{6E88DBB4-3F7E-4DB8-890D-B113F370B359}"/>
            </a:ext>
          </a:extLst>
        </xdr:cNvPr>
        <xdr:cNvSpPr/>
      </xdr:nvSpPr>
      <xdr:spPr>
        <a:xfrm>
          <a:off x="1774190" y="10342880"/>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102870</xdr:rowOff>
    </xdr:from>
    <xdr:to>
      <xdr:col>15</xdr:col>
      <xdr:colOff>50800</xdr:colOff>
      <xdr:row>60</xdr:row>
      <xdr:rowOff>137160</xdr:rowOff>
    </xdr:to>
    <xdr:cxnSp macro="">
      <xdr:nvCxnSpPr>
        <xdr:cNvPr id="198" name="直線コネクタ 197">
          <a:extLst>
            <a:ext uri="{FF2B5EF4-FFF2-40B4-BE49-F238E27FC236}">
              <a16:creationId xmlns:a16="http://schemas.microsoft.com/office/drawing/2014/main" id="{7C8BE9FF-46E2-4D26-9BAC-4744E96E568B}"/>
            </a:ext>
          </a:extLst>
        </xdr:cNvPr>
        <xdr:cNvCxnSpPr/>
      </xdr:nvCxnSpPr>
      <xdr:spPr>
        <a:xfrm>
          <a:off x="1828800" y="10387965"/>
          <a:ext cx="79756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12881</xdr:rowOff>
    </xdr:from>
    <xdr:to>
      <xdr:col>6</xdr:col>
      <xdr:colOff>38100</xdr:colOff>
      <xdr:row>60</xdr:row>
      <xdr:rowOff>114481</xdr:rowOff>
    </xdr:to>
    <xdr:sp macro="" textlink="">
      <xdr:nvSpPr>
        <xdr:cNvPr id="199" name="楕円 198">
          <a:extLst>
            <a:ext uri="{FF2B5EF4-FFF2-40B4-BE49-F238E27FC236}">
              <a16:creationId xmlns:a16="http://schemas.microsoft.com/office/drawing/2014/main" id="{77E684D6-18E2-4D65-903F-BD44BEAC0999}"/>
            </a:ext>
          </a:extLst>
        </xdr:cNvPr>
        <xdr:cNvSpPr/>
      </xdr:nvSpPr>
      <xdr:spPr>
        <a:xfrm>
          <a:off x="988060" y="1030369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63681</xdr:rowOff>
    </xdr:from>
    <xdr:to>
      <xdr:col>10</xdr:col>
      <xdr:colOff>114300</xdr:colOff>
      <xdr:row>60</xdr:row>
      <xdr:rowOff>102870</xdr:rowOff>
    </xdr:to>
    <xdr:cxnSp macro="">
      <xdr:nvCxnSpPr>
        <xdr:cNvPr id="200" name="直線コネクタ 199">
          <a:extLst>
            <a:ext uri="{FF2B5EF4-FFF2-40B4-BE49-F238E27FC236}">
              <a16:creationId xmlns:a16="http://schemas.microsoft.com/office/drawing/2014/main" id="{95F2FE04-7228-401D-9E5B-143CF6064612}"/>
            </a:ext>
          </a:extLst>
        </xdr:cNvPr>
        <xdr:cNvCxnSpPr/>
      </xdr:nvCxnSpPr>
      <xdr:spPr>
        <a:xfrm>
          <a:off x="1031240" y="10346871"/>
          <a:ext cx="797560" cy="410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81115</xdr:rowOff>
    </xdr:from>
    <xdr:ext cx="405111" cy="259045"/>
    <xdr:sp macro="" textlink="">
      <xdr:nvSpPr>
        <xdr:cNvPr id="201" name="n_1aveValue【体育館・プール】&#10;有形固定資産減価償却率">
          <a:extLst>
            <a:ext uri="{FF2B5EF4-FFF2-40B4-BE49-F238E27FC236}">
              <a16:creationId xmlns:a16="http://schemas.microsoft.com/office/drawing/2014/main" id="{198A94FF-99E2-4BEF-8827-C627244EA653}"/>
            </a:ext>
          </a:extLst>
        </xdr:cNvPr>
        <xdr:cNvSpPr txBox="1"/>
      </xdr:nvSpPr>
      <xdr:spPr>
        <a:xfrm>
          <a:off x="3239144" y="105414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86014</xdr:rowOff>
    </xdr:from>
    <xdr:ext cx="405111" cy="259045"/>
    <xdr:sp macro="" textlink="">
      <xdr:nvSpPr>
        <xdr:cNvPr id="202" name="n_2aveValue【体育館・プール】&#10;有形固定資産減価償却率">
          <a:extLst>
            <a:ext uri="{FF2B5EF4-FFF2-40B4-BE49-F238E27FC236}">
              <a16:creationId xmlns:a16="http://schemas.microsoft.com/office/drawing/2014/main" id="{50A3391E-FD83-4442-B8E8-F5020661EE7A}"/>
            </a:ext>
          </a:extLst>
        </xdr:cNvPr>
        <xdr:cNvSpPr txBox="1"/>
      </xdr:nvSpPr>
      <xdr:spPr>
        <a:xfrm>
          <a:off x="2439044" y="105463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72951</xdr:rowOff>
    </xdr:from>
    <xdr:ext cx="405111" cy="259045"/>
    <xdr:sp macro="" textlink="">
      <xdr:nvSpPr>
        <xdr:cNvPr id="203" name="n_3aveValue【体育館・プール】&#10;有形固定資産減価償却率">
          <a:extLst>
            <a:ext uri="{FF2B5EF4-FFF2-40B4-BE49-F238E27FC236}">
              <a16:creationId xmlns:a16="http://schemas.microsoft.com/office/drawing/2014/main" id="{83705681-9BA3-4827-92AA-3E29F550753D}"/>
            </a:ext>
          </a:extLst>
        </xdr:cNvPr>
        <xdr:cNvSpPr txBox="1"/>
      </xdr:nvSpPr>
      <xdr:spPr>
        <a:xfrm>
          <a:off x="1641484" y="105314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48458</xdr:rowOff>
    </xdr:from>
    <xdr:ext cx="405111" cy="259045"/>
    <xdr:sp macro="" textlink="">
      <xdr:nvSpPr>
        <xdr:cNvPr id="204" name="n_4aveValue【体育館・プール】&#10;有形固定資産減価償却率">
          <a:extLst>
            <a:ext uri="{FF2B5EF4-FFF2-40B4-BE49-F238E27FC236}">
              <a16:creationId xmlns:a16="http://schemas.microsoft.com/office/drawing/2014/main" id="{089E4FB2-47C2-4F86-9789-054191864A9D}"/>
            </a:ext>
          </a:extLst>
        </xdr:cNvPr>
        <xdr:cNvSpPr txBox="1"/>
      </xdr:nvSpPr>
      <xdr:spPr>
        <a:xfrm>
          <a:off x="855354" y="105088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59</xdr:row>
      <xdr:rowOff>68960</xdr:rowOff>
    </xdr:from>
    <xdr:ext cx="405111" cy="259045"/>
    <xdr:sp macro="" textlink="">
      <xdr:nvSpPr>
        <xdr:cNvPr id="205" name="n_1mainValue【体育館・プール】&#10;有形固定資産減価償却率">
          <a:extLst>
            <a:ext uri="{FF2B5EF4-FFF2-40B4-BE49-F238E27FC236}">
              <a16:creationId xmlns:a16="http://schemas.microsoft.com/office/drawing/2014/main" id="{A7F863C0-5C51-4B03-8E21-0BDD1FCF86DD}"/>
            </a:ext>
          </a:extLst>
        </xdr:cNvPr>
        <xdr:cNvSpPr txBox="1"/>
      </xdr:nvSpPr>
      <xdr:spPr>
        <a:xfrm>
          <a:off x="3239144" y="101826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33037</xdr:rowOff>
    </xdr:from>
    <xdr:ext cx="405111" cy="259045"/>
    <xdr:sp macro="" textlink="">
      <xdr:nvSpPr>
        <xdr:cNvPr id="206" name="n_2mainValue【体育館・プール】&#10;有形固定資産減価償却率">
          <a:extLst>
            <a:ext uri="{FF2B5EF4-FFF2-40B4-BE49-F238E27FC236}">
              <a16:creationId xmlns:a16="http://schemas.microsoft.com/office/drawing/2014/main" id="{0F58EEAB-3A2C-4D01-BC38-AECE28B25363}"/>
            </a:ext>
          </a:extLst>
        </xdr:cNvPr>
        <xdr:cNvSpPr txBox="1"/>
      </xdr:nvSpPr>
      <xdr:spPr>
        <a:xfrm>
          <a:off x="2439044" y="10146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170197</xdr:rowOff>
    </xdr:from>
    <xdr:ext cx="405111" cy="259045"/>
    <xdr:sp macro="" textlink="">
      <xdr:nvSpPr>
        <xdr:cNvPr id="207" name="n_3mainValue【体育館・プール】&#10;有形固定資産減価償却率">
          <a:extLst>
            <a:ext uri="{FF2B5EF4-FFF2-40B4-BE49-F238E27FC236}">
              <a16:creationId xmlns:a16="http://schemas.microsoft.com/office/drawing/2014/main" id="{9E807754-9634-493C-AC3B-24BE0C6B16B3}"/>
            </a:ext>
          </a:extLst>
        </xdr:cNvPr>
        <xdr:cNvSpPr txBox="1"/>
      </xdr:nvSpPr>
      <xdr:spPr>
        <a:xfrm>
          <a:off x="1641484" y="10118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131008</xdr:rowOff>
    </xdr:from>
    <xdr:ext cx="405111" cy="259045"/>
    <xdr:sp macro="" textlink="">
      <xdr:nvSpPr>
        <xdr:cNvPr id="208" name="n_4mainValue【体育館・プール】&#10;有形固定資産減価償却率">
          <a:extLst>
            <a:ext uri="{FF2B5EF4-FFF2-40B4-BE49-F238E27FC236}">
              <a16:creationId xmlns:a16="http://schemas.microsoft.com/office/drawing/2014/main" id="{D7DE7113-41EA-4F38-966A-A73C148E4A71}"/>
            </a:ext>
          </a:extLst>
        </xdr:cNvPr>
        <xdr:cNvSpPr txBox="1"/>
      </xdr:nvSpPr>
      <xdr:spPr>
        <a:xfrm>
          <a:off x="855354" y="100789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9" name="正方形/長方形 208">
          <a:extLst>
            <a:ext uri="{FF2B5EF4-FFF2-40B4-BE49-F238E27FC236}">
              <a16:creationId xmlns:a16="http://schemas.microsoft.com/office/drawing/2014/main" id="{C2B09BBA-B9BC-4AC4-BE9D-3019A2CC8BF0}"/>
            </a:ext>
          </a:extLst>
        </xdr:cNvPr>
        <xdr:cNvSpPr/>
      </xdr:nvSpPr>
      <xdr:spPr>
        <a:xfrm>
          <a:off x="596011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0" name="正方形/長方形 209">
          <a:extLst>
            <a:ext uri="{FF2B5EF4-FFF2-40B4-BE49-F238E27FC236}">
              <a16:creationId xmlns:a16="http://schemas.microsoft.com/office/drawing/2014/main" id="{67AC2D00-DBB6-43F1-8401-D0A83D039494}"/>
            </a:ext>
          </a:extLst>
        </xdr:cNvPr>
        <xdr:cNvSpPr/>
      </xdr:nvSpPr>
      <xdr:spPr>
        <a:xfrm>
          <a:off x="60604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1" name="正方形/長方形 210">
          <a:extLst>
            <a:ext uri="{FF2B5EF4-FFF2-40B4-BE49-F238E27FC236}">
              <a16:creationId xmlns:a16="http://schemas.microsoft.com/office/drawing/2014/main" id="{4228BB76-A534-424C-962C-719942509766}"/>
            </a:ext>
          </a:extLst>
        </xdr:cNvPr>
        <xdr:cNvSpPr/>
      </xdr:nvSpPr>
      <xdr:spPr>
        <a:xfrm>
          <a:off x="60604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2" name="正方形/長方形 211">
          <a:extLst>
            <a:ext uri="{FF2B5EF4-FFF2-40B4-BE49-F238E27FC236}">
              <a16:creationId xmlns:a16="http://schemas.microsoft.com/office/drawing/2014/main" id="{4A14A813-964F-4F52-8A16-E3BB60977C25}"/>
            </a:ext>
          </a:extLst>
        </xdr:cNvPr>
        <xdr:cNvSpPr/>
      </xdr:nvSpPr>
      <xdr:spPr>
        <a:xfrm>
          <a:off x="69888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3" name="正方形/長方形 212">
          <a:extLst>
            <a:ext uri="{FF2B5EF4-FFF2-40B4-BE49-F238E27FC236}">
              <a16:creationId xmlns:a16="http://schemas.microsoft.com/office/drawing/2014/main" id="{C5C25E40-9E0F-49F0-AEB5-7D91DD1C3BF2}"/>
            </a:ext>
          </a:extLst>
        </xdr:cNvPr>
        <xdr:cNvSpPr/>
      </xdr:nvSpPr>
      <xdr:spPr>
        <a:xfrm>
          <a:off x="69888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4" name="正方形/長方形 213">
          <a:extLst>
            <a:ext uri="{FF2B5EF4-FFF2-40B4-BE49-F238E27FC236}">
              <a16:creationId xmlns:a16="http://schemas.microsoft.com/office/drawing/2014/main" id="{D37157DD-09D7-41DA-8310-4ABEDCFCB9A9}"/>
            </a:ext>
          </a:extLst>
        </xdr:cNvPr>
        <xdr:cNvSpPr/>
      </xdr:nvSpPr>
      <xdr:spPr>
        <a:xfrm>
          <a:off x="80175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5" name="正方形/長方形 214">
          <a:extLst>
            <a:ext uri="{FF2B5EF4-FFF2-40B4-BE49-F238E27FC236}">
              <a16:creationId xmlns:a16="http://schemas.microsoft.com/office/drawing/2014/main" id="{E11C0434-28C0-424D-9013-D956EB37D934}"/>
            </a:ext>
          </a:extLst>
        </xdr:cNvPr>
        <xdr:cNvSpPr/>
      </xdr:nvSpPr>
      <xdr:spPr>
        <a:xfrm>
          <a:off x="80175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6" name="正方形/長方形 215">
          <a:extLst>
            <a:ext uri="{FF2B5EF4-FFF2-40B4-BE49-F238E27FC236}">
              <a16:creationId xmlns:a16="http://schemas.microsoft.com/office/drawing/2014/main" id="{3E72D7F0-89AC-4B15-94F4-2571620AEC2B}"/>
            </a:ext>
          </a:extLst>
        </xdr:cNvPr>
        <xdr:cNvSpPr/>
      </xdr:nvSpPr>
      <xdr:spPr>
        <a:xfrm>
          <a:off x="596011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7" name="テキスト ボックス 216">
          <a:extLst>
            <a:ext uri="{FF2B5EF4-FFF2-40B4-BE49-F238E27FC236}">
              <a16:creationId xmlns:a16="http://schemas.microsoft.com/office/drawing/2014/main" id="{33BB4215-C36B-4EC0-B511-D9624AE294B9}"/>
            </a:ext>
          </a:extLst>
        </xdr:cNvPr>
        <xdr:cNvSpPr txBox="1"/>
      </xdr:nvSpPr>
      <xdr:spPr>
        <a:xfrm>
          <a:off x="592201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8" name="直線コネクタ 217">
          <a:extLst>
            <a:ext uri="{FF2B5EF4-FFF2-40B4-BE49-F238E27FC236}">
              <a16:creationId xmlns:a16="http://schemas.microsoft.com/office/drawing/2014/main" id="{040A74CC-7DF5-4A6E-B6E6-2C29AAA08458}"/>
            </a:ext>
          </a:extLst>
        </xdr:cNvPr>
        <xdr:cNvCxnSpPr/>
      </xdr:nvCxnSpPr>
      <xdr:spPr>
        <a:xfrm>
          <a:off x="5960110" y="1143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9" name="直線コネクタ 218">
          <a:extLst>
            <a:ext uri="{FF2B5EF4-FFF2-40B4-BE49-F238E27FC236}">
              <a16:creationId xmlns:a16="http://schemas.microsoft.com/office/drawing/2014/main" id="{3DC587B4-BF13-4D33-B196-D053C4381A00}"/>
            </a:ext>
          </a:extLst>
        </xdr:cNvPr>
        <xdr:cNvCxnSpPr/>
      </xdr:nvCxnSpPr>
      <xdr:spPr>
        <a:xfrm>
          <a:off x="5960110" y="1104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20" name="テキスト ボックス 219">
          <a:extLst>
            <a:ext uri="{FF2B5EF4-FFF2-40B4-BE49-F238E27FC236}">
              <a16:creationId xmlns:a16="http://schemas.microsoft.com/office/drawing/2014/main" id="{84163D29-7807-40B8-910D-AA8B7F241EBB}"/>
            </a:ext>
          </a:extLst>
        </xdr:cNvPr>
        <xdr:cNvSpPr txBox="1"/>
      </xdr:nvSpPr>
      <xdr:spPr>
        <a:xfrm>
          <a:off x="5527221" y="1090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1" name="直線コネクタ 220">
          <a:extLst>
            <a:ext uri="{FF2B5EF4-FFF2-40B4-BE49-F238E27FC236}">
              <a16:creationId xmlns:a16="http://schemas.microsoft.com/office/drawing/2014/main" id="{F63CF05D-DCC7-4027-9ADC-E970A4303C46}"/>
            </a:ext>
          </a:extLst>
        </xdr:cNvPr>
        <xdr:cNvCxnSpPr/>
      </xdr:nvCxnSpPr>
      <xdr:spPr>
        <a:xfrm>
          <a:off x="5960110" y="1066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2" name="テキスト ボックス 221">
          <a:extLst>
            <a:ext uri="{FF2B5EF4-FFF2-40B4-BE49-F238E27FC236}">
              <a16:creationId xmlns:a16="http://schemas.microsoft.com/office/drawing/2014/main" id="{B32EF501-CD06-4E55-99DF-D3872E7A8863}"/>
            </a:ext>
          </a:extLst>
        </xdr:cNvPr>
        <xdr:cNvSpPr txBox="1"/>
      </xdr:nvSpPr>
      <xdr:spPr>
        <a:xfrm>
          <a:off x="5527221" y="1052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3" name="直線コネクタ 222">
          <a:extLst>
            <a:ext uri="{FF2B5EF4-FFF2-40B4-BE49-F238E27FC236}">
              <a16:creationId xmlns:a16="http://schemas.microsoft.com/office/drawing/2014/main" id="{CE5A832F-4B4A-434D-B6B4-00CB59B64A70}"/>
            </a:ext>
          </a:extLst>
        </xdr:cNvPr>
        <xdr:cNvCxnSpPr/>
      </xdr:nvCxnSpPr>
      <xdr:spPr>
        <a:xfrm>
          <a:off x="5960110" y="10287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4" name="テキスト ボックス 223">
          <a:extLst>
            <a:ext uri="{FF2B5EF4-FFF2-40B4-BE49-F238E27FC236}">
              <a16:creationId xmlns:a16="http://schemas.microsoft.com/office/drawing/2014/main" id="{11E6139C-35B8-4B90-BF07-2C5773946B8E}"/>
            </a:ext>
          </a:extLst>
        </xdr:cNvPr>
        <xdr:cNvSpPr txBox="1"/>
      </xdr:nvSpPr>
      <xdr:spPr>
        <a:xfrm>
          <a:off x="5527221" y="1014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5" name="直線コネクタ 224">
          <a:extLst>
            <a:ext uri="{FF2B5EF4-FFF2-40B4-BE49-F238E27FC236}">
              <a16:creationId xmlns:a16="http://schemas.microsoft.com/office/drawing/2014/main" id="{2E6C4870-6942-495D-9A16-247B14F4A60F}"/>
            </a:ext>
          </a:extLst>
        </xdr:cNvPr>
        <xdr:cNvCxnSpPr/>
      </xdr:nvCxnSpPr>
      <xdr:spPr>
        <a:xfrm>
          <a:off x="5960110" y="9902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6" name="テキスト ボックス 225">
          <a:extLst>
            <a:ext uri="{FF2B5EF4-FFF2-40B4-BE49-F238E27FC236}">
              <a16:creationId xmlns:a16="http://schemas.microsoft.com/office/drawing/2014/main" id="{B9D3E57F-0DDF-4D67-B3DF-E718B2D207EE}"/>
            </a:ext>
          </a:extLst>
        </xdr:cNvPr>
        <xdr:cNvSpPr txBox="1"/>
      </xdr:nvSpPr>
      <xdr:spPr>
        <a:xfrm>
          <a:off x="5527221" y="9765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7" name="直線コネクタ 226">
          <a:extLst>
            <a:ext uri="{FF2B5EF4-FFF2-40B4-BE49-F238E27FC236}">
              <a16:creationId xmlns:a16="http://schemas.microsoft.com/office/drawing/2014/main" id="{AD68AF19-87A7-4700-BFC2-4FB623108CA1}"/>
            </a:ext>
          </a:extLst>
        </xdr:cNvPr>
        <xdr:cNvCxnSpPr/>
      </xdr:nvCxnSpPr>
      <xdr:spPr>
        <a:xfrm>
          <a:off x="5960110" y="9521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8" name="テキスト ボックス 227">
          <a:extLst>
            <a:ext uri="{FF2B5EF4-FFF2-40B4-BE49-F238E27FC236}">
              <a16:creationId xmlns:a16="http://schemas.microsoft.com/office/drawing/2014/main" id="{95B6BBA3-4E28-4D71-B5F1-ADDD4A3DFB49}"/>
            </a:ext>
          </a:extLst>
        </xdr:cNvPr>
        <xdr:cNvSpPr txBox="1"/>
      </xdr:nvSpPr>
      <xdr:spPr>
        <a:xfrm>
          <a:off x="5527221" y="938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a:extLst>
            <a:ext uri="{FF2B5EF4-FFF2-40B4-BE49-F238E27FC236}">
              <a16:creationId xmlns:a16="http://schemas.microsoft.com/office/drawing/2014/main" id="{DE5CF812-15B1-47D1-B07A-6396675798BF}"/>
            </a:ext>
          </a:extLst>
        </xdr:cNvPr>
        <xdr:cNvCxnSpPr/>
      </xdr:nvCxnSpPr>
      <xdr:spPr>
        <a:xfrm>
          <a:off x="5960110" y="914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30" name="テキスト ボックス 229">
          <a:extLst>
            <a:ext uri="{FF2B5EF4-FFF2-40B4-BE49-F238E27FC236}">
              <a16:creationId xmlns:a16="http://schemas.microsoft.com/office/drawing/2014/main" id="{464885FE-C103-432F-B73B-4AAA59DC2C48}"/>
            </a:ext>
          </a:extLst>
        </xdr:cNvPr>
        <xdr:cNvSpPr txBox="1"/>
      </xdr:nvSpPr>
      <xdr:spPr>
        <a:xfrm>
          <a:off x="5527221" y="900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1" name="【体育館・プール】&#10;一人当たり面積グラフ枠">
          <a:extLst>
            <a:ext uri="{FF2B5EF4-FFF2-40B4-BE49-F238E27FC236}">
              <a16:creationId xmlns:a16="http://schemas.microsoft.com/office/drawing/2014/main" id="{63F31DC2-99D4-4424-9C4D-0B1E00F4CB39}"/>
            </a:ext>
          </a:extLst>
        </xdr:cNvPr>
        <xdr:cNvSpPr/>
      </xdr:nvSpPr>
      <xdr:spPr>
        <a:xfrm>
          <a:off x="596011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140970</xdr:rowOff>
    </xdr:from>
    <xdr:to>
      <xdr:col>54</xdr:col>
      <xdr:colOff>189865</xdr:colOff>
      <xdr:row>63</xdr:row>
      <xdr:rowOff>129540</xdr:rowOff>
    </xdr:to>
    <xdr:cxnSp macro="">
      <xdr:nvCxnSpPr>
        <xdr:cNvPr id="232" name="直線コネクタ 231">
          <a:extLst>
            <a:ext uri="{FF2B5EF4-FFF2-40B4-BE49-F238E27FC236}">
              <a16:creationId xmlns:a16="http://schemas.microsoft.com/office/drawing/2014/main" id="{745B0DE4-CB60-431E-9344-2035FD330958}"/>
            </a:ext>
          </a:extLst>
        </xdr:cNvPr>
        <xdr:cNvCxnSpPr/>
      </xdr:nvCxnSpPr>
      <xdr:spPr>
        <a:xfrm flipV="1">
          <a:off x="9429115" y="9740265"/>
          <a:ext cx="0" cy="11944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133367</xdr:rowOff>
    </xdr:from>
    <xdr:ext cx="469744" cy="259045"/>
    <xdr:sp macro="" textlink="">
      <xdr:nvSpPr>
        <xdr:cNvPr id="233" name="【体育館・プール】&#10;一人当たり面積最小値テキスト">
          <a:extLst>
            <a:ext uri="{FF2B5EF4-FFF2-40B4-BE49-F238E27FC236}">
              <a16:creationId xmlns:a16="http://schemas.microsoft.com/office/drawing/2014/main" id="{64514555-75CC-4790-B665-40D6BE3C0B30}"/>
            </a:ext>
          </a:extLst>
        </xdr:cNvPr>
        <xdr:cNvSpPr txBox="1"/>
      </xdr:nvSpPr>
      <xdr:spPr>
        <a:xfrm>
          <a:off x="9467850" y="10930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129540</xdr:rowOff>
    </xdr:from>
    <xdr:to>
      <xdr:col>55</xdr:col>
      <xdr:colOff>88900</xdr:colOff>
      <xdr:row>63</xdr:row>
      <xdr:rowOff>129540</xdr:rowOff>
    </xdr:to>
    <xdr:cxnSp macro="">
      <xdr:nvCxnSpPr>
        <xdr:cNvPr id="234" name="直線コネクタ 233">
          <a:extLst>
            <a:ext uri="{FF2B5EF4-FFF2-40B4-BE49-F238E27FC236}">
              <a16:creationId xmlns:a16="http://schemas.microsoft.com/office/drawing/2014/main" id="{E885A9F7-E13D-4181-AB82-0B68E4C50C80}"/>
            </a:ext>
          </a:extLst>
        </xdr:cNvPr>
        <xdr:cNvCxnSpPr/>
      </xdr:nvCxnSpPr>
      <xdr:spPr>
        <a:xfrm>
          <a:off x="9356090" y="10934700"/>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87647</xdr:rowOff>
    </xdr:from>
    <xdr:ext cx="469744" cy="259045"/>
    <xdr:sp macro="" textlink="">
      <xdr:nvSpPr>
        <xdr:cNvPr id="235" name="【体育館・プール】&#10;一人当たり面積最大値テキスト">
          <a:extLst>
            <a:ext uri="{FF2B5EF4-FFF2-40B4-BE49-F238E27FC236}">
              <a16:creationId xmlns:a16="http://schemas.microsoft.com/office/drawing/2014/main" id="{890E4FB1-0DAD-4AC6-8E4B-3FFAD0C3589B}"/>
            </a:ext>
          </a:extLst>
        </xdr:cNvPr>
        <xdr:cNvSpPr txBox="1"/>
      </xdr:nvSpPr>
      <xdr:spPr>
        <a:xfrm>
          <a:off x="9467850" y="9521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140970</xdr:rowOff>
    </xdr:from>
    <xdr:to>
      <xdr:col>55</xdr:col>
      <xdr:colOff>88900</xdr:colOff>
      <xdr:row>56</xdr:row>
      <xdr:rowOff>140970</xdr:rowOff>
    </xdr:to>
    <xdr:cxnSp macro="">
      <xdr:nvCxnSpPr>
        <xdr:cNvPr id="236" name="直線コネクタ 235">
          <a:extLst>
            <a:ext uri="{FF2B5EF4-FFF2-40B4-BE49-F238E27FC236}">
              <a16:creationId xmlns:a16="http://schemas.microsoft.com/office/drawing/2014/main" id="{4525C1B7-CBB6-4EE1-8C86-55657C2BA04D}"/>
            </a:ext>
          </a:extLst>
        </xdr:cNvPr>
        <xdr:cNvCxnSpPr/>
      </xdr:nvCxnSpPr>
      <xdr:spPr>
        <a:xfrm>
          <a:off x="9356090" y="9740265"/>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105427</xdr:rowOff>
    </xdr:from>
    <xdr:ext cx="469744" cy="259045"/>
    <xdr:sp macro="" textlink="">
      <xdr:nvSpPr>
        <xdr:cNvPr id="237" name="【体育館・プール】&#10;一人当たり面積平均値テキスト">
          <a:extLst>
            <a:ext uri="{FF2B5EF4-FFF2-40B4-BE49-F238E27FC236}">
              <a16:creationId xmlns:a16="http://schemas.microsoft.com/office/drawing/2014/main" id="{DF0F8602-3FC0-404E-A988-F40C082660A8}"/>
            </a:ext>
          </a:extLst>
        </xdr:cNvPr>
        <xdr:cNvSpPr txBox="1"/>
      </xdr:nvSpPr>
      <xdr:spPr>
        <a:xfrm>
          <a:off x="9467850" y="103905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82550</xdr:rowOff>
    </xdr:from>
    <xdr:to>
      <xdr:col>55</xdr:col>
      <xdr:colOff>50800</xdr:colOff>
      <xdr:row>62</xdr:row>
      <xdr:rowOff>12700</xdr:rowOff>
    </xdr:to>
    <xdr:sp macro="" textlink="">
      <xdr:nvSpPr>
        <xdr:cNvPr id="238" name="フローチャート: 判断 237">
          <a:extLst>
            <a:ext uri="{FF2B5EF4-FFF2-40B4-BE49-F238E27FC236}">
              <a16:creationId xmlns:a16="http://schemas.microsoft.com/office/drawing/2014/main" id="{83D305D9-45A9-4919-8867-FAF22726547C}"/>
            </a:ext>
          </a:extLst>
        </xdr:cNvPr>
        <xdr:cNvSpPr/>
      </xdr:nvSpPr>
      <xdr:spPr>
        <a:xfrm>
          <a:off x="9394190" y="10542905"/>
          <a:ext cx="9017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74930</xdr:rowOff>
    </xdr:from>
    <xdr:to>
      <xdr:col>50</xdr:col>
      <xdr:colOff>165100</xdr:colOff>
      <xdr:row>62</xdr:row>
      <xdr:rowOff>5080</xdr:rowOff>
    </xdr:to>
    <xdr:sp macro="" textlink="">
      <xdr:nvSpPr>
        <xdr:cNvPr id="239" name="フローチャート: 判断 238">
          <a:extLst>
            <a:ext uri="{FF2B5EF4-FFF2-40B4-BE49-F238E27FC236}">
              <a16:creationId xmlns:a16="http://schemas.microsoft.com/office/drawing/2014/main" id="{65A389BB-4517-4BAA-B4C9-29E28E7347CB}"/>
            </a:ext>
          </a:extLst>
        </xdr:cNvPr>
        <xdr:cNvSpPr/>
      </xdr:nvSpPr>
      <xdr:spPr>
        <a:xfrm>
          <a:off x="8632190" y="10533380"/>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78740</xdr:rowOff>
    </xdr:from>
    <xdr:to>
      <xdr:col>46</xdr:col>
      <xdr:colOff>38100</xdr:colOff>
      <xdr:row>62</xdr:row>
      <xdr:rowOff>8890</xdr:rowOff>
    </xdr:to>
    <xdr:sp macro="" textlink="">
      <xdr:nvSpPr>
        <xdr:cNvPr id="240" name="フローチャート: 判断 239">
          <a:extLst>
            <a:ext uri="{FF2B5EF4-FFF2-40B4-BE49-F238E27FC236}">
              <a16:creationId xmlns:a16="http://schemas.microsoft.com/office/drawing/2014/main" id="{6AA63F00-104A-4A29-8E52-62B0EDC80D5F}"/>
            </a:ext>
          </a:extLst>
        </xdr:cNvPr>
        <xdr:cNvSpPr/>
      </xdr:nvSpPr>
      <xdr:spPr>
        <a:xfrm>
          <a:off x="7846060" y="1053719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90170</xdr:rowOff>
    </xdr:from>
    <xdr:to>
      <xdr:col>41</xdr:col>
      <xdr:colOff>101600</xdr:colOff>
      <xdr:row>62</xdr:row>
      <xdr:rowOff>20320</xdr:rowOff>
    </xdr:to>
    <xdr:sp macro="" textlink="">
      <xdr:nvSpPr>
        <xdr:cNvPr id="241" name="フローチャート: 判断 240">
          <a:extLst>
            <a:ext uri="{FF2B5EF4-FFF2-40B4-BE49-F238E27FC236}">
              <a16:creationId xmlns:a16="http://schemas.microsoft.com/office/drawing/2014/main" id="{BED9D2DB-94B5-49AF-A747-35EAC6C48114}"/>
            </a:ext>
          </a:extLst>
        </xdr:cNvPr>
        <xdr:cNvSpPr/>
      </xdr:nvSpPr>
      <xdr:spPr>
        <a:xfrm>
          <a:off x="7029450" y="10552430"/>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74930</xdr:rowOff>
    </xdr:from>
    <xdr:to>
      <xdr:col>36</xdr:col>
      <xdr:colOff>165100</xdr:colOff>
      <xdr:row>62</xdr:row>
      <xdr:rowOff>5080</xdr:rowOff>
    </xdr:to>
    <xdr:sp macro="" textlink="">
      <xdr:nvSpPr>
        <xdr:cNvPr id="242" name="フローチャート: 判断 241">
          <a:extLst>
            <a:ext uri="{FF2B5EF4-FFF2-40B4-BE49-F238E27FC236}">
              <a16:creationId xmlns:a16="http://schemas.microsoft.com/office/drawing/2014/main" id="{DC45AB71-6E88-4748-A53A-4A5565E69E50}"/>
            </a:ext>
          </a:extLst>
        </xdr:cNvPr>
        <xdr:cNvSpPr/>
      </xdr:nvSpPr>
      <xdr:spPr>
        <a:xfrm>
          <a:off x="6231890" y="10533380"/>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CB952717-1CF5-4DF6-B58E-6A6130944542}"/>
            </a:ext>
          </a:extLst>
        </xdr:cNvPr>
        <xdr:cNvSpPr txBox="1"/>
      </xdr:nvSpPr>
      <xdr:spPr>
        <a:xfrm>
          <a:off x="92583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621403B5-C3EC-46A5-874B-A9D7C9B32A99}"/>
            </a:ext>
          </a:extLst>
        </xdr:cNvPr>
        <xdr:cNvSpPr txBox="1"/>
      </xdr:nvSpPr>
      <xdr:spPr>
        <a:xfrm>
          <a:off x="8515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50CEAB99-83D0-40C5-BC2B-ED008A9EE40E}"/>
            </a:ext>
          </a:extLst>
        </xdr:cNvPr>
        <xdr:cNvSpPr txBox="1"/>
      </xdr:nvSpPr>
      <xdr:spPr>
        <a:xfrm>
          <a:off x="7717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E6D9B627-6B23-444E-8011-D5AA96FCCA1E}"/>
            </a:ext>
          </a:extLst>
        </xdr:cNvPr>
        <xdr:cNvSpPr txBox="1"/>
      </xdr:nvSpPr>
      <xdr:spPr>
        <a:xfrm>
          <a:off x="691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6BD79A58-BE85-4E11-94A6-1B64FB9AF967}"/>
            </a:ext>
          </a:extLst>
        </xdr:cNvPr>
        <xdr:cNvSpPr txBox="1"/>
      </xdr:nvSpPr>
      <xdr:spPr>
        <a:xfrm>
          <a:off x="6115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128270</xdr:rowOff>
    </xdr:from>
    <xdr:to>
      <xdr:col>55</xdr:col>
      <xdr:colOff>50800</xdr:colOff>
      <xdr:row>62</xdr:row>
      <xdr:rowOff>58420</xdr:rowOff>
    </xdr:to>
    <xdr:sp macro="" textlink="">
      <xdr:nvSpPr>
        <xdr:cNvPr id="248" name="楕円 247">
          <a:extLst>
            <a:ext uri="{FF2B5EF4-FFF2-40B4-BE49-F238E27FC236}">
              <a16:creationId xmlns:a16="http://schemas.microsoft.com/office/drawing/2014/main" id="{6A4FFE0A-A1AF-4F6F-97A5-DEFC8AD0BDF6}"/>
            </a:ext>
          </a:extLst>
        </xdr:cNvPr>
        <xdr:cNvSpPr/>
      </xdr:nvSpPr>
      <xdr:spPr>
        <a:xfrm>
          <a:off x="9394190" y="10590530"/>
          <a:ext cx="9017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106697</xdr:rowOff>
    </xdr:from>
    <xdr:ext cx="469744" cy="259045"/>
    <xdr:sp macro="" textlink="">
      <xdr:nvSpPr>
        <xdr:cNvPr id="249" name="【体育館・プール】&#10;一人当たり面積該当値テキスト">
          <a:extLst>
            <a:ext uri="{FF2B5EF4-FFF2-40B4-BE49-F238E27FC236}">
              <a16:creationId xmlns:a16="http://schemas.microsoft.com/office/drawing/2014/main" id="{E302397A-B383-4741-863D-685E29D96DBF}"/>
            </a:ext>
          </a:extLst>
        </xdr:cNvPr>
        <xdr:cNvSpPr txBox="1"/>
      </xdr:nvSpPr>
      <xdr:spPr>
        <a:xfrm>
          <a:off x="9467850" y="105632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132080</xdr:rowOff>
    </xdr:from>
    <xdr:to>
      <xdr:col>50</xdr:col>
      <xdr:colOff>165100</xdr:colOff>
      <xdr:row>62</xdr:row>
      <xdr:rowOff>62230</xdr:rowOff>
    </xdr:to>
    <xdr:sp macro="" textlink="">
      <xdr:nvSpPr>
        <xdr:cNvPr id="250" name="楕円 249">
          <a:extLst>
            <a:ext uri="{FF2B5EF4-FFF2-40B4-BE49-F238E27FC236}">
              <a16:creationId xmlns:a16="http://schemas.microsoft.com/office/drawing/2014/main" id="{C18AF90C-5556-492C-87AB-9ED92FE644A1}"/>
            </a:ext>
          </a:extLst>
        </xdr:cNvPr>
        <xdr:cNvSpPr/>
      </xdr:nvSpPr>
      <xdr:spPr>
        <a:xfrm>
          <a:off x="8632190" y="10594340"/>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7620</xdr:rowOff>
    </xdr:from>
    <xdr:to>
      <xdr:col>55</xdr:col>
      <xdr:colOff>0</xdr:colOff>
      <xdr:row>62</xdr:row>
      <xdr:rowOff>11430</xdr:rowOff>
    </xdr:to>
    <xdr:cxnSp macro="">
      <xdr:nvCxnSpPr>
        <xdr:cNvPr id="251" name="直線コネクタ 250">
          <a:extLst>
            <a:ext uri="{FF2B5EF4-FFF2-40B4-BE49-F238E27FC236}">
              <a16:creationId xmlns:a16="http://schemas.microsoft.com/office/drawing/2014/main" id="{86F66DE6-311D-4295-8FE0-25285596BEAB}"/>
            </a:ext>
          </a:extLst>
        </xdr:cNvPr>
        <xdr:cNvCxnSpPr/>
      </xdr:nvCxnSpPr>
      <xdr:spPr>
        <a:xfrm flipV="1">
          <a:off x="8686800" y="10639425"/>
          <a:ext cx="74295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135890</xdr:rowOff>
    </xdr:from>
    <xdr:to>
      <xdr:col>46</xdr:col>
      <xdr:colOff>38100</xdr:colOff>
      <xdr:row>62</xdr:row>
      <xdr:rowOff>66040</xdr:rowOff>
    </xdr:to>
    <xdr:sp macro="" textlink="">
      <xdr:nvSpPr>
        <xdr:cNvPr id="252" name="楕円 251">
          <a:extLst>
            <a:ext uri="{FF2B5EF4-FFF2-40B4-BE49-F238E27FC236}">
              <a16:creationId xmlns:a16="http://schemas.microsoft.com/office/drawing/2014/main" id="{A52713D7-1E95-4AD5-B558-270962A52FFF}"/>
            </a:ext>
          </a:extLst>
        </xdr:cNvPr>
        <xdr:cNvSpPr/>
      </xdr:nvSpPr>
      <xdr:spPr>
        <a:xfrm>
          <a:off x="7846060" y="1059053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11430</xdr:rowOff>
    </xdr:from>
    <xdr:to>
      <xdr:col>50</xdr:col>
      <xdr:colOff>114300</xdr:colOff>
      <xdr:row>62</xdr:row>
      <xdr:rowOff>15240</xdr:rowOff>
    </xdr:to>
    <xdr:cxnSp macro="">
      <xdr:nvCxnSpPr>
        <xdr:cNvPr id="253" name="直線コネクタ 252">
          <a:extLst>
            <a:ext uri="{FF2B5EF4-FFF2-40B4-BE49-F238E27FC236}">
              <a16:creationId xmlns:a16="http://schemas.microsoft.com/office/drawing/2014/main" id="{FF6480CE-5089-4811-9D29-8741BAFE3FC6}"/>
            </a:ext>
          </a:extLst>
        </xdr:cNvPr>
        <xdr:cNvCxnSpPr/>
      </xdr:nvCxnSpPr>
      <xdr:spPr>
        <a:xfrm flipV="1">
          <a:off x="7889240" y="10645140"/>
          <a:ext cx="79756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139700</xdr:rowOff>
    </xdr:from>
    <xdr:to>
      <xdr:col>41</xdr:col>
      <xdr:colOff>101600</xdr:colOff>
      <xdr:row>62</xdr:row>
      <xdr:rowOff>69850</xdr:rowOff>
    </xdr:to>
    <xdr:sp macro="" textlink="">
      <xdr:nvSpPr>
        <xdr:cNvPr id="254" name="楕円 253">
          <a:extLst>
            <a:ext uri="{FF2B5EF4-FFF2-40B4-BE49-F238E27FC236}">
              <a16:creationId xmlns:a16="http://schemas.microsoft.com/office/drawing/2014/main" id="{C3A103C4-3C53-4D4F-9EE4-00E686D5AF73}"/>
            </a:ext>
          </a:extLst>
        </xdr:cNvPr>
        <xdr:cNvSpPr/>
      </xdr:nvSpPr>
      <xdr:spPr>
        <a:xfrm>
          <a:off x="7029450" y="1059434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15240</xdr:rowOff>
    </xdr:from>
    <xdr:to>
      <xdr:col>45</xdr:col>
      <xdr:colOff>177800</xdr:colOff>
      <xdr:row>62</xdr:row>
      <xdr:rowOff>19050</xdr:rowOff>
    </xdr:to>
    <xdr:cxnSp macro="">
      <xdr:nvCxnSpPr>
        <xdr:cNvPr id="255" name="直線コネクタ 254">
          <a:extLst>
            <a:ext uri="{FF2B5EF4-FFF2-40B4-BE49-F238E27FC236}">
              <a16:creationId xmlns:a16="http://schemas.microsoft.com/office/drawing/2014/main" id="{6C18921E-7AF7-445F-919A-46FD2D5380AC}"/>
            </a:ext>
          </a:extLst>
        </xdr:cNvPr>
        <xdr:cNvCxnSpPr/>
      </xdr:nvCxnSpPr>
      <xdr:spPr>
        <a:xfrm flipV="1">
          <a:off x="7084060" y="10648950"/>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143510</xdr:rowOff>
    </xdr:from>
    <xdr:to>
      <xdr:col>36</xdr:col>
      <xdr:colOff>165100</xdr:colOff>
      <xdr:row>62</xdr:row>
      <xdr:rowOff>73660</xdr:rowOff>
    </xdr:to>
    <xdr:sp macro="" textlink="">
      <xdr:nvSpPr>
        <xdr:cNvPr id="256" name="楕円 255">
          <a:extLst>
            <a:ext uri="{FF2B5EF4-FFF2-40B4-BE49-F238E27FC236}">
              <a16:creationId xmlns:a16="http://schemas.microsoft.com/office/drawing/2014/main" id="{043D831B-49FF-4E76-B6F5-5A49E8F036BA}"/>
            </a:ext>
          </a:extLst>
        </xdr:cNvPr>
        <xdr:cNvSpPr/>
      </xdr:nvSpPr>
      <xdr:spPr>
        <a:xfrm>
          <a:off x="6231890" y="10600055"/>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19050</xdr:rowOff>
    </xdr:from>
    <xdr:to>
      <xdr:col>41</xdr:col>
      <xdr:colOff>50800</xdr:colOff>
      <xdr:row>62</xdr:row>
      <xdr:rowOff>22860</xdr:rowOff>
    </xdr:to>
    <xdr:cxnSp macro="">
      <xdr:nvCxnSpPr>
        <xdr:cNvPr id="257" name="直線コネクタ 256">
          <a:extLst>
            <a:ext uri="{FF2B5EF4-FFF2-40B4-BE49-F238E27FC236}">
              <a16:creationId xmlns:a16="http://schemas.microsoft.com/office/drawing/2014/main" id="{7BD88772-B02D-403C-A343-7FAEFF182C45}"/>
            </a:ext>
          </a:extLst>
        </xdr:cNvPr>
        <xdr:cNvCxnSpPr/>
      </xdr:nvCxnSpPr>
      <xdr:spPr>
        <a:xfrm flipV="1">
          <a:off x="6286500" y="10645140"/>
          <a:ext cx="79756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21607</xdr:rowOff>
    </xdr:from>
    <xdr:ext cx="469744" cy="259045"/>
    <xdr:sp macro="" textlink="">
      <xdr:nvSpPr>
        <xdr:cNvPr id="258" name="n_1aveValue【体育館・プール】&#10;一人当たり面積">
          <a:extLst>
            <a:ext uri="{FF2B5EF4-FFF2-40B4-BE49-F238E27FC236}">
              <a16:creationId xmlns:a16="http://schemas.microsoft.com/office/drawing/2014/main" id="{36FDC389-4A92-4E1E-8ABE-F11BBD2B1274}"/>
            </a:ext>
          </a:extLst>
        </xdr:cNvPr>
        <xdr:cNvSpPr txBox="1"/>
      </xdr:nvSpPr>
      <xdr:spPr>
        <a:xfrm>
          <a:off x="8454467" y="10304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25417</xdr:rowOff>
    </xdr:from>
    <xdr:ext cx="469744" cy="259045"/>
    <xdr:sp macro="" textlink="">
      <xdr:nvSpPr>
        <xdr:cNvPr id="259" name="n_2aveValue【体育館・プール】&#10;一人当たり面積">
          <a:extLst>
            <a:ext uri="{FF2B5EF4-FFF2-40B4-BE49-F238E27FC236}">
              <a16:creationId xmlns:a16="http://schemas.microsoft.com/office/drawing/2014/main" id="{6162FD1B-D956-47D3-ACA1-5B9657DB19F5}"/>
            </a:ext>
          </a:extLst>
        </xdr:cNvPr>
        <xdr:cNvSpPr txBox="1"/>
      </xdr:nvSpPr>
      <xdr:spPr>
        <a:xfrm>
          <a:off x="7673417" y="10308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36847</xdr:rowOff>
    </xdr:from>
    <xdr:ext cx="469744" cy="259045"/>
    <xdr:sp macro="" textlink="">
      <xdr:nvSpPr>
        <xdr:cNvPr id="260" name="n_3aveValue【体育館・プール】&#10;一人当たり面積">
          <a:extLst>
            <a:ext uri="{FF2B5EF4-FFF2-40B4-BE49-F238E27FC236}">
              <a16:creationId xmlns:a16="http://schemas.microsoft.com/office/drawing/2014/main" id="{3CC4E4A9-0BB2-464A-AD61-0BF57BE9AAE7}"/>
            </a:ext>
          </a:extLst>
        </xdr:cNvPr>
        <xdr:cNvSpPr txBox="1"/>
      </xdr:nvSpPr>
      <xdr:spPr>
        <a:xfrm>
          <a:off x="6866332" y="10323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21607</xdr:rowOff>
    </xdr:from>
    <xdr:ext cx="469744" cy="259045"/>
    <xdr:sp macro="" textlink="">
      <xdr:nvSpPr>
        <xdr:cNvPr id="261" name="n_4aveValue【体育館・プール】&#10;一人当たり面積">
          <a:extLst>
            <a:ext uri="{FF2B5EF4-FFF2-40B4-BE49-F238E27FC236}">
              <a16:creationId xmlns:a16="http://schemas.microsoft.com/office/drawing/2014/main" id="{CFBA8C15-373A-4258-83D2-452B089142C4}"/>
            </a:ext>
          </a:extLst>
        </xdr:cNvPr>
        <xdr:cNvSpPr txBox="1"/>
      </xdr:nvSpPr>
      <xdr:spPr>
        <a:xfrm>
          <a:off x="6068772" y="10304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62</xdr:row>
      <xdr:rowOff>53357</xdr:rowOff>
    </xdr:from>
    <xdr:ext cx="469744" cy="259045"/>
    <xdr:sp macro="" textlink="">
      <xdr:nvSpPr>
        <xdr:cNvPr id="262" name="n_1mainValue【体育館・プール】&#10;一人当たり面積">
          <a:extLst>
            <a:ext uri="{FF2B5EF4-FFF2-40B4-BE49-F238E27FC236}">
              <a16:creationId xmlns:a16="http://schemas.microsoft.com/office/drawing/2014/main" id="{BB3BFB86-1520-4C23-AD3A-F8881C941DE7}"/>
            </a:ext>
          </a:extLst>
        </xdr:cNvPr>
        <xdr:cNvSpPr txBox="1"/>
      </xdr:nvSpPr>
      <xdr:spPr>
        <a:xfrm>
          <a:off x="8454467" y="10687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57167</xdr:rowOff>
    </xdr:from>
    <xdr:ext cx="469744" cy="259045"/>
    <xdr:sp macro="" textlink="">
      <xdr:nvSpPr>
        <xdr:cNvPr id="263" name="n_2mainValue【体育館・プール】&#10;一人当たり面積">
          <a:extLst>
            <a:ext uri="{FF2B5EF4-FFF2-40B4-BE49-F238E27FC236}">
              <a16:creationId xmlns:a16="http://schemas.microsoft.com/office/drawing/2014/main" id="{3DB2F6A5-DB01-48FF-A088-A7656B22248D}"/>
            </a:ext>
          </a:extLst>
        </xdr:cNvPr>
        <xdr:cNvSpPr txBox="1"/>
      </xdr:nvSpPr>
      <xdr:spPr>
        <a:xfrm>
          <a:off x="7673417" y="10683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60977</xdr:rowOff>
    </xdr:from>
    <xdr:ext cx="469744" cy="259045"/>
    <xdr:sp macro="" textlink="">
      <xdr:nvSpPr>
        <xdr:cNvPr id="264" name="n_3mainValue【体育館・プール】&#10;一人当たり面積">
          <a:extLst>
            <a:ext uri="{FF2B5EF4-FFF2-40B4-BE49-F238E27FC236}">
              <a16:creationId xmlns:a16="http://schemas.microsoft.com/office/drawing/2014/main" id="{D4BA4D97-5CF2-4179-87A3-44988CE31938}"/>
            </a:ext>
          </a:extLst>
        </xdr:cNvPr>
        <xdr:cNvSpPr txBox="1"/>
      </xdr:nvSpPr>
      <xdr:spPr>
        <a:xfrm>
          <a:off x="6866332" y="10687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64787</xdr:rowOff>
    </xdr:from>
    <xdr:ext cx="469744" cy="259045"/>
    <xdr:sp macro="" textlink="">
      <xdr:nvSpPr>
        <xdr:cNvPr id="265" name="n_4mainValue【体育館・プール】&#10;一人当たり面積">
          <a:extLst>
            <a:ext uri="{FF2B5EF4-FFF2-40B4-BE49-F238E27FC236}">
              <a16:creationId xmlns:a16="http://schemas.microsoft.com/office/drawing/2014/main" id="{74042E4B-B8A7-4183-A1C5-5536047BE1CF}"/>
            </a:ext>
          </a:extLst>
        </xdr:cNvPr>
        <xdr:cNvSpPr txBox="1"/>
      </xdr:nvSpPr>
      <xdr:spPr>
        <a:xfrm>
          <a:off x="6068772" y="106927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6" name="正方形/長方形 265">
          <a:extLst>
            <a:ext uri="{FF2B5EF4-FFF2-40B4-BE49-F238E27FC236}">
              <a16:creationId xmlns:a16="http://schemas.microsoft.com/office/drawing/2014/main" id="{D777B798-77F3-4078-9C48-584960F34030}"/>
            </a:ext>
          </a:extLst>
        </xdr:cNvPr>
        <xdr:cNvSpPr/>
      </xdr:nvSpPr>
      <xdr:spPr>
        <a:xfrm>
          <a:off x="6858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7" name="正方形/長方形 266">
          <a:extLst>
            <a:ext uri="{FF2B5EF4-FFF2-40B4-BE49-F238E27FC236}">
              <a16:creationId xmlns:a16="http://schemas.microsoft.com/office/drawing/2014/main" id="{4FCB0622-206B-4861-B371-0257782C01E4}"/>
            </a:ext>
          </a:extLst>
        </xdr:cNvPr>
        <xdr:cNvSpPr/>
      </xdr:nvSpPr>
      <xdr:spPr>
        <a:xfrm>
          <a:off x="8166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8" name="正方形/長方形 267">
          <a:extLst>
            <a:ext uri="{FF2B5EF4-FFF2-40B4-BE49-F238E27FC236}">
              <a16:creationId xmlns:a16="http://schemas.microsoft.com/office/drawing/2014/main" id="{6C0A6A4E-7DF6-4274-A0B1-2E767420B2F1}"/>
            </a:ext>
          </a:extLst>
        </xdr:cNvPr>
        <xdr:cNvSpPr/>
      </xdr:nvSpPr>
      <xdr:spPr>
        <a:xfrm>
          <a:off x="8166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9" name="正方形/長方形 268">
          <a:extLst>
            <a:ext uri="{FF2B5EF4-FFF2-40B4-BE49-F238E27FC236}">
              <a16:creationId xmlns:a16="http://schemas.microsoft.com/office/drawing/2014/main" id="{E46636CD-4D8D-401F-84B1-C2572029BB61}"/>
            </a:ext>
          </a:extLst>
        </xdr:cNvPr>
        <xdr:cNvSpPr/>
      </xdr:nvSpPr>
      <xdr:spPr>
        <a:xfrm>
          <a:off x="17145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0" name="正方形/長方形 269">
          <a:extLst>
            <a:ext uri="{FF2B5EF4-FFF2-40B4-BE49-F238E27FC236}">
              <a16:creationId xmlns:a16="http://schemas.microsoft.com/office/drawing/2014/main" id="{6811440F-D00C-4816-A210-1F41549FE254}"/>
            </a:ext>
          </a:extLst>
        </xdr:cNvPr>
        <xdr:cNvSpPr/>
      </xdr:nvSpPr>
      <xdr:spPr>
        <a:xfrm>
          <a:off x="17145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1" name="正方形/長方形 270">
          <a:extLst>
            <a:ext uri="{FF2B5EF4-FFF2-40B4-BE49-F238E27FC236}">
              <a16:creationId xmlns:a16="http://schemas.microsoft.com/office/drawing/2014/main" id="{EB323385-6732-44C5-B728-B42298EEBBC0}"/>
            </a:ext>
          </a:extLst>
        </xdr:cNvPr>
        <xdr:cNvSpPr/>
      </xdr:nvSpPr>
      <xdr:spPr>
        <a:xfrm>
          <a:off x="27432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2" name="正方形/長方形 271">
          <a:extLst>
            <a:ext uri="{FF2B5EF4-FFF2-40B4-BE49-F238E27FC236}">
              <a16:creationId xmlns:a16="http://schemas.microsoft.com/office/drawing/2014/main" id="{8963ED0B-1F08-45A3-8151-B820542FA511}"/>
            </a:ext>
          </a:extLst>
        </xdr:cNvPr>
        <xdr:cNvSpPr/>
      </xdr:nvSpPr>
      <xdr:spPr>
        <a:xfrm>
          <a:off x="27432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3" name="正方形/長方形 272">
          <a:extLst>
            <a:ext uri="{FF2B5EF4-FFF2-40B4-BE49-F238E27FC236}">
              <a16:creationId xmlns:a16="http://schemas.microsoft.com/office/drawing/2014/main" id="{69EAE063-C1DF-43A5-ADA2-43B3F0586AEC}"/>
            </a:ext>
          </a:extLst>
        </xdr:cNvPr>
        <xdr:cNvSpPr/>
      </xdr:nvSpPr>
      <xdr:spPr>
        <a:xfrm>
          <a:off x="685800" y="12950190"/>
          <a:ext cx="4267200" cy="2289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274" name="正方形/長方形 273">
          <a:extLst>
            <a:ext uri="{FF2B5EF4-FFF2-40B4-BE49-F238E27FC236}">
              <a16:creationId xmlns:a16="http://schemas.microsoft.com/office/drawing/2014/main" id="{C6CAF0C9-610C-4562-A93E-DD59B30F6163}"/>
            </a:ext>
          </a:extLst>
        </xdr:cNvPr>
        <xdr:cNvSpPr/>
      </xdr:nvSpPr>
      <xdr:spPr>
        <a:xfrm>
          <a:off x="596011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75" name="正方形/長方形 274">
          <a:extLst>
            <a:ext uri="{FF2B5EF4-FFF2-40B4-BE49-F238E27FC236}">
              <a16:creationId xmlns:a16="http://schemas.microsoft.com/office/drawing/2014/main" id="{19A7DD49-B775-43E1-BAE8-506E9F03679B}"/>
            </a:ext>
          </a:extLst>
        </xdr:cNvPr>
        <xdr:cNvSpPr/>
      </xdr:nvSpPr>
      <xdr:spPr>
        <a:xfrm>
          <a:off x="60604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76" name="正方形/長方形 275">
          <a:extLst>
            <a:ext uri="{FF2B5EF4-FFF2-40B4-BE49-F238E27FC236}">
              <a16:creationId xmlns:a16="http://schemas.microsoft.com/office/drawing/2014/main" id="{9CDD2DBC-10D4-4EC4-B301-16613CF4A627}"/>
            </a:ext>
          </a:extLst>
        </xdr:cNvPr>
        <xdr:cNvSpPr/>
      </xdr:nvSpPr>
      <xdr:spPr>
        <a:xfrm>
          <a:off x="60604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77" name="正方形/長方形 276">
          <a:extLst>
            <a:ext uri="{FF2B5EF4-FFF2-40B4-BE49-F238E27FC236}">
              <a16:creationId xmlns:a16="http://schemas.microsoft.com/office/drawing/2014/main" id="{E49FA9E5-E39E-42AE-8B5D-F60E1CB500AC}"/>
            </a:ext>
          </a:extLst>
        </xdr:cNvPr>
        <xdr:cNvSpPr/>
      </xdr:nvSpPr>
      <xdr:spPr>
        <a:xfrm>
          <a:off x="69888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78" name="正方形/長方形 277">
          <a:extLst>
            <a:ext uri="{FF2B5EF4-FFF2-40B4-BE49-F238E27FC236}">
              <a16:creationId xmlns:a16="http://schemas.microsoft.com/office/drawing/2014/main" id="{B55228A4-966D-42F0-96D1-A53F38706A5E}"/>
            </a:ext>
          </a:extLst>
        </xdr:cNvPr>
        <xdr:cNvSpPr/>
      </xdr:nvSpPr>
      <xdr:spPr>
        <a:xfrm>
          <a:off x="69888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79" name="正方形/長方形 278">
          <a:extLst>
            <a:ext uri="{FF2B5EF4-FFF2-40B4-BE49-F238E27FC236}">
              <a16:creationId xmlns:a16="http://schemas.microsoft.com/office/drawing/2014/main" id="{CB881EE4-AEE6-42FD-AB36-34862C3D5B6E}"/>
            </a:ext>
          </a:extLst>
        </xdr:cNvPr>
        <xdr:cNvSpPr/>
      </xdr:nvSpPr>
      <xdr:spPr>
        <a:xfrm>
          <a:off x="80175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80" name="正方形/長方形 279">
          <a:extLst>
            <a:ext uri="{FF2B5EF4-FFF2-40B4-BE49-F238E27FC236}">
              <a16:creationId xmlns:a16="http://schemas.microsoft.com/office/drawing/2014/main" id="{3FF2296F-590A-4341-A072-F89F6B991821}"/>
            </a:ext>
          </a:extLst>
        </xdr:cNvPr>
        <xdr:cNvSpPr/>
      </xdr:nvSpPr>
      <xdr:spPr>
        <a:xfrm>
          <a:off x="80175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81" name="正方形/長方形 280">
          <a:extLst>
            <a:ext uri="{FF2B5EF4-FFF2-40B4-BE49-F238E27FC236}">
              <a16:creationId xmlns:a16="http://schemas.microsoft.com/office/drawing/2014/main" id="{B2844BE7-87CE-4022-AA9A-BE47F222746C}"/>
            </a:ext>
          </a:extLst>
        </xdr:cNvPr>
        <xdr:cNvSpPr/>
      </xdr:nvSpPr>
      <xdr:spPr>
        <a:xfrm>
          <a:off x="5960110" y="12950190"/>
          <a:ext cx="4248150" cy="2289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282" name="正方形/長方形 281">
          <a:extLst>
            <a:ext uri="{FF2B5EF4-FFF2-40B4-BE49-F238E27FC236}">
              <a16:creationId xmlns:a16="http://schemas.microsoft.com/office/drawing/2014/main" id="{E8716198-E6DF-48C4-820D-2C1609D82082}"/>
            </a:ext>
          </a:extLst>
        </xdr:cNvPr>
        <xdr:cNvSpPr/>
      </xdr:nvSpPr>
      <xdr:spPr>
        <a:xfrm>
          <a:off x="6858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83" name="正方形/長方形 282">
          <a:extLst>
            <a:ext uri="{FF2B5EF4-FFF2-40B4-BE49-F238E27FC236}">
              <a16:creationId xmlns:a16="http://schemas.microsoft.com/office/drawing/2014/main" id="{6DF74FEE-D3F5-4D7F-AB17-9236A1EDDE51}"/>
            </a:ext>
          </a:extLst>
        </xdr:cNvPr>
        <xdr:cNvSpPr/>
      </xdr:nvSpPr>
      <xdr:spPr>
        <a:xfrm>
          <a:off x="8166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84" name="正方形/長方形 283">
          <a:extLst>
            <a:ext uri="{FF2B5EF4-FFF2-40B4-BE49-F238E27FC236}">
              <a16:creationId xmlns:a16="http://schemas.microsoft.com/office/drawing/2014/main" id="{934B68F2-3C19-4A28-BE11-A8EB80DACFEF}"/>
            </a:ext>
          </a:extLst>
        </xdr:cNvPr>
        <xdr:cNvSpPr/>
      </xdr:nvSpPr>
      <xdr:spPr>
        <a:xfrm>
          <a:off x="8166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5" name="正方形/長方形 284">
          <a:extLst>
            <a:ext uri="{FF2B5EF4-FFF2-40B4-BE49-F238E27FC236}">
              <a16:creationId xmlns:a16="http://schemas.microsoft.com/office/drawing/2014/main" id="{8251FA4E-68C3-42B5-BB00-43B02C42005E}"/>
            </a:ext>
          </a:extLst>
        </xdr:cNvPr>
        <xdr:cNvSpPr/>
      </xdr:nvSpPr>
      <xdr:spPr>
        <a:xfrm>
          <a:off x="17145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6" name="正方形/長方形 285">
          <a:extLst>
            <a:ext uri="{FF2B5EF4-FFF2-40B4-BE49-F238E27FC236}">
              <a16:creationId xmlns:a16="http://schemas.microsoft.com/office/drawing/2014/main" id="{4812B44D-291F-4108-B2F5-C2F46DD3F658}"/>
            </a:ext>
          </a:extLst>
        </xdr:cNvPr>
        <xdr:cNvSpPr/>
      </xdr:nvSpPr>
      <xdr:spPr>
        <a:xfrm>
          <a:off x="17145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7" name="正方形/長方形 286">
          <a:extLst>
            <a:ext uri="{FF2B5EF4-FFF2-40B4-BE49-F238E27FC236}">
              <a16:creationId xmlns:a16="http://schemas.microsoft.com/office/drawing/2014/main" id="{84BFD4CE-7264-4CAB-AE80-1EFDFEF282CF}"/>
            </a:ext>
          </a:extLst>
        </xdr:cNvPr>
        <xdr:cNvSpPr/>
      </xdr:nvSpPr>
      <xdr:spPr>
        <a:xfrm>
          <a:off x="27432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8" name="正方形/長方形 287">
          <a:extLst>
            <a:ext uri="{FF2B5EF4-FFF2-40B4-BE49-F238E27FC236}">
              <a16:creationId xmlns:a16="http://schemas.microsoft.com/office/drawing/2014/main" id="{D5F01E45-352F-4C72-AD72-E6BF6F7010D7}"/>
            </a:ext>
          </a:extLst>
        </xdr:cNvPr>
        <xdr:cNvSpPr/>
      </xdr:nvSpPr>
      <xdr:spPr>
        <a:xfrm>
          <a:off x="27432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9" name="正方形/長方形 288">
          <a:extLst>
            <a:ext uri="{FF2B5EF4-FFF2-40B4-BE49-F238E27FC236}">
              <a16:creationId xmlns:a16="http://schemas.microsoft.com/office/drawing/2014/main" id="{28E3D9CF-B782-4472-8AEC-F11E3EA96E16}"/>
            </a:ext>
          </a:extLst>
        </xdr:cNvPr>
        <xdr:cNvSpPr/>
      </xdr:nvSpPr>
      <xdr:spPr>
        <a:xfrm>
          <a:off x="685800" y="1676019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290" name="テキスト ボックス 289">
          <a:extLst>
            <a:ext uri="{FF2B5EF4-FFF2-40B4-BE49-F238E27FC236}">
              <a16:creationId xmlns:a16="http://schemas.microsoft.com/office/drawing/2014/main" id="{08367027-5F0C-4F80-BA2E-EC5027064DCE}"/>
            </a:ext>
          </a:extLst>
        </xdr:cNvPr>
        <xdr:cNvSpPr txBox="1"/>
      </xdr:nvSpPr>
      <xdr:spPr>
        <a:xfrm>
          <a:off x="66675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291" name="直線コネクタ 290">
          <a:extLst>
            <a:ext uri="{FF2B5EF4-FFF2-40B4-BE49-F238E27FC236}">
              <a16:creationId xmlns:a16="http://schemas.microsoft.com/office/drawing/2014/main" id="{1CF7E3D3-7C1A-43F3-9352-EF5A80E5666E}"/>
            </a:ext>
          </a:extLst>
        </xdr:cNvPr>
        <xdr:cNvCxnSpPr/>
      </xdr:nvCxnSpPr>
      <xdr:spPr>
        <a:xfrm>
          <a:off x="68580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292" name="テキスト ボックス 291">
          <a:extLst>
            <a:ext uri="{FF2B5EF4-FFF2-40B4-BE49-F238E27FC236}">
              <a16:creationId xmlns:a16="http://schemas.microsoft.com/office/drawing/2014/main" id="{5D6FAF93-75B2-4267-94D0-CC7357AFE3E8}"/>
            </a:ext>
          </a:extLst>
        </xdr:cNvPr>
        <xdr:cNvSpPr txBox="1"/>
      </xdr:nvSpPr>
      <xdr:spPr>
        <a:xfrm>
          <a:off x="273866" y="1890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293" name="直線コネクタ 292">
          <a:extLst>
            <a:ext uri="{FF2B5EF4-FFF2-40B4-BE49-F238E27FC236}">
              <a16:creationId xmlns:a16="http://schemas.microsoft.com/office/drawing/2014/main" id="{20546137-28F5-4749-A13F-025A17416365}"/>
            </a:ext>
          </a:extLst>
        </xdr:cNvPr>
        <xdr:cNvCxnSpPr/>
      </xdr:nvCxnSpPr>
      <xdr:spPr>
        <a:xfrm>
          <a:off x="685800" y="1866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294" name="テキスト ボックス 293">
          <a:extLst>
            <a:ext uri="{FF2B5EF4-FFF2-40B4-BE49-F238E27FC236}">
              <a16:creationId xmlns:a16="http://schemas.microsoft.com/office/drawing/2014/main" id="{8658DBC4-727F-4EDF-84C9-BB21000D1C09}"/>
            </a:ext>
          </a:extLst>
        </xdr:cNvPr>
        <xdr:cNvSpPr txBox="1"/>
      </xdr:nvSpPr>
      <xdr:spPr>
        <a:xfrm>
          <a:off x="273866" y="18528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295" name="直線コネクタ 294">
          <a:extLst>
            <a:ext uri="{FF2B5EF4-FFF2-40B4-BE49-F238E27FC236}">
              <a16:creationId xmlns:a16="http://schemas.microsoft.com/office/drawing/2014/main" id="{02486E21-B701-42BB-9617-B0DE960F46C7}"/>
            </a:ext>
          </a:extLst>
        </xdr:cNvPr>
        <xdr:cNvCxnSpPr/>
      </xdr:nvCxnSpPr>
      <xdr:spPr>
        <a:xfrm>
          <a:off x="685800" y="1828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296" name="テキスト ボックス 295">
          <a:extLst>
            <a:ext uri="{FF2B5EF4-FFF2-40B4-BE49-F238E27FC236}">
              <a16:creationId xmlns:a16="http://schemas.microsoft.com/office/drawing/2014/main" id="{EFA10734-B0CA-42F1-85F0-F3593531243E}"/>
            </a:ext>
          </a:extLst>
        </xdr:cNvPr>
        <xdr:cNvSpPr txBox="1"/>
      </xdr:nvSpPr>
      <xdr:spPr>
        <a:xfrm>
          <a:off x="343701" y="1814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297" name="直線コネクタ 296">
          <a:extLst>
            <a:ext uri="{FF2B5EF4-FFF2-40B4-BE49-F238E27FC236}">
              <a16:creationId xmlns:a16="http://schemas.microsoft.com/office/drawing/2014/main" id="{95EB7493-42FC-4FD7-88D8-CC6345DBE503}"/>
            </a:ext>
          </a:extLst>
        </xdr:cNvPr>
        <xdr:cNvCxnSpPr/>
      </xdr:nvCxnSpPr>
      <xdr:spPr>
        <a:xfrm>
          <a:off x="685800" y="1790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298" name="テキスト ボックス 297">
          <a:extLst>
            <a:ext uri="{FF2B5EF4-FFF2-40B4-BE49-F238E27FC236}">
              <a16:creationId xmlns:a16="http://schemas.microsoft.com/office/drawing/2014/main" id="{DC76709D-A357-4E36-982B-BFD491B8FBD0}"/>
            </a:ext>
          </a:extLst>
        </xdr:cNvPr>
        <xdr:cNvSpPr txBox="1"/>
      </xdr:nvSpPr>
      <xdr:spPr>
        <a:xfrm>
          <a:off x="343701" y="1776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299" name="直線コネクタ 298">
          <a:extLst>
            <a:ext uri="{FF2B5EF4-FFF2-40B4-BE49-F238E27FC236}">
              <a16:creationId xmlns:a16="http://schemas.microsoft.com/office/drawing/2014/main" id="{7788ABB6-EE30-4BF6-8137-01726F0BC95F}"/>
            </a:ext>
          </a:extLst>
        </xdr:cNvPr>
        <xdr:cNvCxnSpPr/>
      </xdr:nvCxnSpPr>
      <xdr:spPr>
        <a:xfrm>
          <a:off x="685800" y="1752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00" name="テキスト ボックス 299">
          <a:extLst>
            <a:ext uri="{FF2B5EF4-FFF2-40B4-BE49-F238E27FC236}">
              <a16:creationId xmlns:a16="http://schemas.microsoft.com/office/drawing/2014/main" id="{DFC1DBF7-524A-469B-83A8-37EAD89AA574}"/>
            </a:ext>
          </a:extLst>
        </xdr:cNvPr>
        <xdr:cNvSpPr txBox="1"/>
      </xdr:nvSpPr>
      <xdr:spPr>
        <a:xfrm>
          <a:off x="343701" y="17381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01" name="直線コネクタ 300">
          <a:extLst>
            <a:ext uri="{FF2B5EF4-FFF2-40B4-BE49-F238E27FC236}">
              <a16:creationId xmlns:a16="http://schemas.microsoft.com/office/drawing/2014/main" id="{165A25C3-E4FB-4641-8FC0-101ECE5DEB46}"/>
            </a:ext>
          </a:extLst>
        </xdr:cNvPr>
        <xdr:cNvCxnSpPr/>
      </xdr:nvCxnSpPr>
      <xdr:spPr>
        <a:xfrm>
          <a:off x="685800" y="17145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302" name="テキスト ボックス 301">
          <a:extLst>
            <a:ext uri="{FF2B5EF4-FFF2-40B4-BE49-F238E27FC236}">
              <a16:creationId xmlns:a16="http://schemas.microsoft.com/office/drawing/2014/main" id="{71B5FC83-0700-4569-9ACB-9FB48165B7AD}"/>
            </a:ext>
          </a:extLst>
        </xdr:cNvPr>
        <xdr:cNvSpPr txBox="1"/>
      </xdr:nvSpPr>
      <xdr:spPr>
        <a:xfrm>
          <a:off x="343701" y="17000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03" name="直線コネクタ 302">
          <a:extLst>
            <a:ext uri="{FF2B5EF4-FFF2-40B4-BE49-F238E27FC236}">
              <a16:creationId xmlns:a16="http://schemas.microsoft.com/office/drawing/2014/main" id="{235597B3-D1E8-4C5A-99A6-69BCACD50890}"/>
            </a:ext>
          </a:extLst>
        </xdr:cNvPr>
        <xdr:cNvCxnSpPr/>
      </xdr:nvCxnSpPr>
      <xdr:spPr>
        <a:xfrm>
          <a:off x="68580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304" name="テキスト ボックス 303">
          <a:extLst>
            <a:ext uri="{FF2B5EF4-FFF2-40B4-BE49-F238E27FC236}">
              <a16:creationId xmlns:a16="http://schemas.microsoft.com/office/drawing/2014/main" id="{3C530831-54B3-412D-8888-6D507EDB4A96}"/>
            </a:ext>
          </a:extLst>
        </xdr:cNvPr>
        <xdr:cNvSpPr txBox="1"/>
      </xdr:nvSpPr>
      <xdr:spPr>
        <a:xfrm>
          <a:off x="386866" y="1662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305" name="【市民会館】&#10;有形固定資産減価償却率グラフ枠">
          <a:extLst>
            <a:ext uri="{FF2B5EF4-FFF2-40B4-BE49-F238E27FC236}">
              <a16:creationId xmlns:a16="http://schemas.microsoft.com/office/drawing/2014/main" id="{6A7CAA2A-EF34-4822-AE13-259D06DCED49}"/>
            </a:ext>
          </a:extLst>
        </xdr:cNvPr>
        <xdr:cNvSpPr/>
      </xdr:nvSpPr>
      <xdr:spPr>
        <a:xfrm>
          <a:off x="685800" y="1676019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125730</xdr:rowOff>
    </xdr:from>
    <xdr:to>
      <xdr:col>24</xdr:col>
      <xdr:colOff>62865</xdr:colOff>
      <xdr:row>108</xdr:row>
      <xdr:rowOff>120014</xdr:rowOff>
    </xdr:to>
    <xdr:cxnSp macro="">
      <xdr:nvCxnSpPr>
        <xdr:cNvPr id="306" name="直線コネクタ 305">
          <a:extLst>
            <a:ext uri="{FF2B5EF4-FFF2-40B4-BE49-F238E27FC236}">
              <a16:creationId xmlns:a16="http://schemas.microsoft.com/office/drawing/2014/main" id="{080E0BB3-A62D-46B1-A31F-66CEDEB18947}"/>
            </a:ext>
          </a:extLst>
        </xdr:cNvPr>
        <xdr:cNvCxnSpPr/>
      </xdr:nvCxnSpPr>
      <xdr:spPr>
        <a:xfrm flipV="1">
          <a:off x="4173855" y="17103090"/>
          <a:ext cx="0" cy="15354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123841</xdr:rowOff>
    </xdr:from>
    <xdr:ext cx="405111" cy="259045"/>
    <xdr:sp macro="" textlink="">
      <xdr:nvSpPr>
        <xdr:cNvPr id="307" name="【市民会館】&#10;有形固定資産減価償却率最小値テキスト">
          <a:extLst>
            <a:ext uri="{FF2B5EF4-FFF2-40B4-BE49-F238E27FC236}">
              <a16:creationId xmlns:a16="http://schemas.microsoft.com/office/drawing/2014/main" id="{A2480EEC-505B-4248-8437-D23DD48F6825}"/>
            </a:ext>
          </a:extLst>
        </xdr:cNvPr>
        <xdr:cNvSpPr txBox="1"/>
      </xdr:nvSpPr>
      <xdr:spPr>
        <a:xfrm>
          <a:off x="4212590" y="186423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120014</xdr:rowOff>
    </xdr:from>
    <xdr:to>
      <xdr:col>24</xdr:col>
      <xdr:colOff>152400</xdr:colOff>
      <xdr:row>108</xdr:row>
      <xdr:rowOff>120014</xdr:rowOff>
    </xdr:to>
    <xdr:cxnSp macro="">
      <xdr:nvCxnSpPr>
        <xdr:cNvPr id="308" name="直線コネクタ 307">
          <a:extLst>
            <a:ext uri="{FF2B5EF4-FFF2-40B4-BE49-F238E27FC236}">
              <a16:creationId xmlns:a16="http://schemas.microsoft.com/office/drawing/2014/main" id="{69E671F4-4DAD-4A69-851A-564E35A7E7BF}"/>
            </a:ext>
          </a:extLst>
        </xdr:cNvPr>
        <xdr:cNvCxnSpPr/>
      </xdr:nvCxnSpPr>
      <xdr:spPr>
        <a:xfrm>
          <a:off x="4112260" y="1863851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72407</xdr:rowOff>
    </xdr:from>
    <xdr:ext cx="405111" cy="259045"/>
    <xdr:sp macro="" textlink="">
      <xdr:nvSpPr>
        <xdr:cNvPr id="309" name="【市民会館】&#10;有形固定資産減価償却率最大値テキスト">
          <a:extLst>
            <a:ext uri="{FF2B5EF4-FFF2-40B4-BE49-F238E27FC236}">
              <a16:creationId xmlns:a16="http://schemas.microsoft.com/office/drawing/2014/main" id="{ECF42793-CCCF-462F-AD05-CAF190CDF221}"/>
            </a:ext>
          </a:extLst>
        </xdr:cNvPr>
        <xdr:cNvSpPr txBox="1"/>
      </xdr:nvSpPr>
      <xdr:spPr>
        <a:xfrm>
          <a:off x="4212590" y="16874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125730</xdr:rowOff>
    </xdr:from>
    <xdr:to>
      <xdr:col>24</xdr:col>
      <xdr:colOff>152400</xdr:colOff>
      <xdr:row>99</xdr:row>
      <xdr:rowOff>125730</xdr:rowOff>
    </xdr:to>
    <xdr:cxnSp macro="">
      <xdr:nvCxnSpPr>
        <xdr:cNvPr id="310" name="直線コネクタ 309">
          <a:extLst>
            <a:ext uri="{FF2B5EF4-FFF2-40B4-BE49-F238E27FC236}">
              <a16:creationId xmlns:a16="http://schemas.microsoft.com/office/drawing/2014/main" id="{4DBE9754-A4F2-4676-983F-C5742EA92F3D}"/>
            </a:ext>
          </a:extLst>
        </xdr:cNvPr>
        <xdr:cNvCxnSpPr/>
      </xdr:nvCxnSpPr>
      <xdr:spPr>
        <a:xfrm>
          <a:off x="4112260" y="171030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104791</xdr:rowOff>
    </xdr:from>
    <xdr:ext cx="405111" cy="259045"/>
    <xdr:sp macro="" textlink="">
      <xdr:nvSpPr>
        <xdr:cNvPr id="311" name="【市民会館】&#10;有形固定資産減価償却率平均値テキスト">
          <a:extLst>
            <a:ext uri="{FF2B5EF4-FFF2-40B4-BE49-F238E27FC236}">
              <a16:creationId xmlns:a16="http://schemas.microsoft.com/office/drawing/2014/main" id="{78B6AAA5-6E8D-4B39-9F7B-E493CBA9DB41}"/>
            </a:ext>
          </a:extLst>
        </xdr:cNvPr>
        <xdr:cNvSpPr txBox="1"/>
      </xdr:nvSpPr>
      <xdr:spPr>
        <a:xfrm>
          <a:off x="4212590" y="1776223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126364</xdr:rowOff>
    </xdr:from>
    <xdr:to>
      <xdr:col>24</xdr:col>
      <xdr:colOff>114300</xdr:colOff>
      <xdr:row>104</xdr:row>
      <xdr:rowOff>56514</xdr:rowOff>
    </xdr:to>
    <xdr:sp macro="" textlink="">
      <xdr:nvSpPr>
        <xdr:cNvPr id="312" name="フローチャート: 判断 311">
          <a:extLst>
            <a:ext uri="{FF2B5EF4-FFF2-40B4-BE49-F238E27FC236}">
              <a16:creationId xmlns:a16="http://schemas.microsoft.com/office/drawing/2014/main" id="{ADAB854D-5AE1-4196-B97D-18393B17E4EA}"/>
            </a:ext>
          </a:extLst>
        </xdr:cNvPr>
        <xdr:cNvSpPr/>
      </xdr:nvSpPr>
      <xdr:spPr>
        <a:xfrm>
          <a:off x="4131310" y="17789524"/>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105411</xdr:rowOff>
    </xdr:from>
    <xdr:to>
      <xdr:col>20</xdr:col>
      <xdr:colOff>38100</xdr:colOff>
      <xdr:row>104</xdr:row>
      <xdr:rowOff>35561</xdr:rowOff>
    </xdr:to>
    <xdr:sp macro="" textlink="">
      <xdr:nvSpPr>
        <xdr:cNvPr id="313" name="フローチャート: 判断 312">
          <a:extLst>
            <a:ext uri="{FF2B5EF4-FFF2-40B4-BE49-F238E27FC236}">
              <a16:creationId xmlns:a16="http://schemas.microsoft.com/office/drawing/2014/main" id="{616D5493-037F-439B-9682-1308D77465CA}"/>
            </a:ext>
          </a:extLst>
        </xdr:cNvPr>
        <xdr:cNvSpPr/>
      </xdr:nvSpPr>
      <xdr:spPr>
        <a:xfrm>
          <a:off x="3388360" y="17762856"/>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88264</xdr:rowOff>
    </xdr:from>
    <xdr:to>
      <xdr:col>15</xdr:col>
      <xdr:colOff>101600</xdr:colOff>
      <xdr:row>104</xdr:row>
      <xdr:rowOff>18414</xdr:rowOff>
    </xdr:to>
    <xdr:sp macro="" textlink="">
      <xdr:nvSpPr>
        <xdr:cNvPr id="314" name="フローチャート: 判断 313">
          <a:extLst>
            <a:ext uri="{FF2B5EF4-FFF2-40B4-BE49-F238E27FC236}">
              <a16:creationId xmlns:a16="http://schemas.microsoft.com/office/drawing/2014/main" id="{0F98096F-B722-49D6-86D0-91E1D090C9A0}"/>
            </a:ext>
          </a:extLst>
        </xdr:cNvPr>
        <xdr:cNvSpPr/>
      </xdr:nvSpPr>
      <xdr:spPr>
        <a:xfrm>
          <a:off x="2571750" y="17751424"/>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69214</xdr:rowOff>
    </xdr:from>
    <xdr:to>
      <xdr:col>10</xdr:col>
      <xdr:colOff>165100</xdr:colOff>
      <xdr:row>103</xdr:row>
      <xdr:rowOff>170814</xdr:rowOff>
    </xdr:to>
    <xdr:sp macro="" textlink="">
      <xdr:nvSpPr>
        <xdr:cNvPr id="315" name="フローチャート: 判断 314">
          <a:extLst>
            <a:ext uri="{FF2B5EF4-FFF2-40B4-BE49-F238E27FC236}">
              <a16:creationId xmlns:a16="http://schemas.microsoft.com/office/drawing/2014/main" id="{4222091B-81EF-4F29-B624-7D5AD4408002}"/>
            </a:ext>
          </a:extLst>
        </xdr:cNvPr>
        <xdr:cNvSpPr/>
      </xdr:nvSpPr>
      <xdr:spPr>
        <a:xfrm>
          <a:off x="1774190" y="17726659"/>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65405</xdr:rowOff>
    </xdr:from>
    <xdr:to>
      <xdr:col>6</xdr:col>
      <xdr:colOff>38100</xdr:colOff>
      <xdr:row>103</xdr:row>
      <xdr:rowOff>167005</xdr:rowOff>
    </xdr:to>
    <xdr:sp macro="" textlink="">
      <xdr:nvSpPr>
        <xdr:cNvPr id="316" name="フローチャート: 判断 315">
          <a:extLst>
            <a:ext uri="{FF2B5EF4-FFF2-40B4-BE49-F238E27FC236}">
              <a16:creationId xmlns:a16="http://schemas.microsoft.com/office/drawing/2014/main" id="{8553F179-7287-4AF2-B1DE-FCA466D3D34F}"/>
            </a:ext>
          </a:extLst>
        </xdr:cNvPr>
        <xdr:cNvSpPr/>
      </xdr:nvSpPr>
      <xdr:spPr>
        <a:xfrm>
          <a:off x="988060" y="17722850"/>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317" name="テキスト ボックス 316">
          <a:extLst>
            <a:ext uri="{FF2B5EF4-FFF2-40B4-BE49-F238E27FC236}">
              <a16:creationId xmlns:a16="http://schemas.microsoft.com/office/drawing/2014/main" id="{5B738C08-853A-4B95-A7A3-34A39785151F}"/>
            </a:ext>
          </a:extLst>
        </xdr:cNvPr>
        <xdr:cNvSpPr txBox="1"/>
      </xdr:nvSpPr>
      <xdr:spPr>
        <a:xfrm>
          <a:off x="400304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318" name="テキスト ボックス 317">
          <a:extLst>
            <a:ext uri="{FF2B5EF4-FFF2-40B4-BE49-F238E27FC236}">
              <a16:creationId xmlns:a16="http://schemas.microsoft.com/office/drawing/2014/main" id="{110F3AEC-1416-4F82-99AC-FAA99F60801F}"/>
            </a:ext>
          </a:extLst>
        </xdr:cNvPr>
        <xdr:cNvSpPr txBox="1"/>
      </xdr:nvSpPr>
      <xdr:spPr>
        <a:xfrm>
          <a:off x="32600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319" name="テキスト ボックス 318">
          <a:extLst>
            <a:ext uri="{FF2B5EF4-FFF2-40B4-BE49-F238E27FC236}">
              <a16:creationId xmlns:a16="http://schemas.microsoft.com/office/drawing/2014/main" id="{BA07B973-990B-4EB2-B61D-9B4BBB906D28}"/>
            </a:ext>
          </a:extLst>
        </xdr:cNvPr>
        <xdr:cNvSpPr txBox="1"/>
      </xdr:nvSpPr>
      <xdr:spPr>
        <a:xfrm>
          <a:off x="24549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320" name="テキスト ボックス 319">
          <a:extLst>
            <a:ext uri="{FF2B5EF4-FFF2-40B4-BE49-F238E27FC236}">
              <a16:creationId xmlns:a16="http://schemas.microsoft.com/office/drawing/2014/main" id="{19D5700F-7609-4C51-8923-D927141FAEE0}"/>
            </a:ext>
          </a:extLst>
        </xdr:cNvPr>
        <xdr:cNvSpPr txBox="1"/>
      </xdr:nvSpPr>
      <xdr:spPr>
        <a:xfrm>
          <a:off x="16573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321" name="テキスト ボックス 320">
          <a:extLst>
            <a:ext uri="{FF2B5EF4-FFF2-40B4-BE49-F238E27FC236}">
              <a16:creationId xmlns:a16="http://schemas.microsoft.com/office/drawing/2014/main" id="{AFB7B317-908A-4418-9B3E-E8EECC348CEC}"/>
            </a:ext>
          </a:extLst>
        </xdr:cNvPr>
        <xdr:cNvSpPr txBox="1"/>
      </xdr:nvSpPr>
      <xdr:spPr>
        <a:xfrm>
          <a:off x="8597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102</xdr:row>
      <xdr:rowOff>80645</xdr:rowOff>
    </xdr:from>
    <xdr:to>
      <xdr:col>24</xdr:col>
      <xdr:colOff>114300</xdr:colOff>
      <xdr:row>103</xdr:row>
      <xdr:rowOff>10795</xdr:rowOff>
    </xdr:to>
    <xdr:sp macro="" textlink="">
      <xdr:nvSpPr>
        <xdr:cNvPr id="322" name="楕円 321">
          <a:extLst>
            <a:ext uri="{FF2B5EF4-FFF2-40B4-BE49-F238E27FC236}">
              <a16:creationId xmlns:a16="http://schemas.microsoft.com/office/drawing/2014/main" id="{8C43B594-64B2-4DD0-A1E9-9B7562AB8AE1}"/>
            </a:ext>
          </a:extLst>
        </xdr:cNvPr>
        <xdr:cNvSpPr/>
      </xdr:nvSpPr>
      <xdr:spPr>
        <a:xfrm>
          <a:off x="4131310" y="17570450"/>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101</xdr:row>
      <xdr:rowOff>103522</xdr:rowOff>
    </xdr:from>
    <xdr:ext cx="405111" cy="259045"/>
    <xdr:sp macro="" textlink="">
      <xdr:nvSpPr>
        <xdr:cNvPr id="323" name="【市民会館】&#10;有形固定資産減価償却率該当値テキスト">
          <a:extLst>
            <a:ext uri="{FF2B5EF4-FFF2-40B4-BE49-F238E27FC236}">
              <a16:creationId xmlns:a16="http://schemas.microsoft.com/office/drawing/2014/main" id="{B4A0BD20-8282-4189-A31C-AFD836DDE040}"/>
            </a:ext>
          </a:extLst>
        </xdr:cNvPr>
        <xdr:cNvSpPr txBox="1"/>
      </xdr:nvSpPr>
      <xdr:spPr>
        <a:xfrm>
          <a:off x="4212590" y="17418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102</xdr:row>
      <xdr:rowOff>101600</xdr:rowOff>
    </xdr:from>
    <xdr:to>
      <xdr:col>20</xdr:col>
      <xdr:colOff>38100</xdr:colOff>
      <xdr:row>103</xdr:row>
      <xdr:rowOff>31750</xdr:rowOff>
    </xdr:to>
    <xdr:sp macro="" textlink="">
      <xdr:nvSpPr>
        <xdr:cNvPr id="324" name="楕円 323">
          <a:extLst>
            <a:ext uri="{FF2B5EF4-FFF2-40B4-BE49-F238E27FC236}">
              <a16:creationId xmlns:a16="http://schemas.microsoft.com/office/drawing/2014/main" id="{A0740C3D-F38E-480D-9BC7-2AE274C906DD}"/>
            </a:ext>
          </a:extLst>
        </xdr:cNvPr>
        <xdr:cNvSpPr/>
      </xdr:nvSpPr>
      <xdr:spPr>
        <a:xfrm>
          <a:off x="3388360" y="1758569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102</xdr:row>
      <xdr:rowOff>131445</xdr:rowOff>
    </xdr:from>
    <xdr:to>
      <xdr:col>24</xdr:col>
      <xdr:colOff>63500</xdr:colOff>
      <xdr:row>102</xdr:row>
      <xdr:rowOff>152400</xdr:rowOff>
    </xdr:to>
    <xdr:cxnSp macro="">
      <xdr:nvCxnSpPr>
        <xdr:cNvPr id="325" name="直線コネクタ 324">
          <a:extLst>
            <a:ext uri="{FF2B5EF4-FFF2-40B4-BE49-F238E27FC236}">
              <a16:creationId xmlns:a16="http://schemas.microsoft.com/office/drawing/2014/main" id="{152397A0-6780-440A-BE8D-66887CD4A0AD}"/>
            </a:ext>
          </a:extLst>
        </xdr:cNvPr>
        <xdr:cNvCxnSpPr/>
      </xdr:nvCxnSpPr>
      <xdr:spPr>
        <a:xfrm flipV="1">
          <a:off x="3431540" y="17623155"/>
          <a:ext cx="74295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102</xdr:row>
      <xdr:rowOff>59689</xdr:rowOff>
    </xdr:from>
    <xdr:to>
      <xdr:col>15</xdr:col>
      <xdr:colOff>101600</xdr:colOff>
      <xdr:row>102</xdr:row>
      <xdr:rowOff>161289</xdr:rowOff>
    </xdr:to>
    <xdr:sp macro="" textlink="">
      <xdr:nvSpPr>
        <xdr:cNvPr id="326" name="楕円 325">
          <a:extLst>
            <a:ext uri="{FF2B5EF4-FFF2-40B4-BE49-F238E27FC236}">
              <a16:creationId xmlns:a16="http://schemas.microsoft.com/office/drawing/2014/main" id="{B44A2A9B-5A96-450E-877E-2574779CAF73}"/>
            </a:ext>
          </a:extLst>
        </xdr:cNvPr>
        <xdr:cNvSpPr/>
      </xdr:nvSpPr>
      <xdr:spPr>
        <a:xfrm>
          <a:off x="2571750" y="17543779"/>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102</xdr:row>
      <xdr:rowOff>110489</xdr:rowOff>
    </xdr:from>
    <xdr:to>
      <xdr:col>19</xdr:col>
      <xdr:colOff>177800</xdr:colOff>
      <xdr:row>102</xdr:row>
      <xdr:rowOff>152400</xdr:rowOff>
    </xdr:to>
    <xdr:cxnSp macro="">
      <xdr:nvCxnSpPr>
        <xdr:cNvPr id="327" name="直線コネクタ 326">
          <a:extLst>
            <a:ext uri="{FF2B5EF4-FFF2-40B4-BE49-F238E27FC236}">
              <a16:creationId xmlns:a16="http://schemas.microsoft.com/office/drawing/2014/main" id="{5CE1D8FC-DFFE-45BF-89DC-788EC04A9C44}"/>
            </a:ext>
          </a:extLst>
        </xdr:cNvPr>
        <xdr:cNvCxnSpPr/>
      </xdr:nvCxnSpPr>
      <xdr:spPr>
        <a:xfrm>
          <a:off x="2626360" y="17596484"/>
          <a:ext cx="805180" cy="43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102</xdr:row>
      <xdr:rowOff>17780</xdr:rowOff>
    </xdr:from>
    <xdr:to>
      <xdr:col>10</xdr:col>
      <xdr:colOff>165100</xdr:colOff>
      <xdr:row>102</xdr:row>
      <xdr:rowOff>119380</xdr:rowOff>
    </xdr:to>
    <xdr:sp macro="" textlink="">
      <xdr:nvSpPr>
        <xdr:cNvPr id="328" name="楕円 327">
          <a:extLst>
            <a:ext uri="{FF2B5EF4-FFF2-40B4-BE49-F238E27FC236}">
              <a16:creationId xmlns:a16="http://schemas.microsoft.com/office/drawing/2014/main" id="{2E11CF8F-7D2D-4CD0-BB02-18441E287C05}"/>
            </a:ext>
          </a:extLst>
        </xdr:cNvPr>
        <xdr:cNvSpPr/>
      </xdr:nvSpPr>
      <xdr:spPr>
        <a:xfrm>
          <a:off x="1774190" y="17509490"/>
          <a:ext cx="1092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102</xdr:row>
      <xdr:rowOff>68580</xdr:rowOff>
    </xdr:from>
    <xdr:to>
      <xdr:col>15</xdr:col>
      <xdr:colOff>50800</xdr:colOff>
      <xdr:row>102</xdr:row>
      <xdr:rowOff>110489</xdr:rowOff>
    </xdr:to>
    <xdr:cxnSp macro="">
      <xdr:nvCxnSpPr>
        <xdr:cNvPr id="329" name="直線コネクタ 328">
          <a:extLst>
            <a:ext uri="{FF2B5EF4-FFF2-40B4-BE49-F238E27FC236}">
              <a16:creationId xmlns:a16="http://schemas.microsoft.com/office/drawing/2014/main" id="{7931BD65-A08B-424A-9BDF-FE60A80D5BEC}"/>
            </a:ext>
          </a:extLst>
        </xdr:cNvPr>
        <xdr:cNvCxnSpPr/>
      </xdr:nvCxnSpPr>
      <xdr:spPr>
        <a:xfrm>
          <a:off x="1828800" y="17554575"/>
          <a:ext cx="79756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101</xdr:row>
      <xdr:rowOff>149225</xdr:rowOff>
    </xdr:from>
    <xdr:to>
      <xdr:col>6</xdr:col>
      <xdr:colOff>38100</xdr:colOff>
      <xdr:row>102</xdr:row>
      <xdr:rowOff>79375</xdr:rowOff>
    </xdr:to>
    <xdr:sp macro="" textlink="">
      <xdr:nvSpPr>
        <xdr:cNvPr id="330" name="楕円 329">
          <a:extLst>
            <a:ext uri="{FF2B5EF4-FFF2-40B4-BE49-F238E27FC236}">
              <a16:creationId xmlns:a16="http://schemas.microsoft.com/office/drawing/2014/main" id="{7550BFB3-4143-4B46-8AB1-FB473B75AE62}"/>
            </a:ext>
          </a:extLst>
        </xdr:cNvPr>
        <xdr:cNvSpPr/>
      </xdr:nvSpPr>
      <xdr:spPr>
        <a:xfrm>
          <a:off x="988060" y="1746567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102</xdr:row>
      <xdr:rowOff>28575</xdr:rowOff>
    </xdr:from>
    <xdr:to>
      <xdr:col>10</xdr:col>
      <xdr:colOff>114300</xdr:colOff>
      <xdr:row>102</xdr:row>
      <xdr:rowOff>68580</xdr:rowOff>
    </xdr:to>
    <xdr:cxnSp macro="">
      <xdr:nvCxnSpPr>
        <xdr:cNvPr id="331" name="直線コネクタ 330">
          <a:extLst>
            <a:ext uri="{FF2B5EF4-FFF2-40B4-BE49-F238E27FC236}">
              <a16:creationId xmlns:a16="http://schemas.microsoft.com/office/drawing/2014/main" id="{519E20EF-F10E-431C-9F6C-950F188DECC9}"/>
            </a:ext>
          </a:extLst>
        </xdr:cNvPr>
        <xdr:cNvCxnSpPr/>
      </xdr:nvCxnSpPr>
      <xdr:spPr>
        <a:xfrm>
          <a:off x="1031240" y="17514570"/>
          <a:ext cx="79756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104</xdr:row>
      <xdr:rowOff>26688</xdr:rowOff>
    </xdr:from>
    <xdr:ext cx="405111" cy="259045"/>
    <xdr:sp macro="" textlink="">
      <xdr:nvSpPr>
        <xdr:cNvPr id="332" name="n_1aveValue【市民会館】&#10;有形固定資産減価償却率">
          <a:extLst>
            <a:ext uri="{FF2B5EF4-FFF2-40B4-BE49-F238E27FC236}">
              <a16:creationId xmlns:a16="http://schemas.microsoft.com/office/drawing/2014/main" id="{9CDD773F-9DC0-402F-9EA8-2277D5002F94}"/>
            </a:ext>
          </a:extLst>
        </xdr:cNvPr>
        <xdr:cNvSpPr txBox="1"/>
      </xdr:nvSpPr>
      <xdr:spPr>
        <a:xfrm>
          <a:off x="3239144" y="178555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104</xdr:row>
      <xdr:rowOff>9541</xdr:rowOff>
    </xdr:from>
    <xdr:ext cx="405111" cy="259045"/>
    <xdr:sp macro="" textlink="">
      <xdr:nvSpPr>
        <xdr:cNvPr id="333" name="n_2aveValue【市民会館】&#10;有形固定資産減価償却率">
          <a:extLst>
            <a:ext uri="{FF2B5EF4-FFF2-40B4-BE49-F238E27FC236}">
              <a16:creationId xmlns:a16="http://schemas.microsoft.com/office/drawing/2014/main" id="{EA9B3976-75C0-4517-B7DC-67A60E52409A}"/>
            </a:ext>
          </a:extLst>
        </xdr:cNvPr>
        <xdr:cNvSpPr txBox="1"/>
      </xdr:nvSpPr>
      <xdr:spPr>
        <a:xfrm>
          <a:off x="2439044" y="178422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161941</xdr:rowOff>
    </xdr:from>
    <xdr:ext cx="405111" cy="259045"/>
    <xdr:sp macro="" textlink="">
      <xdr:nvSpPr>
        <xdr:cNvPr id="334" name="n_3aveValue【市民会館】&#10;有形固定資産減価償却率">
          <a:extLst>
            <a:ext uri="{FF2B5EF4-FFF2-40B4-BE49-F238E27FC236}">
              <a16:creationId xmlns:a16="http://schemas.microsoft.com/office/drawing/2014/main" id="{4A050D40-D800-40BB-8987-55C6EE766955}"/>
            </a:ext>
          </a:extLst>
        </xdr:cNvPr>
        <xdr:cNvSpPr txBox="1"/>
      </xdr:nvSpPr>
      <xdr:spPr>
        <a:xfrm>
          <a:off x="1641484" y="178231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158132</xdr:rowOff>
    </xdr:from>
    <xdr:ext cx="405111" cy="259045"/>
    <xdr:sp macro="" textlink="">
      <xdr:nvSpPr>
        <xdr:cNvPr id="335" name="n_4aveValue【市民会館】&#10;有形固定資産減価償却率">
          <a:extLst>
            <a:ext uri="{FF2B5EF4-FFF2-40B4-BE49-F238E27FC236}">
              <a16:creationId xmlns:a16="http://schemas.microsoft.com/office/drawing/2014/main" id="{DDEFC5A3-30F2-4A31-9B17-9269905E47A3}"/>
            </a:ext>
          </a:extLst>
        </xdr:cNvPr>
        <xdr:cNvSpPr txBox="1"/>
      </xdr:nvSpPr>
      <xdr:spPr>
        <a:xfrm>
          <a:off x="855354" y="17819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101</xdr:row>
      <xdr:rowOff>48277</xdr:rowOff>
    </xdr:from>
    <xdr:ext cx="405111" cy="259045"/>
    <xdr:sp macro="" textlink="">
      <xdr:nvSpPr>
        <xdr:cNvPr id="336" name="n_1mainValue【市民会館】&#10;有形固定資産減価償却率">
          <a:extLst>
            <a:ext uri="{FF2B5EF4-FFF2-40B4-BE49-F238E27FC236}">
              <a16:creationId xmlns:a16="http://schemas.microsoft.com/office/drawing/2014/main" id="{090B1BA9-05B9-4A85-936B-A8CEC6CAA4CF}"/>
            </a:ext>
          </a:extLst>
        </xdr:cNvPr>
        <xdr:cNvSpPr txBox="1"/>
      </xdr:nvSpPr>
      <xdr:spPr>
        <a:xfrm>
          <a:off x="3239144" y="17366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101</xdr:row>
      <xdr:rowOff>6366</xdr:rowOff>
    </xdr:from>
    <xdr:ext cx="405111" cy="259045"/>
    <xdr:sp macro="" textlink="">
      <xdr:nvSpPr>
        <xdr:cNvPr id="337" name="n_2mainValue【市民会館】&#10;有形固定資産減価償却率">
          <a:extLst>
            <a:ext uri="{FF2B5EF4-FFF2-40B4-BE49-F238E27FC236}">
              <a16:creationId xmlns:a16="http://schemas.microsoft.com/office/drawing/2014/main" id="{B1D53B77-E8F7-44CD-8392-B872562D587D}"/>
            </a:ext>
          </a:extLst>
        </xdr:cNvPr>
        <xdr:cNvSpPr txBox="1"/>
      </xdr:nvSpPr>
      <xdr:spPr>
        <a:xfrm>
          <a:off x="2439044" y="173247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100</xdr:row>
      <xdr:rowOff>135907</xdr:rowOff>
    </xdr:from>
    <xdr:ext cx="405111" cy="259045"/>
    <xdr:sp macro="" textlink="">
      <xdr:nvSpPr>
        <xdr:cNvPr id="338" name="n_3mainValue【市民会館】&#10;有形固定資産減価償却率">
          <a:extLst>
            <a:ext uri="{FF2B5EF4-FFF2-40B4-BE49-F238E27FC236}">
              <a16:creationId xmlns:a16="http://schemas.microsoft.com/office/drawing/2014/main" id="{6EAC1389-2C0A-4C35-A8D9-6873FDE6E406}"/>
            </a:ext>
          </a:extLst>
        </xdr:cNvPr>
        <xdr:cNvSpPr txBox="1"/>
      </xdr:nvSpPr>
      <xdr:spPr>
        <a:xfrm>
          <a:off x="1641484" y="17277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100</xdr:row>
      <xdr:rowOff>95902</xdr:rowOff>
    </xdr:from>
    <xdr:ext cx="405111" cy="259045"/>
    <xdr:sp macro="" textlink="">
      <xdr:nvSpPr>
        <xdr:cNvPr id="339" name="n_4mainValue【市民会館】&#10;有形固定資産減価償却率">
          <a:extLst>
            <a:ext uri="{FF2B5EF4-FFF2-40B4-BE49-F238E27FC236}">
              <a16:creationId xmlns:a16="http://schemas.microsoft.com/office/drawing/2014/main" id="{0C3BB244-C24A-47C3-9A8C-6130B1C3DA53}"/>
            </a:ext>
          </a:extLst>
        </xdr:cNvPr>
        <xdr:cNvSpPr txBox="1"/>
      </xdr:nvSpPr>
      <xdr:spPr>
        <a:xfrm>
          <a:off x="855354" y="172370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340" name="正方形/長方形 339">
          <a:extLst>
            <a:ext uri="{FF2B5EF4-FFF2-40B4-BE49-F238E27FC236}">
              <a16:creationId xmlns:a16="http://schemas.microsoft.com/office/drawing/2014/main" id="{DD78D346-2CBA-487B-B905-044736F94BC2}"/>
            </a:ext>
          </a:extLst>
        </xdr:cNvPr>
        <xdr:cNvSpPr/>
      </xdr:nvSpPr>
      <xdr:spPr>
        <a:xfrm>
          <a:off x="596011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41" name="正方形/長方形 340">
          <a:extLst>
            <a:ext uri="{FF2B5EF4-FFF2-40B4-BE49-F238E27FC236}">
              <a16:creationId xmlns:a16="http://schemas.microsoft.com/office/drawing/2014/main" id="{2912AE73-FA28-4ECA-8D44-8C6A51828399}"/>
            </a:ext>
          </a:extLst>
        </xdr:cNvPr>
        <xdr:cNvSpPr/>
      </xdr:nvSpPr>
      <xdr:spPr>
        <a:xfrm>
          <a:off x="60604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42" name="正方形/長方形 341">
          <a:extLst>
            <a:ext uri="{FF2B5EF4-FFF2-40B4-BE49-F238E27FC236}">
              <a16:creationId xmlns:a16="http://schemas.microsoft.com/office/drawing/2014/main" id="{199E8AFD-E363-4DF1-B990-B8AC252A0DD1}"/>
            </a:ext>
          </a:extLst>
        </xdr:cNvPr>
        <xdr:cNvSpPr/>
      </xdr:nvSpPr>
      <xdr:spPr>
        <a:xfrm>
          <a:off x="60604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43" name="正方形/長方形 342">
          <a:extLst>
            <a:ext uri="{FF2B5EF4-FFF2-40B4-BE49-F238E27FC236}">
              <a16:creationId xmlns:a16="http://schemas.microsoft.com/office/drawing/2014/main" id="{21B87FCD-3358-474E-A514-D02B81290AAC}"/>
            </a:ext>
          </a:extLst>
        </xdr:cNvPr>
        <xdr:cNvSpPr/>
      </xdr:nvSpPr>
      <xdr:spPr>
        <a:xfrm>
          <a:off x="69888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44" name="正方形/長方形 343">
          <a:extLst>
            <a:ext uri="{FF2B5EF4-FFF2-40B4-BE49-F238E27FC236}">
              <a16:creationId xmlns:a16="http://schemas.microsoft.com/office/drawing/2014/main" id="{3D921217-AD07-4056-9C2C-8AD6ACA757BE}"/>
            </a:ext>
          </a:extLst>
        </xdr:cNvPr>
        <xdr:cNvSpPr/>
      </xdr:nvSpPr>
      <xdr:spPr>
        <a:xfrm>
          <a:off x="69888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45" name="正方形/長方形 344">
          <a:extLst>
            <a:ext uri="{FF2B5EF4-FFF2-40B4-BE49-F238E27FC236}">
              <a16:creationId xmlns:a16="http://schemas.microsoft.com/office/drawing/2014/main" id="{01555716-58F8-458F-B790-0708CECDAA49}"/>
            </a:ext>
          </a:extLst>
        </xdr:cNvPr>
        <xdr:cNvSpPr/>
      </xdr:nvSpPr>
      <xdr:spPr>
        <a:xfrm>
          <a:off x="80175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46" name="正方形/長方形 345">
          <a:extLst>
            <a:ext uri="{FF2B5EF4-FFF2-40B4-BE49-F238E27FC236}">
              <a16:creationId xmlns:a16="http://schemas.microsoft.com/office/drawing/2014/main" id="{4E9FD41D-A4C3-4DC8-BE04-F5E87941704F}"/>
            </a:ext>
          </a:extLst>
        </xdr:cNvPr>
        <xdr:cNvSpPr/>
      </xdr:nvSpPr>
      <xdr:spPr>
        <a:xfrm>
          <a:off x="80175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47" name="正方形/長方形 346">
          <a:extLst>
            <a:ext uri="{FF2B5EF4-FFF2-40B4-BE49-F238E27FC236}">
              <a16:creationId xmlns:a16="http://schemas.microsoft.com/office/drawing/2014/main" id="{58FAB7E7-B8FF-485D-B75C-2E6DE5EC587D}"/>
            </a:ext>
          </a:extLst>
        </xdr:cNvPr>
        <xdr:cNvSpPr/>
      </xdr:nvSpPr>
      <xdr:spPr>
        <a:xfrm>
          <a:off x="5960110" y="1676019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348" name="テキスト ボックス 347">
          <a:extLst>
            <a:ext uri="{FF2B5EF4-FFF2-40B4-BE49-F238E27FC236}">
              <a16:creationId xmlns:a16="http://schemas.microsoft.com/office/drawing/2014/main" id="{C1CC1B83-C3F4-49FA-BA06-AA55CDE55F81}"/>
            </a:ext>
          </a:extLst>
        </xdr:cNvPr>
        <xdr:cNvSpPr txBox="1"/>
      </xdr:nvSpPr>
      <xdr:spPr>
        <a:xfrm>
          <a:off x="592201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349" name="直線コネクタ 348">
          <a:extLst>
            <a:ext uri="{FF2B5EF4-FFF2-40B4-BE49-F238E27FC236}">
              <a16:creationId xmlns:a16="http://schemas.microsoft.com/office/drawing/2014/main" id="{35EF50D6-DCEB-429A-BE73-D5AF1288312E}"/>
            </a:ext>
          </a:extLst>
        </xdr:cNvPr>
        <xdr:cNvCxnSpPr/>
      </xdr:nvCxnSpPr>
      <xdr:spPr>
        <a:xfrm>
          <a:off x="5960110" y="19046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76200</xdr:rowOff>
    </xdr:from>
    <xdr:to>
      <xdr:col>59</xdr:col>
      <xdr:colOff>50800</xdr:colOff>
      <xdr:row>108</xdr:row>
      <xdr:rowOff>76200</xdr:rowOff>
    </xdr:to>
    <xdr:cxnSp macro="">
      <xdr:nvCxnSpPr>
        <xdr:cNvPr id="350" name="直線コネクタ 349">
          <a:extLst>
            <a:ext uri="{FF2B5EF4-FFF2-40B4-BE49-F238E27FC236}">
              <a16:creationId xmlns:a16="http://schemas.microsoft.com/office/drawing/2014/main" id="{9C8C1242-0A47-423B-888E-88149DF28972}"/>
            </a:ext>
          </a:extLst>
        </xdr:cNvPr>
        <xdr:cNvCxnSpPr/>
      </xdr:nvCxnSpPr>
      <xdr:spPr>
        <a:xfrm>
          <a:off x="5960110" y="18592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107</xdr:row>
      <xdr:rowOff>105427</xdr:rowOff>
    </xdr:from>
    <xdr:ext cx="467179" cy="259045"/>
    <xdr:sp macro="" textlink="">
      <xdr:nvSpPr>
        <xdr:cNvPr id="351" name="テキスト ボックス 350">
          <a:extLst>
            <a:ext uri="{FF2B5EF4-FFF2-40B4-BE49-F238E27FC236}">
              <a16:creationId xmlns:a16="http://schemas.microsoft.com/office/drawing/2014/main" id="{01BBEF61-ACB3-4731-8181-32420DB216C9}"/>
            </a:ext>
          </a:extLst>
        </xdr:cNvPr>
        <xdr:cNvSpPr txBox="1"/>
      </xdr:nvSpPr>
      <xdr:spPr>
        <a:xfrm>
          <a:off x="5527221" y="184486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133350</xdr:rowOff>
    </xdr:from>
    <xdr:to>
      <xdr:col>59</xdr:col>
      <xdr:colOff>50800</xdr:colOff>
      <xdr:row>105</xdr:row>
      <xdr:rowOff>133350</xdr:rowOff>
    </xdr:to>
    <xdr:cxnSp macro="">
      <xdr:nvCxnSpPr>
        <xdr:cNvPr id="352" name="直線コネクタ 351">
          <a:extLst>
            <a:ext uri="{FF2B5EF4-FFF2-40B4-BE49-F238E27FC236}">
              <a16:creationId xmlns:a16="http://schemas.microsoft.com/office/drawing/2014/main" id="{C45F43F0-A48E-45E9-BEE0-2C531B9863CA}"/>
            </a:ext>
          </a:extLst>
        </xdr:cNvPr>
        <xdr:cNvCxnSpPr/>
      </xdr:nvCxnSpPr>
      <xdr:spPr>
        <a:xfrm>
          <a:off x="5960110" y="181317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104</xdr:row>
      <xdr:rowOff>162577</xdr:rowOff>
    </xdr:from>
    <xdr:ext cx="467179" cy="259045"/>
    <xdr:sp macro="" textlink="">
      <xdr:nvSpPr>
        <xdr:cNvPr id="353" name="テキスト ボックス 352">
          <a:extLst>
            <a:ext uri="{FF2B5EF4-FFF2-40B4-BE49-F238E27FC236}">
              <a16:creationId xmlns:a16="http://schemas.microsoft.com/office/drawing/2014/main" id="{9FE89D43-30CE-4B1D-95E3-4FB2C681D411}"/>
            </a:ext>
          </a:extLst>
        </xdr:cNvPr>
        <xdr:cNvSpPr txBox="1"/>
      </xdr:nvSpPr>
      <xdr:spPr>
        <a:xfrm>
          <a:off x="5527221" y="179952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19050</xdr:rowOff>
    </xdr:from>
    <xdr:to>
      <xdr:col>59</xdr:col>
      <xdr:colOff>50800</xdr:colOff>
      <xdr:row>103</xdr:row>
      <xdr:rowOff>19050</xdr:rowOff>
    </xdr:to>
    <xdr:cxnSp macro="">
      <xdr:nvCxnSpPr>
        <xdr:cNvPr id="354" name="直線コネクタ 353">
          <a:extLst>
            <a:ext uri="{FF2B5EF4-FFF2-40B4-BE49-F238E27FC236}">
              <a16:creationId xmlns:a16="http://schemas.microsoft.com/office/drawing/2014/main" id="{EAD44052-4315-4706-8490-E17889905E2D}"/>
            </a:ext>
          </a:extLst>
        </xdr:cNvPr>
        <xdr:cNvCxnSpPr/>
      </xdr:nvCxnSpPr>
      <xdr:spPr>
        <a:xfrm>
          <a:off x="5960110" y="176745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102</xdr:row>
      <xdr:rowOff>48277</xdr:rowOff>
    </xdr:from>
    <xdr:ext cx="467179" cy="259045"/>
    <xdr:sp macro="" textlink="">
      <xdr:nvSpPr>
        <xdr:cNvPr id="355" name="テキスト ボックス 354">
          <a:extLst>
            <a:ext uri="{FF2B5EF4-FFF2-40B4-BE49-F238E27FC236}">
              <a16:creationId xmlns:a16="http://schemas.microsoft.com/office/drawing/2014/main" id="{78CC8140-69D4-4894-BE01-B3BBBBBA72CF}"/>
            </a:ext>
          </a:extLst>
        </xdr:cNvPr>
        <xdr:cNvSpPr txBox="1"/>
      </xdr:nvSpPr>
      <xdr:spPr>
        <a:xfrm>
          <a:off x="5527221" y="175380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76200</xdr:rowOff>
    </xdr:from>
    <xdr:to>
      <xdr:col>59</xdr:col>
      <xdr:colOff>50800</xdr:colOff>
      <xdr:row>100</xdr:row>
      <xdr:rowOff>76200</xdr:rowOff>
    </xdr:to>
    <xdr:cxnSp macro="">
      <xdr:nvCxnSpPr>
        <xdr:cNvPr id="356" name="直線コネクタ 355">
          <a:extLst>
            <a:ext uri="{FF2B5EF4-FFF2-40B4-BE49-F238E27FC236}">
              <a16:creationId xmlns:a16="http://schemas.microsoft.com/office/drawing/2014/main" id="{88DBE862-B416-4F78-A763-87C33E3D04FB}"/>
            </a:ext>
          </a:extLst>
        </xdr:cNvPr>
        <xdr:cNvCxnSpPr/>
      </xdr:nvCxnSpPr>
      <xdr:spPr>
        <a:xfrm>
          <a:off x="5960110" y="172212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105427</xdr:rowOff>
    </xdr:from>
    <xdr:ext cx="467179" cy="259045"/>
    <xdr:sp macro="" textlink="">
      <xdr:nvSpPr>
        <xdr:cNvPr id="357" name="テキスト ボックス 356">
          <a:extLst>
            <a:ext uri="{FF2B5EF4-FFF2-40B4-BE49-F238E27FC236}">
              <a16:creationId xmlns:a16="http://schemas.microsoft.com/office/drawing/2014/main" id="{1D8AD8BD-F530-4382-B60F-D08A3D8F7B01}"/>
            </a:ext>
          </a:extLst>
        </xdr:cNvPr>
        <xdr:cNvSpPr txBox="1"/>
      </xdr:nvSpPr>
      <xdr:spPr>
        <a:xfrm>
          <a:off x="5527221" y="170770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358" name="直線コネクタ 357">
          <a:extLst>
            <a:ext uri="{FF2B5EF4-FFF2-40B4-BE49-F238E27FC236}">
              <a16:creationId xmlns:a16="http://schemas.microsoft.com/office/drawing/2014/main" id="{A043BC13-C480-49AF-900F-C5EE16A2BC9C}"/>
            </a:ext>
          </a:extLst>
        </xdr:cNvPr>
        <xdr:cNvCxnSpPr/>
      </xdr:nvCxnSpPr>
      <xdr:spPr>
        <a:xfrm>
          <a:off x="5960110" y="1676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359" name="テキスト ボックス 358">
          <a:extLst>
            <a:ext uri="{FF2B5EF4-FFF2-40B4-BE49-F238E27FC236}">
              <a16:creationId xmlns:a16="http://schemas.microsoft.com/office/drawing/2014/main" id="{290F6DAF-0B7F-45CD-845E-099EEC4CF868}"/>
            </a:ext>
          </a:extLst>
        </xdr:cNvPr>
        <xdr:cNvSpPr txBox="1"/>
      </xdr:nvSpPr>
      <xdr:spPr>
        <a:xfrm>
          <a:off x="5527221" y="1662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360" name="【市民会館】&#10;一人当たり面積グラフ枠">
          <a:extLst>
            <a:ext uri="{FF2B5EF4-FFF2-40B4-BE49-F238E27FC236}">
              <a16:creationId xmlns:a16="http://schemas.microsoft.com/office/drawing/2014/main" id="{63B293FC-9DE1-4D8C-AEF3-2FE556CAA643}"/>
            </a:ext>
          </a:extLst>
        </xdr:cNvPr>
        <xdr:cNvSpPr/>
      </xdr:nvSpPr>
      <xdr:spPr>
        <a:xfrm>
          <a:off x="5960110" y="1676019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101</xdr:row>
      <xdr:rowOff>46482</xdr:rowOff>
    </xdr:from>
    <xdr:to>
      <xdr:col>54</xdr:col>
      <xdr:colOff>189865</xdr:colOff>
      <xdr:row>108</xdr:row>
      <xdr:rowOff>3048</xdr:rowOff>
    </xdr:to>
    <xdr:cxnSp macro="">
      <xdr:nvCxnSpPr>
        <xdr:cNvPr id="361" name="直線コネクタ 360">
          <a:extLst>
            <a:ext uri="{FF2B5EF4-FFF2-40B4-BE49-F238E27FC236}">
              <a16:creationId xmlns:a16="http://schemas.microsoft.com/office/drawing/2014/main" id="{66AC3B6B-DA43-4457-A85D-C43E45116517}"/>
            </a:ext>
          </a:extLst>
        </xdr:cNvPr>
        <xdr:cNvCxnSpPr/>
      </xdr:nvCxnSpPr>
      <xdr:spPr>
        <a:xfrm flipV="1">
          <a:off x="9429115" y="17364837"/>
          <a:ext cx="0" cy="11548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6875</xdr:rowOff>
    </xdr:from>
    <xdr:ext cx="469744" cy="259045"/>
    <xdr:sp macro="" textlink="">
      <xdr:nvSpPr>
        <xdr:cNvPr id="362" name="【市民会館】&#10;一人当たり面積最小値テキスト">
          <a:extLst>
            <a:ext uri="{FF2B5EF4-FFF2-40B4-BE49-F238E27FC236}">
              <a16:creationId xmlns:a16="http://schemas.microsoft.com/office/drawing/2014/main" id="{C99E2D59-7731-4B77-A8D6-C5AD7C72D2CE}"/>
            </a:ext>
          </a:extLst>
        </xdr:cNvPr>
        <xdr:cNvSpPr txBox="1"/>
      </xdr:nvSpPr>
      <xdr:spPr>
        <a:xfrm>
          <a:off x="9467850" y="185253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3048</xdr:rowOff>
    </xdr:from>
    <xdr:to>
      <xdr:col>55</xdr:col>
      <xdr:colOff>88900</xdr:colOff>
      <xdr:row>108</xdr:row>
      <xdr:rowOff>3048</xdr:rowOff>
    </xdr:to>
    <xdr:cxnSp macro="">
      <xdr:nvCxnSpPr>
        <xdr:cNvPr id="363" name="直線コネクタ 362">
          <a:extLst>
            <a:ext uri="{FF2B5EF4-FFF2-40B4-BE49-F238E27FC236}">
              <a16:creationId xmlns:a16="http://schemas.microsoft.com/office/drawing/2014/main" id="{11B03D7C-887B-401B-9CAB-0419B913DBC5}"/>
            </a:ext>
          </a:extLst>
        </xdr:cNvPr>
        <xdr:cNvCxnSpPr/>
      </xdr:nvCxnSpPr>
      <xdr:spPr>
        <a:xfrm>
          <a:off x="9356090" y="18519648"/>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164609</xdr:rowOff>
    </xdr:from>
    <xdr:ext cx="469744" cy="259045"/>
    <xdr:sp macro="" textlink="">
      <xdr:nvSpPr>
        <xdr:cNvPr id="364" name="【市民会館】&#10;一人当たり面積最大値テキスト">
          <a:extLst>
            <a:ext uri="{FF2B5EF4-FFF2-40B4-BE49-F238E27FC236}">
              <a16:creationId xmlns:a16="http://schemas.microsoft.com/office/drawing/2014/main" id="{8EF54DDE-34C4-4739-8A88-8A6C72320FC7}"/>
            </a:ext>
          </a:extLst>
        </xdr:cNvPr>
        <xdr:cNvSpPr txBox="1"/>
      </xdr:nvSpPr>
      <xdr:spPr>
        <a:xfrm>
          <a:off x="9467850" y="171419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101</xdr:row>
      <xdr:rowOff>46482</xdr:rowOff>
    </xdr:from>
    <xdr:to>
      <xdr:col>55</xdr:col>
      <xdr:colOff>88900</xdr:colOff>
      <xdr:row>101</xdr:row>
      <xdr:rowOff>46482</xdr:rowOff>
    </xdr:to>
    <xdr:cxnSp macro="">
      <xdr:nvCxnSpPr>
        <xdr:cNvPr id="365" name="直線コネクタ 364">
          <a:extLst>
            <a:ext uri="{FF2B5EF4-FFF2-40B4-BE49-F238E27FC236}">
              <a16:creationId xmlns:a16="http://schemas.microsoft.com/office/drawing/2014/main" id="{E2BB5E6A-8158-4A98-BD60-644221DA8EE1}"/>
            </a:ext>
          </a:extLst>
        </xdr:cNvPr>
        <xdr:cNvCxnSpPr/>
      </xdr:nvCxnSpPr>
      <xdr:spPr>
        <a:xfrm>
          <a:off x="9356090" y="17364837"/>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33545</xdr:rowOff>
    </xdr:from>
    <xdr:ext cx="469744" cy="259045"/>
    <xdr:sp macro="" textlink="">
      <xdr:nvSpPr>
        <xdr:cNvPr id="366" name="【市民会館】&#10;一人当たり面積平均値テキスト">
          <a:extLst>
            <a:ext uri="{FF2B5EF4-FFF2-40B4-BE49-F238E27FC236}">
              <a16:creationId xmlns:a16="http://schemas.microsoft.com/office/drawing/2014/main" id="{56B304AC-1FAA-4C87-B6D9-34B8566895A2}"/>
            </a:ext>
          </a:extLst>
        </xdr:cNvPr>
        <xdr:cNvSpPr txBox="1"/>
      </xdr:nvSpPr>
      <xdr:spPr>
        <a:xfrm>
          <a:off x="9467850" y="1803389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55118</xdr:rowOff>
    </xdr:from>
    <xdr:to>
      <xdr:col>55</xdr:col>
      <xdr:colOff>50800</xdr:colOff>
      <xdr:row>105</xdr:row>
      <xdr:rowOff>156718</xdr:rowOff>
    </xdr:to>
    <xdr:sp macro="" textlink="">
      <xdr:nvSpPr>
        <xdr:cNvPr id="367" name="フローチャート: 判断 366">
          <a:extLst>
            <a:ext uri="{FF2B5EF4-FFF2-40B4-BE49-F238E27FC236}">
              <a16:creationId xmlns:a16="http://schemas.microsoft.com/office/drawing/2014/main" id="{7BEDB6FF-24C0-47D3-B68B-1D523A1C47D5}"/>
            </a:ext>
          </a:extLst>
        </xdr:cNvPr>
        <xdr:cNvSpPr/>
      </xdr:nvSpPr>
      <xdr:spPr>
        <a:xfrm>
          <a:off x="9394190" y="18061178"/>
          <a:ext cx="9017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105</xdr:row>
      <xdr:rowOff>50546</xdr:rowOff>
    </xdr:from>
    <xdr:to>
      <xdr:col>50</xdr:col>
      <xdr:colOff>165100</xdr:colOff>
      <xdr:row>105</xdr:row>
      <xdr:rowOff>152146</xdr:rowOff>
    </xdr:to>
    <xdr:sp macro="" textlink="">
      <xdr:nvSpPr>
        <xdr:cNvPr id="368" name="フローチャート: 判断 367">
          <a:extLst>
            <a:ext uri="{FF2B5EF4-FFF2-40B4-BE49-F238E27FC236}">
              <a16:creationId xmlns:a16="http://schemas.microsoft.com/office/drawing/2014/main" id="{11BC7288-186A-4BB6-B70A-707AACB3B38A}"/>
            </a:ext>
          </a:extLst>
        </xdr:cNvPr>
        <xdr:cNvSpPr/>
      </xdr:nvSpPr>
      <xdr:spPr>
        <a:xfrm>
          <a:off x="8632190" y="18056606"/>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59689</xdr:rowOff>
    </xdr:from>
    <xdr:to>
      <xdr:col>46</xdr:col>
      <xdr:colOff>38100</xdr:colOff>
      <xdr:row>105</xdr:row>
      <xdr:rowOff>161289</xdr:rowOff>
    </xdr:to>
    <xdr:sp macro="" textlink="">
      <xdr:nvSpPr>
        <xdr:cNvPr id="369" name="フローチャート: 判断 368">
          <a:extLst>
            <a:ext uri="{FF2B5EF4-FFF2-40B4-BE49-F238E27FC236}">
              <a16:creationId xmlns:a16="http://schemas.microsoft.com/office/drawing/2014/main" id="{8A1C8521-5134-4509-9B59-60BDA2646200}"/>
            </a:ext>
          </a:extLst>
        </xdr:cNvPr>
        <xdr:cNvSpPr/>
      </xdr:nvSpPr>
      <xdr:spPr>
        <a:xfrm>
          <a:off x="7846060" y="18058129"/>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68835</xdr:rowOff>
    </xdr:from>
    <xdr:to>
      <xdr:col>41</xdr:col>
      <xdr:colOff>101600</xdr:colOff>
      <xdr:row>105</xdr:row>
      <xdr:rowOff>170435</xdr:rowOff>
    </xdr:to>
    <xdr:sp macro="" textlink="">
      <xdr:nvSpPr>
        <xdr:cNvPr id="370" name="フローチャート: 判断 369">
          <a:extLst>
            <a:ext uri="{FF2B5EF4-FFF2-40B4-BE49-F238E27FC236}">
              <a16:creationId xmlns:a16="http://schemas.microsoft.com/office/drawing/2014/main" id="{BAC58A4C-D3FE-4AD7-9E3E-855A62336949}"/>
            </a:ext>
          </a:extLst>
        </xdr:cNvPr>
        <xdr:cNvSpPr/>
      </xdr:nvSpPr>
      <xdr:spPr>
        <a:xfrm>
          <a:off x="7029450" y="18069180"/>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55118</xdr:rowOff>
    </xdr:from>
    <xdr:to>
      <xdr:col>36</xdr:col>
      <xdr:colOff>165100</xdr:colOff>
      <xdr:row>105</xdr:row>
      <xdr:rowOff>156718</xdr:rowOff>
    </xdr:to>
    <xdr:sp macro="" textlink="">
      <xdr:nvSpPr>
        <xdr:cNvPr id="371" name="フローチャート: 判断 370">
          <a:extLst>
            <a:ext uri="{FF2B5EF4-FFF2-40B4-BE49-F238E27FC236}">
              <a16:creationId xmlns:a16="http://schemas.microsoft.com/office/drawing/2014/main" id="{75A9CE03-0686-448F-9610-82225D4956A1}"/>
            </a:ext>
          </a:extLst>
        </xdr:cNvPr>
        <xdr:cNvSpPr/>
      </xdr:nvSpPr>
      <xdr:spPr>
        <a:xfrm>
          <a:off x="6231890" y="18061178"/>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372" name="テキスト ボックス 371">
          <a:extLst>
            <a:ext uri="{FF2B5EF4-FFF2-40B4-BE49-F238E27FC236}">
              <a16:creationId xmlns:a16="http://schemas.microsoft.com/office/drawing/2014/main" id="{61237D00-7B35-4EC1-983D-76F68C0864D8}"/>
            </a:ext>
          </a:extLst>
        </xdr:cNvPr>
        <xdr:cNvSpPr txBox="1"/>
      </xdr:nvSpPr>
      <xdr:spPr>
        <a:xfrm>
          <a:off x="925830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373" name="テキスト ボックス 372">
          <a:extLst>
            <a:ext uri="{FF2B5EF4-FFF2-40B4-BE49-F238E27FC236}">
              <a16:creationId xmlns:a16="http://schemas.microsoft.com/office/drawing/2014/main" id="{5CECC401-8906-457A-A37B-4E19622B68D0}"/>
            </a:ext>
          </a:extLst>
        </xdr:cNvPr>
        <xdr:cNvSpPr txBox="1"/>
      </xdr:nvSpPr>
      <xdr:spPr>
        <a:xfrm>
          <a:off x="85153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374" name="テキスト ボックス 373">
          <a:extLst>
            <a:ext uri="{FF2B5EF4-FFF2-40B4-BE49-F238E27FC236}">
              <a16:creationId xmlns:a16="http://schemas.microsoft.com/office/drawing/2014/main" id="{8D4EBEE8-79A4-4D98-9A57-C2A72200BBD4}"/>
            </a:ext>
          </a:extLst>
        </xdr:cNvPr>
        <xdr:cNvSpPr txBox="1"/>
      </xdr:nvSpPr>
      <xdr:spPr>
        <a:xfrm>
          <a:off x="77177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375" name="テキスト ボックス 374">
          <a:extLst>
            <a:ext uri="{FF2B5EF4-FFF2-40B4-BE49-F238E27FC236}">
              <a16:creationId xmlns:a16="http://schemas.microsoft.com/office/drawing/2014/main" id="{F5159055-1441-465B-8B28-B6D799834691}"/>
            </a:ext>
          </a:extLst>
        </xdr:cNvPr>
        <xdr:cNvSpPr txBox="1"/>
      </xdr:nvSpPr>
      <xdr:spPr>
        <a:xfrm>
          <a:off x="6912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376" name="テキスト ボックス 375">
          <a:extLst>
            <a:ext uri="{FF2B5EF4-FFF2-40B4-BE49-F238E27FC236}">
              <a16:creationId xmlns:a16="http://schemas.microsoft.com/office/drawing/2014/main" id="{5C98B2E6-C0D5-4835-ABA5-6AAD5BFC7D17}"/>
            </a:ext>
          </a:extLst>
        </xdr:cNvPr>
        <xdr:cNvSpPr txBox="1"/>
      </xdr:nvSpPr>
      <xdr:spPr>
        <a:xfrm>
          <a:off x="61150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101</xdr:row>
      <xdr:rowOff>91694</xdr:rowOff>
    </xdr:from>
    <xdr:to>
      <xdr:col>55</xdr:col>
      <xdr:colOff>50800</xdr:colOff>
      <xdr:row>102</xdr:row>
      <xdr:rowOff>21844</xdr:rowOff>
    </xdr:to>
    <xdr:sp macro="" textlink="">
      <xdr:nvSpPr>
        <xdr:cNvPr id="377" name="楕円 376">
          <a:extLst>
            <a:ext uri="{FF2B5EF4-FFF2-40B4-BE49-F238E27FC236}">
              <a16:creationId xmlns:a16="http://schemas.microsoft.com/office/drawing/2014/main" id="{4D577ED8-032C-4005-9810-961199B9D7B8}"/>
            </a:ext>
          </a:extLst>
        </xdr:cNvPr>
        <xdr:cNvSpPr/>
      </xdr:nvSpPr>
      <xdr:spPr>
        <a:xfrm>
          <a:off x="9394190" y="17411954"/>
          <a:ext cx="9017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101</xdr:row>
      <xdr:rowOff>6621</xdr:rowOff>
    </xdr:from>
    <xdr:ext cx="469744" cy="259045"/>
    <xdr:sp macro="" textlink="">
      <xdr:nvSpPr>
        <xdr:cNvPr id="378" name="【市民会館】&#10;一人当たり面積該当値テキスト">
          <a:extLst>
            <a:ext uri="{FF2B5EF4-FFF2-40B4-BE49-F238E27FC236}">
              <a16:creationId xmlns:a16="http://schemas.microsoft.com/office/drawing/2014/main" id="{03B79ABB-6E3E-4744-821E-FB2C63678DA8}"/>
            </a:ext>
          </a:extLst>
        </xdr:cNvPr>
        <xdr:cNvSpPr txBox="1"/>
      </xdr:nvSpPr>
      <xdr:spPr>
        <a:xfrm>
          <a:off x="9467850" y="173249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101</xdr:row>
      <xdr:rowOff>100837</xdr:rowOff>
    </xdr:from>
    <xdr:to>
      <xdr:col>50</xdr:col>
      <xdr:colOff>165100</xdr:colOff>
      <xdr:row>102</xdr:row>
      <xdr:rowOff>30987</xdr:rowOff>
    </xdr:to>
    <xdr:sp macro="" textlink="">
      <xdr:nvSpPr>
        <xdr:cNvPr id="379" name="楕円 378">
          <a:extLst>
            <a:ext uri="{FF2B5EF4-FFF2-40B4-BE49-F238E27FC236}">
              <a16:creationId xmlns:a16="http://schemas.microsoft.com/office/drawing/2014/main" id="{86B9EA51-74AF-4D70-93DE-FB97570D9F1A}"/>
            </a:ext>
          </a:extLst>
        </xdr:cNvPr>
        <xdr:cNvSpPr/>
      </xdr:nvSpPr>
      <xdr:spPr>
        <a:xfrm>
          <a:off x="8632190" y="17413477"/>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101</xdr:row>
      <xdr:rowOff>142494</xdr:rowOff>
    </xdr:from>
    <xdr:to>
      <xdr:col>55</xdr:col>
      <xdr:colOff>0</xdr:colOff>
      <xdr:row>101</xdr:row>
      <xdr:rowOff>151637</xdr:rowOff>
    </xdr:to>
    <xdr:cxnSp macro="">
      <xdr:nvCxnSpPr>
        <xdr:cNvPr id="380" name="直線コネクタ 379">
          <a:extLst>
            <a:ext uri="{FF2B5EF4-FFF2-40B4-BE49-F238E27FC236}">
              <a16:creationId xmlns:a16="http://schemas.microsoft.com/office/drawing/2014/main" id="{DD8A4037-8E63-4A56-A9A3-8D37E23471E3}"/>
            </a:ext>
          </a:extLst>
        </xdr:cNvPr>
        <xdr:cNvCxnSpPr/>
      </xdr:nvCxnSpPr>
      <xdr:spPr>
        <a:xfrm flipV="1">
          <a:off x="8686800" y="17457039"/>
          <a:ext cx="742950" cy="11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101</xdr:row>
      <xdr:rowOff>109982</xdr:rowOff>
    </xdr:from>
    <xdr:to>
      <xdr:col>46</xdr:col>
      <xdr:colOff>38100</xdr:colOff>
      <xdr:row>102</xdr:row>
      <xdr:rowOff>40132</xdr:rowOff>
    </xdr:to>
    <xdr:sp macro="" textlink="">
      <xdr:nvSpPr>
        <xdr:cNvPr id="381" name="楕円 380">
          <a:extLst>
            <a:ext uri="{FF2B5EF4-FFF2-40B4-BE49-F238E27FC236}">
              <a16:creationId xmlns:a16="http://schemas.microsoft.com/office/drawing/2014/main" id="{3D63DD7C-0F82-4CCB-B7EE-B55997E00CF5}"/>
            </a:ext>
          </a:extLst>
        </xdr:cNvPr>
        <xdr:cNvSpPr/>
      </xdr:nvSpPr>
      <xdr:spPr>
        <a:xfrm>
          <a:off x="7846060" y="17424527"/>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101</xdr:row>
      <xdr:rowOff>151637</xdr:rowOff>
    </xdr:from>
    <xdr:to>
      <xdr:col>50</xdr:col>
      <xdr:colOff>114300</xdr:colOff>
      <xdr:row>101</xdr:row>
      <xdr:rowOff>160782</xdr:rowOff>
    </xdr:to>
    <xdr:cxnSp macro="">
      <xdr:nvCxnSpPr>
        <xdr:cNvPr id="382" name="直線コネクタ 381">
          <a:extLst>
            <a:ext uri="{FF2B5EF4-FFF2-40B4-BE49-F238E27FC236}">
              <a16:creationId xmlns:a16="http://schemas.microsoft.com/office/drawing/2014/main" id="{660379EC-DA71-4ABC-AD9B-7FF3F54011E3}"/>
            </a:ext>
          </a:extLst>
        </xdr:cNvPr>
        <xdr:cNvCxnSpPr/>
      </xdr:nvCxnSpPr>
      <xdr:spPr>
        <a:xfrm flipV="1">
          <a:off x="7889240" y="17468087"/>
          <a:ext cx="797560" cy="11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101</xdr:row>
      <xdr:rowOff>123698</xdr:rowOff>
    </xdr:from>
    <xdr:to>
      <xdr:col>41</xdr:col>
      <xdr:colOff>101600</xdr:colOff>
      <xdr:row>102</xdr:row>
      <xdr:rowOff>53848</xdr:rowOff>
    </xdr:to>
    <xdr:sp macro="" textlink="">
      <xdr:nvSpPr>
        <xdr:cNvPr id="383" name="楕円 382">
          <a:extLst>
            <a:ext uri="{FF2B5EF4-FFF2-40B4-BE49-F238E27FC236}">
              <a16:creationId xmlns:a16="http://schemas.microsoft.com/office/drawing/2014/main" id="{3CD5341C-6651-44FB-A3BE-5C4FF5E22AAE}"/>
            </a:ext>
          </a:extLst>
        </xdr:cNvPr>
        <xdr:cNvSpPr/>
      </xdr:nvSpPr>
      <xdr:spPr>
        <a:xfrm>
          <a:off x="7029450" y="17442053"/>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101</xdr:row>
      <xdr:rowOff>160782</xdr:rowOff>
    </xdr:from>
    <xdr:to>
      <xdr:col>45</xdr:col>
      <xdr:colOff>177800</xdr:colOff>
      <xdr:row>102</xdr:row>
      <xdr:rowOff>3048</xdr:rowOff>
    </xdr:to>
    <xdr:cxnSp macro="">
      <xdr:nvCxnSpPr>
        <xdr:cNvPr id="384" name="直線コネクタ 383">
          <a:extLst>
            <a:ext uri="{FF2B5EF4-FFF2-40B4-BE49-F238E27FC236}">
              <a16:creationId xmlns:a16="http://schemas.microsoft.com/office/drawing/2014/main" id="{8A8C78FA-B7D5-4787-9123-855F5EAF1C32}"/>
            </a:ext>
          </a:extLst>
        </xdr:cNvPr>
        <xdr:cNvCxnSpPr/>
      </xdr:nvCxnSpPr>
      <xdr:spPr>
        <a:xfrm flipV="1">
          <a:off x="7084060" y="17479137"/>
          <a:ext cx="805180" cy="11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101</xdr:row>
      <xdr:rowOff>137413</xdr:rowOff>
    </xdr:from>
    <xdr:to>
      <xdr:col>36</xdr:col>
      <xdr:colOff>165100</xdr:colOff>
      <xdr:row>102</xdr:row>
      <xdr:rowOff>67563</xdr:rowOff>
    </xdr:to>
    <xdr:sp macro="" textlink="">
      <xdr:nvSpPr>
        <xdr:cNvPr id="385" name="楕円 384">
          <a:extLst>
            <a:ext uri="{FF2B5EF4-FFF2-40B4-BE49-F238E27FC236}">
              <a16:creationId xmlns:a16="http://schemas.microsoft.com/office/drawing/2014/main" id="{8603F54C-CBDC-407E-9A0C-FA68D26A44F8}"/>
            </a:ext>
          </a:extLst>
        </xdr:cNvPr>
        <xdr:cNvSpPr/>
      </xdr:nvSpPr>
      <xdr:spPr>
        <a:xfrm>
          <a:off x="6231890" y="17450053"/>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102</xdr:row>
      <xdr:rowOff>3048</xdr:rowOff>
    </xdr:from>
    <xdr:to>
      <xdr:col>41</xdr:col>
      <xdr:colOff>50800</xdr:colOff>
      <xdr:row>102</xdr:row>
      <xdr:rowOff>16763</xdr:rowOff>
    </xdr:to>
    <xdr:cxnSp macro="">
      <xdr:nvCxnSpPr>
        <xdr:cNvPr id="386" name="直線コネクタ 385">
          <a:extLst>
            <a:ext uri="{FF2B5EF4-FFF2-40B4-BE49-F238E27FC236}">
              <a16:creationId xmlns:a16="http://schemas.microsoft.com/office/drawing/2014/main" id="{501F71AB-AAE2-411C-BEAB-A75E28D82EB2}"/>
            </a:ext>
          </a:extLst>
        </xdr:cNvPr>
        <xdr:cNvCxnSpPr/>
      </xdr:nvCxnSpPr>
      <xdr:spPr>
        <a:xfrm flipV="1">
          <a:off x="6286500" y="17490948"/>
          <a:ext cx="797560" cy="17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143273</xdr:rowOff>
    </xdr:from>
    <xdr:ext cx="469744" cy="259045"/>
    <xdr:sp macro="" textlink="">
      <xdr:nvSpPr>
        <xdr:cNvPr id="387" name="n_1aveValue【市民会館】&#10;一人当たり面積">
          <a:extLst>
            <a:ext uri="{FF2B5EF4-FFF2-40B4-BE49-F238E27FC236}">
              <a16:creationId xmlns:a16="http://schemas.microsoft.com/office/drawing/2014/main" id="{23CC13C0-7861-4CAD-96E4-AEE4C1B9FA72}"/>
            </a:ext>
          </a:extLst>
        </xdr:cNvPr>
        <xdr:cNvSpPr txBox="1"/>
      </xdr:nvSpPr>
      <xdr:spPr>
        <a:xfrm>
          <a:off x="8454467" y="181436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152416</xdr:rowOff>
    </xdr:from>
    <xdr:ext cx="469744" cy="259045"/>
    <xdr:sp macro="" textlink="">
      <xdr:nvSpPr>
        <xdr:cNvPr id="388" name="n_2aveValue【市民会館】&#10;一人当たり面積">
          <a:extLst>
            <a:ext uri="{FF2B5EF4-FFF2-40B4-BE49-F238E27FC236}">
              <a16:creationId xmlns:a16="http://schemas.microsoft.com/office/drawing/2014/main" id="{156266A8-6DCA-4041-B7AA-3BAFD5BB3E04}"/>
            </a:ext>
          </a:extLst>
        </xdr:cNvPr>
        <xdr:cNvSpPr txBox="1"/>
      </xdr:nvSpPr>
      <xdr:spPr>
        <a:xfrm>
          <a:off x="7673417" y="18154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161562</xdr:rowOff>
    </xdr:from>
    <xdr:ext cx="469744" cy="259045"/>
    <xdr:sp macro="" textlink="">
      <xdr:nvSpPr>
        <xdr:cNvPr id="389" name="n_3aveValue【市民会館】&#10;一人当たり面積">
          <a:extLst>
            <a:ext uri="{FF2B5EF4-FFF2-40B4-BE49-F238E27FC236}">
              <a16:creationId xmlns:a16="http://schemas.microsoft.com/office/drawing/2014/main" id="{12E85A28-932D-489E-A3AE-CE16C6D2D05C}"/>
            </a:ext>
          </a:extLst>
        </xdr:cNvPr>
        <xdr:cNvSpPr txBox="1"/>
      </xdr:nvSpPr>
      <xdr:spPr>
        <a:xfrm>
          <a:off x="6866332" y="18165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147845</xdr:rowOff>
    </xdr:from>
    <xdr:ext cx="469744" cy="259045"/>
    <xdr:sp macro="" textlink="">
      <xdr:nvSpPr>
        <xdr:cNvPr id="390" name="n_4aveValue【市民会館】&#10;一人当たり面積">
          <a:extLst>
            <a:ext uri="{FF2B5EF4-FFF2-40B4-BE49-F238E27FC236}">
              <a16:creationId xmlns:a16="http://schemas.microsoft.com/office/drawing/2014/main" id="{1BEAD8A5-B100-4487-9784-616DC29901BD}"/>
            </a:ext>
          </a:extLst>
        </xdr:cNvPr>
        <xdr:cNvSpPr txBox="1"/>
      </xdr:nvSpPr>
      <xdr:spPr>
        <a:xfrm>
          <a:off x="6068772" y="181481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100</xdr:row>
      <xdr:rowOff>47514</xdr:rowOff>
    </xdr:from>
    <xdr:ext cx="469744" cy="259045"/>
    <xdr:sp macro="" textlink="">
      <xdr:nvSpPr>
        <xdr:cNvPr id="391" name="n_1mainValue【市民会館】&#10;一人当たり面積">
          <a:extLst>
            <a:ext uri="{FF2B5EF4-FFF2-40B4-BE49-F238E27FC236}">
              <a16:creationId xmlns:a16="http://schemas.microsoft.com/office/drawing/2014/main" id="{04C07C8B-6054-4191-AD4C-155F4B51C3A4}"/>
            </a:ext>
          </a:extLst>
        </xdr:cNvPr>
        <xdr:cNvSpPr txBox="1"/>
      </xdr:nvSpPr>
      <xdr:spPr>
        <a:xfrm>
          <a:off x="8454467" y="171944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100</xdr:row>
      <xdr:rowOff>56659</xdr:rowOff>
    </xdr:from>
    <xdr:ext cx="469744" cy="259045"/>
    <xdr:sp macro="" textlink="">
      <xdr:nvSpPr>
        <xdr:cNvPr id="392" name="n_2mainValue【市民会館】&#10;一人当たり面積">
          <a:extLst>
            <a:ext uri="{FF2B5EF4-FFF2-40B4-BE49-F238E27FC236}">
              <a16:creationId xmlns:a16="http://schemas.microsoft.com/office/drawing/2014/main" id="{49F0097A-5014-4181-9663-0D12CA59CC7C}"/>
            </a:ext>
          </a:extLst>
        </xdr:cNvPr>
        <xdr:cNvSpPr txBox="1"/>
      </xdr:nvSpPr>
      <xdr:spPr>
        <a:xfrm>
          <a:off x="7673417" y="172054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100</xdr:row>
      <xdr:rowOff>70375</xdr:rowOff>
    </xdr:from>
    <xdr:ext cx="469744" cy="259045"/>
    <xdr:sp macro="" textlink="">
      <xdr:nvSpPr>
        <xdr:cNvPr id="393" name="n_3mainValue【市民会館】&#10;一人当たり面積">
          <a:extLst>
            <a:ext uri="{FF2B5EF4-FFF2-40B4-BE49-F238E27FC236}">
              <a16:creationId xmlns:a16="http://schemas.microsoft.com/office/drawing/2014/main" id="{F146ED59-9674-405E-ADC5-982ADEE47476}"/>
            </a:ext>
          </a:extLst>
        </xdr:cNvPr>
        <xdr:cNvSpPr txBox="1"/>
      </xdr:nvSpPr>
      <xdr:spPr>
        <a:xfrm>
          <a:off x="6866332" y="172134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100</xdr:row>
      <xdr:rowOff>84090</xdr:rowOff>
    </xdr:from>
    <xdr:ext cx="469744" cy="259045"/>
    <xdr:sp macro="" textlink="">
      <xdr:nvSpPr>
        <xdr:cNvPr id="394" name="n_4mainValue【市民会館】&#10;一人当たり面積">
          <a:extLst>
            <a:ext uri="{FF2B5EF4-FFF2-40B4-BE49-F238E27FC236}">
              <a16:creationId xmlns:a16="http://schemas.microsoft.com/office/drawing/2014/main" id="{517CE203-E4EA-46B7-A42E-3F2C9819C100}"/>
            </a:ext>
          </a:extLst>
        </xdr:cNvPr>
        <xdr:cNvSpPr txBox="1"/>
      </xdr:nvSpPr>
      <xdr:spPr>
        <a:xfrm>
          <a:off x="6068772" y="172309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395" name="正方形/長方形 394">
          <a:extLst>
            <a:ext uri="{FF2B5EF4-FFF2-40B4-BE49-F238E27FC236}">
              <a16:creationId xmlns:a16="http://schemas.microsoft.com/office/drawing/2014/main" id="{F67E14CB-9B51-438D-A73B-CAF9F5CE4606}"/>
            </a:ext>
          </a:extLst>
        </xdr:cNvPr>
        <xdr:cNvSpPr/>
      </xdr:nvSpPr>
      <xdr:spPr>
        <a:xfrm>
          <a:off x="1120394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6" name="正方形/長方形 395">
          <a:extLst>
            <a:ext uri="{FF2B5EF4-FFF2-40B4-BE49-F238E27FC236}">
              <a16:creationId xmlns:a16="http://schemas.microsoft.com/office/drawing/2014/main" id="{165181BD-AFA8-46FD-8BB1-E70CB558A92A}"/>
            </a:ext>
          </a:extLst>
        </xdr:cNvPr>
        <xdr:cNvSpPr/>
      </xdr:nvSpPr>
      <xdr:spPr>
        <a:xfrm>
          <a:off x="113157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7" name="正方形/長方形 396">
          <a:extLst>
            <a:ext uri="{FF2B5EF4-FFF2-40B4-BE49-F238E27FC236}">
              <a16:creationId xmlns:a16="http://schemas.microsoft.com/office/drawing/2014/main" id="{7415FFD4-E3D6-4DAF-92F4-4D5F84C29E82}"/>
            </a:ext>
          </a:extLst>
        </xdr:cNvPr>
        <xdr:cNvSpPr/>
      </xdr:nvSpPr>
      <xdr:spPr>
        <a:xfrm>
          <a:off x="113157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8" name="正方形/長方形 397">
          <a:extLst>
            <a:ext uri="{FF2B5EF4-FFF2-40B4-BE49-F238E27FC236}">
              <a16:creationId xmlns:a16="http://schemas.microsoft.com/office/drawing/2014/main" id="{D2893758-BB94-4B63-99F9-6B26E12064BD}"/>
            </a:ext>
          </a:extLst>
        </xdr:cNvPr>
        <xdr:cNvSpPr/>
      </xdr:nvSpPr>
      <xdr:spPr>
        <a:xfrm>
          <a:off x="122326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9" name="正方形/長方形 398">
          <a:extLst>
            <a:ext uri="{FF2B5EF4-FFF2-40B4-BE49-F238E27FC236}">
              <a16:creationId xmlns:a16="http://schemas.microsoft.com/office/drawing/2014/main" id="{42578C92-4495-4C04-B27D-5FBF0E4FBB7D}"/>
            </a:ext>
          </a:extLst>
        </xdr:cNvPr>
        <xdr:cNvSpPr/>
      </xdr:nvSpPr>
      <xdr:spPr>
        <a:xfrm>
          <a:off x="122326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0" name="正方形/長方形 399">
          <a:extLst>
            <a:ext uri="{FF2B5EF4-FFF2-40B4-BE49-F238E27FC236}">
              <a16:creationId xmlns:a16="http://schemas.microsoft.com/office/drawing/2014/main" id="{D3940851-FC13-40B5-BBF6-A1B3C11C8560}"/>
            </a:ext>
          </a:extLst>
        </xdr:cNvPr>
        <xdr:cNvSpPr/>
      </xdr:nvSpPr>
      <xdr:spPr>
        <a:xfrm>
          <a:off x="132613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1" name="正方形/長方形 400">
          <a:extLst>
            <a:ext uri="{FF2B5EF4-FFF2-40B4-BE49-F238E27FC236}">
              <a16:creationId xmlns:a16="http://schemas.microsoft.com/office/drawing/2014/main" id="{EDF90BD4-F099-41E2-9F98-6E47BE5C7BE6}"/>
            </a:ext>
          </a:extLst>
        </xdr:cNvPr>
        <xdr:cNvSpPr/>
      </xdr:nvSpPr>
      <xdr:spPr>
        <a:xfrm>
          <a:off x="132613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2" name="正方形/長方形 401">
          <a:extLst>
            <a:ext uri="{FF2B5EF4-FFF2-40B4-BE49-F238E27FC236}">
              <a16:creationId xmlns:a16="http://schemas.microsoft.com/office/drawing/2014/main" id="{85A974C7-141C-4AC2-B587-D7DE3CF2A650}"/>
            </a:ext>
          </a:extLst>
        </xdr:cNvPr>
        <xdr:cNvSpPr/>
      </xdr:nvSpPr>
      <xdr:spPr>
        <a:xfrm>
          <a:off x="1120394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3" name="テキスト ボックス 402">
          <a:extLst>
            <a:ext uri="{FF2B5EF4-FFF2-40B4-BE49-F238E27FC236}">
              <a16:creationId xmlns:a16="http://schemas.microsoft.com/office/drawing/2014/main" id="{C4C94993-C035-4643-9BFF-18FB3D2DE527}"/>
            </a:ext>
          </a:extLst>
        </xdr:cNvPr>
        <xdr:cNvSpPr txBox="1"/>
      </xdr:nvSpPr>
      <xdr:spPr>
        <a:xfrm>
          <a:off x="1116584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4" name="直線コネクタ 403">
          <a:extLst>
            <a:ext uri="{FF2B5EF4-FFF2-40B4-BE49-F238E27FC236}">
              <a16:creationId xmlns:a16="http://schemas.microsoft.com/office/drawing/2014/main" id="{0676447F-6605-46AB-A193-E20EA10F40AC}"/>
            </a:ext>
          </a:extLst>
        </xdr:cNvPr>
        <xdr:cNvCxnSpPr/>
      </xdr:nvCxnSpPr>
      <xdr:spPr>
        <a:xfrm>
          <a:off x="1120394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5" name="テキスト ボックス 404">
          <a:extLst>
            <a:ext uri="{FF2B5EF4-FFF2-40B4-BE49-F238E27FC236}">
              <a16:creationId xmlns:a16="http://schemas.microsoft.com/office/drawing/2014/main" id="{6D22D086-2943-4DC2-A21E-F41F1F795264}"/>
            </a:ext>
          </a:extLst>
        </xdr:cNvPr>
        <xdr:cNvSpPr txBox="1"/>
      </xdr:nvSpPr>
      <xdr:spPr>
        <a:xfrm>
          <a:off x="10801531"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6" name="直線コネクタ 405">
          <a:extLst>
            <a:ext uri="{FF2B5EF4-FFF2-40B4-BE49-F238E27FC236}">
              <a16:creationId xmlns:a16="http://schemas.microsoft.com/office/drawing/2014/main" id="{867ED2D7-61A2-4956-8EF7-31888DBE2426}"/>
            </a:ext>
          </a:extLst>
        </xdr:cNvPr>
        <xdr:cNvCxnSpPr/>
      </xdr:nvCxnSpPr>
      <xdr:spPr>
        <a:xfrm>
          <a:off x="11203940" y="723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7" name="テキスト ボックス 406">
          <a:extLst>
            <a:ext uri="{FF2B5EF4-FFF2-40B4-BE49-F238E27FC236}">
              <a16:creationId xmlns:a16="http://schemas.microsoft.com/office/drawing/2014/main" id="{E26CEF48-D32C-49D5-A0E6-F15095907FC8}"/>
            </a:ext>
          </a:extLst>
        </xdr:cNvPr>
        <xdr:cNvSpPr txBox="1"/>
      </xdr:nvSpPr>
      <xdr:spPr>
        <a:xfrm>
          <a:off x="10801531" y="709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8" name="直線コネクタ 407">
          <a:extLst>
            <a:ext uri="{FF2B5EF4-FFF2-40B4-BE49-F238E27FC236}">
              <a16:creationId xmlns:a16="http://schemas.microsoft.com/office/drawing/2014/main" id="{5AD01C26-3DAF-4890-9650-ABFF238C0E6B}"/>
            </a:ext>
          </a:extLst>
        </xdr:cNvPr>
        <xdr:cNvCxnSpPr/>
      </xdr:nvCxnSpPr>
      <xdr:spPr>
        <a:xfrm>
          <a:off x="11203940" y="685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9" name="テキスト ボックス 408">
          <a:extLst>
            <a:ext uri="{FF2B5EF4-FFF2-40B4-BE49-F238E27FC236}">
              <a16:creationId xmlns:a16="http://schemas.microsoft.com/office/drawing/2014/main" id="{A219D76C-9C02-428F-A3AA-677BB58F6CE6}"/>
            </a:ext>
          </a:extLst>
        </xdr:cNvPr>
        <xdr:cNvSpPr txBox="1"/>
      </xdr:nvSpPr>
      <xdr:spPr>
        <a:xfrm>
          <a:off x="10842791" y="671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10" name="直線コネクタ 409">
          <a:extLst>
            <a:ext uri="{FF2B5EF4-FFF2-40B4-BE49-F238E27FC236}">
              <a16:creationId xmlns:a16="http://schemas.microsoft.com/office/drawing/2014/main" id="{54FCFE74-113C-4BFC-9DD2-92A7AF9CFE3A}"/>
            </a:ext>
          </a:extLst>
        </xdr:cNvPr>
        <xdr:cNvCxnSpPr/>
      </xdr:nvCxnSpPr>
      <xdr:spPr>
        <a:xfrm>
          <a:off x="11203940" y="6473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11" name="テキスト ボックス 410">
          <a:extLst>
            <a:ext uri="{FF2B5EF4-FFF2-40B4-BE49-F238E27FC236}">
              <a16:creationId xmlns:a16="http://schemas.microsoft.com/office/drawing/2014/main" id="{B3E18ECA-8422-498E-9286-61F8AF71CC5E}"/>
            </a:ext>
          </a:extLst>
        </xdr:cNvPr>
        <xdr:cNvSpPr txBox="1"/>
      </xdr:nvSpPr>
      <xdr:spPr>
        <a:xfrm>
          <a:off x="10842791" y="6336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12" name="直線コネクタ 411">
          <a:extLst>
            <a:ext uri="{FF2B5EF4-FFF2-40B4-BE49-F238E27FC236}">
              <a16:creationId xmlns:a16="http://schemas.microsoft.com/office/drawing/2014/main" id="{6A988EC2-72A6-4345-B02C-0CAF9E2C7556}"/>
            </a:ext>
          </a:extLst>
        </xdr:cNvPr>
        <xdr:cNvCxnSpPr/>
      </xdr:nvCxnSpPr>
      <xdr:spPr>
        <a:xfrm>
          <a:off x="11203940" y="609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13" name="テキスト ボックス 412">
          <a:extLst>
            <a:ext uri="{FF2B5EF4-FFF2-40B4-BE49-F238E27FC236}">
              <a16:creationId xmlns:a16="http://schemas.microsoft.com/office/drawing/2014/main" id="{6DC6DE45-06A8-4E4B-B67C-BC030353F0BA}"/>
            </a:ext>
          </a:extLst>
        </xdr:cNvPr>
        <xdr:cNvSpPr txBox="1"/>
      </xdr:nvSpPr>
      <xdr:spPr>
        <a:xfrm>
          <a:off x="10842791" y="595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4" name="直線コネクタ 413">
          <a:extLst>
            <a:ext uri="{FF2B5EF4-FFF2-40B4-BE49-F238E27FC236}">
              <a16:creationId xmlns:a16="http://schemas.microsoft.com/office/drawing/2014/main" id="{ABC8C223-6934-41B7-A294-68A22313A559}"/>
            </a:ext>
          </a:extLst>
        </xdr:cNvPr>
        <xdr:cNvCxnSpPr/>
      </xdr:nvCxnSpPr>
      <xdr:spPr>
        <a:xfrm>
          <a:off x="11203940" y="571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5" name="テキスト ボックス 414">
          <a:extLst>
            <a:ext uri="{FF2B5EF4-FFF2-40B4-BE49-F238E27FC236}">
              <a16:creationId xmlns:a16="http://schemas.microsoft.com/office/drawing/2014/main" id="{C29B6FBC-B67B-4DDA-A9CA-343A02451338}"/>
            </a:ext>
          </a:extLst>
        </xdr:cNvPr>
        <xdr:cNvSpPr txBox="1"/>
      </xdr:nvSpPr>
      <xdr:spPr>
        <a:xfrm>
          <a:off x="10842791" y="557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6" name="直線コネクタ 415">
          <a:extLst>
            <a:ext uri="{FF2B5EF4-FFF2-40B4-BE49-F238E27FC236}">
              <a16:creationId xmlns:a16="http://schemas.microsoft.com/office/drawing/2014/main" id="{3BFD3E55-DC51-46E9-89EE-C6F05AD65A71}"/>
            </a:ext>
          </a:extLst>
        </xdr:cNvPr>
        <xdr:cNvCxnSpPr/>
      </xdr:nvCxnSpPr>
      <xdr:spPr>
        <a:xfrm>
          <a:off x="1120394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7" name="テキスト ボックス 416">
          <a:extLst>
            <a:ext uri="{FF2B5EF4-FFF2-40B4-BE49-F238E27FC236}">
              <a16:creationId xmlns:a16="http://schemas.microsoft.com/office/drawing/2014/main" id="{1CCB626E-103E-4C77-A44D-B5555BAA5E41}"/>
            </a:ext>
          </a:extLst>
        </xdr:cNvPr>
        <xdr:cNvSpPr txBox="1"/>
      </xdr:nvSpPr>
      <xdr:spPr>
        <a:xfrm>
          <a:off x="10905006" y="519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8" name="【一般廃棄物処理施設】&#10;有形固定資産減価償却率グラフ枠">
          <a:extLst>
            <a:ext uri="{FF2B5EF4-FFF2-40B4-BE49-F238E27FC236}">
              <a16:creationId xmlns:a16="http://schemas.microsoft.com/office/drawing/2014/main" id="{4F3C23FF-EF67-41D0-A1A4-489AE5BE9BD5}"/>
            </a:ext>
          </a:extLst>
        </xdr:cNvPr>
        <xdr:cNvSpPr/>
      </xdr:nvSpPr>
      <xdr:spPr>
        <a:xfrm>
          <a:off x="1120394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32</xdr:row>
      <xdr:rowOff>167640</xdr:rowOff>
    </xdr:from>
    <xdr:to>
      <xdr:col>85</xdr:col>
      <xdr:colOff>126364</xdr:colOff>
      <xdr:row>42</xdr:row>
      <xdr:rowOff>38100</xdr:rowOff>
    </xdr:to>
    <xdr:cxnSp macro="">
      <xdr:nvCxnSpPr>
        <xdr:cNvPr id="419" name="直線コネクタ 418">
          <a:extLst>
            <a:ext uri="{FF2B5EF4-FFF2-40B4-BE49-F238E27FC236}">
              <a16:creationId xmlns:a16="http://schemas.microsoft.com/office/drawing/2014/main" id="{03146FD3-2880-4DA2-B385-B8A5AF0825C9}"/>
            </a:ext>
          </a:extLst>
        </xdr:cNvPr>
        <xdr:cNvCxnSpPr/>
      </xdr:nvCxnSpPr>
      <xdr:spPr>
        <a:xfrm flipV="1">
          <a:off x="14703424" y="5657850"/>
          <a:ext cx="0" cy="15811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420" name="【一般廃棄物処理施設】&#10;有形固定資産減価償却率最小値テキスト">
          <a:extLst>
            <a:ext uri="{FF2B5EF4-FFF2-40B4-BE49-F238E27FC236}">
              <a16:creationId xmlns:a16="http://schemas.microsoft.com/office/drawing/2014/main" id="{37E652F5-A91B-408A-B78A-050C645D40EF}"/>
            </a:ext>
          </a:extLst>
        </xdr:cNvPr>
        <xdr:cNvSpPr txBox="1"/>
      </xdr:nvSpPr>
      <xdr:spPr>
        <a:xfrm>
          <a:off x="14742160" y="7244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421" name="直線コネクタ 420">
          <a:extLst>
            <a:ext uri="{FF2B5EF4-FFF2-40B4-BE49-F238E27FC236}">
              <a16:creationId xmlns:a16="http://schemas.microsoft.com/office/drawing/2014/main" id="{1F2A922D-8F4E-4ED2-89E0-AEC1A8BE1A95}"/>
            </a:ext>
          </a:extLst>
        </xdr:cNvPr>
        <xdr:cNvCxnSpPr/>
      </xdr:nvCxnSpPr>
      <xdr:spPr>
        <a:xfrm>
          <a:off x="14611350" y="72390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114317</xdr:rowOff>
    </xdr:from>
    <xdr:ext cx="405111" cy="259045"/>
    <xdr:sp macro="" textlink="">
      <xdr:nvSpPr>
        <xdr:cNvPr id="422" name="【一般廃棄物処理施設】&#10;有形固定資産減価償却率最大値テキスト">
          <a:extLst>
            <a:ext uri="{FF2B5EF4-FFF2-40B4-BE49-F238E27FC236}">
              <a16:creationId xmlns:a16="http://schemas.microsoft.com/office/drawing/2014/main" id="{0489D6F5-8625-4688-9DD4-DB99E1618B1C}"/>
            </a:ext>
          </a:extLst>
        </xdr:cNvPr>
        <xdr:cNvSpPr txBox="1"/>
      </xdr:nvSpPr>
      <xdr:spPr>
        <a:xfrm>
          <a:off x="14742160" y="5429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167640</xdr:rowOff>
    </xdr:from>
    <xdr:to>
      <xdr:col>86</xdr:col>
      <xdr:colOff>25400</xdr:colOff>
      <xdr:row>32</xdr:row>
      <xdr:rowOff>167640</xdr:rowOff>
    </xdr:to>
    <xdr:cxnSp macro="">
      <xdr:nvCxnSpPr>
        <xdr:cNvPr id="423" name="直線コネクタ 422">
          <a:extLst>
            <a:ext uri="{FF2B5EF4-FFF2-40B4-BE49-F238E27FC236}">
              <a16:creationId xmlns:a16="http://schemas.microsoft.com/office/drawing/2014/main" id="{F1BB9A3E-D738-4DF2-A08A-1945D684860C}"/>
            </a:ext>
          </a:extLst>
        </xdr:cNvPr>
        <xdr:cNvCxnSpPr/>
      </xdr:nvCxnSpPr>
      <xdr:spPr>
        <a:xfrm>
          <a:off x="14611350" y="56578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47642</xdr:rowOff>
    </xdr:from>
    <xdr:ext cx="405111" cy="259045"/>
    <xdr:sp macro="" textlink="">
      <xdr:nvSpPr>
        <xdr:cNvPr id="424" name="【一般廃棄物処理施設】&#10;有形固定資産減価償却率平均値テキスト">
          <a:extLst>
            <a:ext uri="{FF2B5EF4-FFF2-40B4-BE49-F238E27FC236}">
              <a16:creationId xmlns:a16="http://schemas.microsoft.com/office/drawing/2014/main" id="{78ED82E4-5057-4C29-ACD0-384F34752C12}"/>
            </a:ext>
          </a:extLst>
        </xdr:cNvPr>
        <xdr:cNvSpPr txBox="1"/>
      </xdr:nvSpPr>
      <xdr:spPr>
        <a:xfrm>
          <a:off x="14742160" y="65646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69215</xdr:rowOff>
    </xdr:from>
    <xdr:to>
      <xdr:col>85</xdr:col>
      <xdr:colOff>177800</xdr:colOff>
      <xdr:row>38</xdr:row>
      <xdr:rowOff>170815</xdr:rowOff>
    </xdr:to>
    <xdr:sp macro="" textlink="">
      <xdr:nvSpPr>
        <xdr:cNvPr id="425" name="フローチャート: 判断 424">
          <a:extLst>
            <a:ext uri="{FF2B5EF4-FFF2-40B4-BE49-F238E27FC236}">
              <a16:creationId xmlns:a16="http://schemas.microsoft.com/office/drawing/2014/main" id="{1DB5DD89-F836-4671-9306-D61D70F501FB}"/>
            </a:ext>
          </a:extLst>
        </xdr:cNvPr>
        <xdr:cNvSpPr/>
      </xdr:nvSpPr>
      <xdr:spPr>
        <a:xfrm>
          <a:off x="14649450" y="6582410"/>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29210</xdr:rowOff>
    </xdr:from>
    <xdr:to>
      <xdr:col>81</xdr:col>
      <xdr:colOff>101600</xdr:colOff>
      <xdr:row>38</xdr:row>
      <xdr:rowOff>130810</xdr:rowOff>
    </xdr:to>
    <xdr:sp macro="" textlink="">
      <xdr:nvSpPr>
        <xdr:cNvPr id="426" name="フローチャート: 判断 425">
          <a:extLst>
            <a:ext uri="{FF2B5EF4-FFF2-40B4-BE49-F238E27FC236}">
              <a16:creationId xmlns:a16="http://schemas.microsoft.com/office/drawing/2014/main" id="{9E8654B1-531E-4987-9BC6-33CE62FC3195}"/>
            </a:ext>
          </a:extLst>
        </xdr:cNvPr>
        <xdr:cNvSpPr/>
      </xdr:nvSpPr>
      <xdr:spPr>
        <a:xfrm>
          <a:off x="13887450" y="6542405"/>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156845</xdr:rowOff>
    </xdr:from>
    <xdr:to>
      <xdr:col>76</xdr:col>
      <xdr:colOff>165100</xdr:colOff>
      <xdr:row>38</xdr:row>
      <xdr:rowOff>86995</xdr:rowOff>
    </xdr:to>
    <xdr:sp macro="" textlink="">
      <xdr:nvSpPr>
        <xdr:cNvPr id="427" name="フローチャート: 判断 426">
          <a:extLst>
            <a:ext uri="{FF2B5EF4-FFF2-40B4-BE49-F238E27FC236}">
              <a16:creationId xmlns:a16="http://schemas.microsoft.com/office/drawing/2014/main" id="{EDB0ACA1-A389-471C-B3BD-B241F3A14153}"/>
            </a:ext>
          </a:extLst>
        </xdr:cNvPr>
        <xdr:cNvSpPr/>
      </xdr:nvSpPr>
      <xdr:spPr>
        <a:xfrm>
          <a:off x="13089890" y="6502400"/>
          <a:ext cx="1092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149225</xdr:rowOff>
    </xdr:from>
    <xdr:to>
      <xdr:col>72</xdr:col>
      <xdr:colOff>38100</xdr:colOff>
      <xdr:row>38</xdr:row>
      <xdr:rowOff>79375</xdr:rowOff>
    </xdr:to>
    <xdr:sp macro="" textlink="">
      <xdr:nvSpPr>
        <xdr:cNvPr id="428" name="フローチャート: 判断 427">
          <a:extLst>
            <a:ext uri="{FF2B5EF4-FFF2-40B4-BE49-F238E27FC236}">
              <a16:creationId xmlns:a16="http://schemas.microsoft.com/office/drawing/2014/main" id="{EE6DC392-9985-4E77-91AB-5D9FE45E5468}"/>
            </a:ext>
          </a:extLst>
        </xdr:cNvPr>
        <xdr:cNvSpPr/>
      </xdr:nvSpPr>
      <xdr:spPr>
        <a:xfrm>
          <a:off x="12303760" y="649287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147320</xdr:rowOff>
    </xdr:from>
    <xdr:to>
      <xdr:col>67</xdr:col>
      <xdr:colOff>101600</xdr:colOff>
      <xdr:row>38</xdr:row>
      <xdr:rowOff>77470</xdr:rowOff>
    </xdr:to>
    <xdr:sp macro="" textlink="">
      <xdr:nvSpPr>
        <xdr:cNvPr id="429" name="フローチャート: 判断 428">
          <a:extLst>
            <a:ext uri="{FF2B5EF4-FFF2-40B4-BE49-F238E27FC236}">
              <a16:creationId xmlns:a16="http://schemas.microsoft.com/office/drawing/2014/main" id="{8639D2EB-C7D7-4885-AD32-B8E4D402694B}"/>
            </a:ext>
          </a:extLst>
        </xdr:cNvPr>
        <xdr:cNvSpPr/>
      </xdr:nvSpPr>
      <xdr:spPr>
        <a:xfrm>
          <a:off x="11487150" y="648906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B162063E-9545-4F97-A135-64F360ED80B9}"/>
            </a:ext>
          </a:extLst>
        </xdr:cNvPr>
        <xdr:cNvSpPr txBox="1"/>
      </xdr:nvSpPr>
      <xdr:spPr>
        <a:xfrm>
          <a:off x="1453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A4B89F80-D1E1-48F8-8E72-8FE3B1D56FDF}"/>
            </a:ext>
          </a:extLst>
        </xdr:cNvPr>
        <xdr:cNvSpPr txBox="1"/>
      </xdr:nvSpPr>
      <xdr:spPr>
        <a:xfrm>
          <a:off x="13770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F68C87FD-AFD3-4C33-BA8E-51724421FEF3}"/>
            </a:ext>
          </a:extLst>
        </xdr:cNvPr>
        <xdr:cNvSpPr txBox="1"/>
      </xdr:nvSpPr>
      <xdr:spPr>
        <a:xfrm>
          <a:off x="12973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9F44A7E1-2CB4-4C56-9896-56E0A24AB277}"/>
            </a:ext>
          </a:extLst>
        </xdr:cNvPr>
        <xdr:cNvSpPr txBox="1"/>
      </xdr:nvSpPr>
      <xdr:spPr>
        <a:xfrm>
          <a:off x="12175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4" name="テキスト ボックス 433">
          <a:extLst>
            <a:ext uri="{FF2B5EF4-FFF2-40B4-BE49-F238E27FC236}">
              <a16:creationId xmlns:a16="http://schemas.microsoft.com/office/drawing/2014/main" id="{EDE6CF54-491D-49EE-B13C-9CA93075C22D}"/>
            </a:ext>
          </a:extLst>
        </xdr:cNvPr>
        <xdr:cNvSpPr txBox="1"/>
      </xdr:nvSpPr>
      <xdr:spPr>
        <a:xfrm>
          <a:off x="11370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50165</xdr:rowOff>
    </xdr:from>
    <xdr:to>
      <xdr:col>85</xdr:col>
      <xdr:colOff>177800</xdr:colOff>
      <xdr:row>36</xdr:row>
      <xdr:rowOff>151765</xdr:rowOff>
    </xdr:to>
    <xdr:sp macro="" textlink="">
      <xdr:nvSpPr>
        <xdr:cNvPr id="435" name="楕円 434">
          <a:extLst>
            <a:ext uri="{FF2B5EF4-FFF2-40B4-BE49-F238E27FC236}">
              <a16:creationId xmlns:a16="http://schemas.microsoft.com/office/drawing/2014/main" id="{B3460095-164B-4776-8671-3F72BB2E6029}"/>
            </a:ext>
          </a:extLst>
        </xdr:cNvPr>
        <xdr:cNvSpPr/>
      </xdr:nvSpPr>
      <xdr:spPr>
        <a:xfrm>
          <a:off x="14649450" y="6226175"/>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35</xdr:row>
      <xdr:rowOff>73042</xdr:rowOff>
    </xdr:from>
    <xdr:ext cx="405111" cy="259045"/>
    <xdr:sp macro="" textlink="">
      <xdr:nvSpPr>
        <xdr:cNvPr id="436" name="【一般廃棄物処理施設】&#10;有形固定資産減価償却率該当値テキスト">
          <a:extLst>
            <a:ext uri="{FF2B5EF4-FFF2-40B4-BE49-F238E27FC236}">
              <a16:creationId xmlns:a16="http://schemas.microsoft.com/office/drawing/2014/main" id="{CE1C2364-8B79-47D2-B192-78F911C6F216}"/>
            </a:ext>
          </a:extLst>
        </xdr:cNvPr>
        <xdr:cNvSpPr txBox="1"/>
      </xdr:nvSpPr>
      <xdr:spPr>
        <a:xfrm>
          <a:off x="14742160" y="6073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34925</xdr:rowOff>
    </xdr:from>
    <xdr:to>
      <xdr:col>81</xdr:col>
      <xdr:colOff>101600</xdr:colOff>
      <xdr:row>36</xdr:row>
      <xdr:rowOff>136525</xdr:rowOff>
    </xdr:to>
    <xdr:sp macro="" textlink="">
      <xdr:nvSpPr>
        <xdr:cNvPr id="437" name="楕円 436">
          <a:extLst>
            <a:ext uri="{FF2B5EF4-FFF2-40B4-BE49-F238E27FC236}">
              <a16:creationId xmlns:a16="http://schemas.microsoft.com/office/drawing/2014/main" id="{68EB801D-FE23-4421-A797-49ADCB5CF3CE}"/>
            </a:ext>
          </a:extLst>
        </xdr:cNvPr>
        <xdr:cNvSpPr/>
      </xdr:nvSpPr>
      <xdr:spPr>
        <a:xfrm>
          <a:off x="13887450" y="6207125"/>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36</xdr:row>
      <xdr:rowOff>85725</xdr:rowOff>
    </xdr:from>
    <xdr:to>
      <xdr:col>85</xdr:col>
      <xdr:colOff>127000</xdr:colOff>
      <xdr:row>36</xdr:row>
      <xdr:rowOff>100965</xdr:rowOff>
    </xdr:to>
    <xdr:cxnSp macro="">
      <xdr:nvCxnSpPr>
        <xdr:cNvPr id="438" name="直線コネクタ 437">
          <a:extLst>
            <a:ext uri="{FF2B5EF4-FFF2-40B4-BE49-F238E27FC236}">
              <a16:creationId xmlns:a16="http://schemas.microsoft.com/office/drawing/2014/main" id="{86DA5F11-E298-48E1-8577-98929A7D9B01}"/>
            </a:ext>
          </a:extLst>
        </xdr:cNvPr>
        <xdr:cNvCxnSpPr/>
      </xdr:nvCxnSpPr>
      <xdr:spPr>
        <a:xfrm>
          <a:off x="13942060" y="6259830"/>
          <a:ext cx="762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23495</xdr:rowOff>
    </xdr:from>
    <xdr:to>
      <xdr:col>76</xdr:col>
      <xdr:colOff>165100</xdr:colOff>
      <xdr:row>36</xdr:row>
      <xdr:rowOff>125095</xdr:rowOff>
    </xdr:to>
    <xdr:sp macro="" textlink="">
      <xdr:nvSpPr>
        <xdr:cNvPr id="439" name="楕円 438">
          <a:extLst>
            <a:ext uri="{FF2B5EF4-FFF2-40B4-BE49-F238E27FC236}">
              <a16:creationId xmlns:a16="http://schemas.microsoft.com/office/drawing/2014/main" id="{D4BDC184-EB7A-4A81-B9B7-64DA718E2666}"/>
            </a:ext>
          </a:extLst>
        </xdr:cNvPr>
        <xdr:cNvSpPr/>
      </xdr:nvSpPr>
      <xdr:spPr>
        <a:xfrm>
          <a:off x="13089890" y="6191885"/>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74295</xdr:rowOff>
    </xdr:from>
    <xdr:to>
      <xdr:col>81</xdr:col>
      <xdr:colOff>50800</xdr:colOff>
      <xdr:row>36</xdr:row>
      <xdr:rowOff>85725</xdr:rowOff>
    </xdr:to>
    <xdr:cxnSp macro="">
      <xdr:nvCxnSpPr>
        <xdr:cNvPr id="440" name="直線コネクタ 439">
          <a:extLst>
            <a:ext uri="{FF2B5EF4-FFF2-40B4-BE49-F238E27FC236}">
              <a16:creationId xmlns:a16="http://schemas.microsoft.com/office/drawing/2014/main" id="{36D9D833-530C-434F-9824-8EB2AA0B14C3}"/>
            </a:ext>
          </a:extLst>
        </xdr:cNvPr>
        <xdr:cNvCxnSpPr/>
      </xdr:nvCxnSpPr>
      <xdr:spPr>
        <a:xfrm>
          <a:off x="13144500" y="6246495"/>
          <a:ext cx="79756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29210</xdr:rowOff>
    </xdr:from>
    <xdr:to>
      <xdr:col>72</xdr:col>
      <xdr:colOff>38100</xdr:colOff>
      <xdr:row>36</xdr:row>
      <xdr:rowOff>130810</xdr:rowOff>
    </xdr:to>
    <xdr:sp macro="" textlink="">
      <xdr:nvSpPr>
        <xdr:cNvPr id="441" name="楕円 440">
          <a:extLst>
            <a:ext uri="{FF2B5EF4-FFF2-40B4-BE49-F238E27FC236}">
              <a16:creationId xmlns:a16="http://schemas.microsoft.com/office/drawing/2014/main" id="{223D93CA-0B45-46D5-99F4-01EC4836985A}"/>
            </a:ext>
          </a:extLst>
        </xdr:cNvPr>
        <xdr:cNvSpPr/>
      </xdr:nvSpPr>
      <xdr:spPr>
        <a:xfrm>
          <a:off x="12303760" y="6199505"/>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36</xdr:row>
      <xdr:rowOff>74295</xdr:rowOff>
    </xdr:from>
    <xdr:to>
      <xdr:col>76</xdr:col>
      <xdr:colOff>114300</xdr:colOff>
      <xdr:row>36</xdr:row>
      <xdr:rowOff>80010</xdr:rowOff>
    </xdr:to>
    <xdr:cxnSp macro="">
      <xdr:nvCxnSpPr>
        <xdr:cNvPr id="442" name="直線コネクタ 441">
          <a:extLst>
            <a:ext uri="{FF2B5EF4-FFF2-40B4-BE49-F238E27FC236}">
              <a16:creationId xmlns:a16="http://schemas.microsoft.com/office/drawing/2014/main" id="{9BBFE994-E514-4B52-BD77-87AC20DE2A4D}"/>
            </a:ext>
          </a:extLst>
        </xdr:cNvPr>
        <xdr:cNvCxnSpPr/>
      </xdr:nvCxnSpPr>
      <xdr:spPr>
        <a:xfrm flipV="1">
          <a:off x="12346940" y="6246495"/>
          <a:ext cx="79756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36</xdr:row>
      <xdr:rowOff>168275</xdr:rowOff>
    </xdr:from>
    <xdr:to>
      <xdr:col>67</xdr:col>
      <xdr:colOff>101600</xdr:colOff>
      <xdr:row>37</xdr:row>
      <xdr:rowOff>98425</xdr:rowOff>
    </xdr:to>
    <xdr:sp macro="" textlink="">
      <xdr:nvSpPr>
        <xdr:cNvPr id="443" name="楕円 442">
          <a:extLst>
            <a:ext uri="{FF2B5EF4-FFF2-40B4-BE49-F238E27FC236}">
              <a16:creationId xmlns:a16="http://schemas.microsoft.com/office/drawing/2014/main" id="{D8886E18-5245-4E73-BB5A-BDD492BE2663}"/>
            </a:ext>
          </a:extLst>
        </xdr:cNvPr>
        <xdr:cNvSpPr/>
      </xdr:nvSpPr>
      <xdr:spPr>
        <a:xfrm>
          <a:off x="11487150" y="6344285"/>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36</xdr:row>
      <xdr:rowOff>80010</xdr:rowOff>
    </xdr:from>
    <xdr:to>
      <xdr:col>71</xdr:col>
      <xdr:colOff>177800</xdr:colOff>
      <xdr:row>37</xdr:row>
      <xdr:rowOff>47625</xdr:rowOff>
    </xdr:to>
    <xdr:cxnSp macro="">
      <xdr:nvCxnSpPr>
        <xdr:cNvPr id="444" name="直線コネクタ 443">
          <a:extLst>
            <a:ext uri="{FF2B5EF4-FFF2-40B4-BE49-F238E27FC236}">
              <a16:creationId xmlns:a16="http://schemas.microsoft.com/office/drawing/2014/main" id="{8A85A2B5-598F-492E-A667-31A2DF98754B}"/>
            </a:ext>
          </a:extLst>
        </xdr:cNvPr>
        <xdr:cNvCxnSpPr/>
      </xdr:nvCxnSpPr>
      <xdr:spPr>
        <a:xfrm flipV="1">
          <a:off x="11541760" y="6254115"/>
          <a:ext cx="805180" cy="139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121937</xdr:rowOff>
    </xdr:from>
    <xdr:ext cx="405111" cy="259045"/>
    <xdr:sp macro="" textlink="">
      <xdr:nvSpPr>
        <xdr:cNvPr id="445" name="n_1aveValue【一般廃棄物処理施設】&#10;有形固定資産減価償却率">
          <a:extLst>
            <a:ext uri="{FF2B5EF4-FFF2-40B4-BE49-F238E27FC236}">
              <a16:creationId xmlns:a16="http://schemas.microsoft.com/office/drawing/2014/main" id="{F4088695-AB69-4E92-A241-6D63728EF796}"/>
            </a:ext>
          </a:extLst>
        </xdr:cNvPr>
        <xdr:cNvSpPr txBox="1"/>
      </xdr:nvSpPr>
      <xdr:spPr>
        <a:xfrm>
          <a:off x="13738234" y="6638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78122</xdr:rowOff>
    </xdr:from>
    <xdr:ext cx="405111" cy="259045"/>
    <xdr:sp macro="" textlink="">
      <xdr:nvSpPr>
        <xdr:cNvPr id="446" name="n_2aveValue【一般廃棄物処理施設】&#10;有形固定資産減価償却率">
          <a:extLst>
            <a:ext uri="{FF2B5EF4-FFF2-40B4-BE49-F238E27FC236}">
              <a16:creationId xmlns:a16="http://schemas.microsoft.com/office/drawing/2014/main" id="{91C19718-4EA7-4347-BF4F-3035E2E14949}"/>
            </a:ext>
          </a:extLst>
        </xdr:cNvPr>
        <xdr:cNvSpPr txBox="1"/>
      </xdr:nvSpPr>
      <xdr:spPr>
        <a:xfrm>
          <a:off x="12957184" y="6593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70502</xdr:rowOff>
    </xdr:from>
    <xdr:ext cx="405111" cy="259045"/>
    <xdr:sp macro="" textlink="">
      <xdr:nvSpPr>
        <xdr:cNvPr id="447" name="n_3aveValue【一般廃棄物処理施設】&#10;有形固定資産減価償却率">
          <a:extLst>
            <a:ext uri="{FF2B5EF4-FFF2-40B4-BE49-F238E27FC236}">
              <a16:creationId xmlns:a16="http://schemas.microsoft.com/office/drawing/2014/main" id="{4F1A4A12-776E-4C55-B748-3269628A0626}"/>
            </a:ext>
          </a:extLst>
        </xdr:cNvPr>
        <xdr:cNvSpPr txBox="1"/>
      </xdr:nvSpPr>
      <xdr:spPr>
        <a:xfrm>
          <a:off x="12171054" y="6583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68597</xdr:rowOff>
    </xdr:from>
    <xdr:ext cx="405111" cy="259045"/>
    <xdr:sp macro="" textlink="">
      <xdr:nvSpPr>
        <xdr:cNvPr id="448" name="n_4aveValue【一般廃棄物処理施設】&#10;有形固定資産減価償却率">
          <a:extLst>
            <a:ext uri="{FF2B5EF4-FFF2-40B4-BE49-F238E27FC236}">
              <a16:creationId xmlns:a16="http://schemas.microsoft.com/office/drawing/2014/main" id="{D6901E1D-5315-4818-A2D6-F59BF93EBE26}"/>
            </a:ext>
          </a:extLst>
        </xdr:cNvPr>
        <xdr:cNvSpPr txBox="1"/>
      </xdr:nvSpPr>
      <xdr:spPr>
        <a:xfrm>
          <a:off x="11354444" y="6581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34</xdr:row>
      <xdr:rowOff>153052</xdr:rowOff>
    </xdr:from>
    <xdr:ext cx="405111" cy="259045"/>
    <xdr:sp macro="" textlink="">
      <xdr:nvSpPr>
        <xdr:cNvPr id="449" name="n_1mainValue【一般廃棄物処理施設】&#10;有形固定資産減価償却率">
          <a:extLst>
            <a:ext uri="{FF2B5EF4-FFF2-40B4-BE49-F238E27FC236}">
              <a16:creationId xmlns:a16="http://schemas.microsoft.com/office/drawing/2014/main" id="{8FDC0D3D-8572-4218-B5AC-402FE87FBDFB}"/>
            </a:ext>
          </a:extLst>
        </xdr:cNvPr>
        <xdr:cNvSpPr txBox="1"/>
      </xdr:nvSpPr>
      <xdr:spPr>
        <a:xfrm>
          <a:off x="13738234" y="5982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34</xdr:row>
      <xdr:rowOff>141622</xdr:rowOff>
    </xdr:from>
    <xdr:ext cx="405111" cy="259045"/>
    <xdr:sp macro="" textlink="">
      <xdr:nvSpPr>
        <xdr:cNvPr id="450" name="n_2mainValue【一般廃棄物処理施設】&#10;有形固定資産減価償却率">
          <a:extLst>
            <a:ext uri="{FF2B5EF4-FFF2-40B4-BE49-F238E27FC236}">
              <a16:creationId xmlns:a16="http://schemas.microsoft.com/office/drawing/2014/main" id="{8BC16A58-0D29-4E92-994F-271CEF582BEA}"/>
            </a:ext>
          </a:extLst>
        </xdr:cNvPr>
        <xdr:cNvSpPr txBox="1"/>
      </xdr:nvSpPr>
      <xdr:spPr>
        <a:xfrm>
          <a:off x="12957184" y="5969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34</xdr:row>
      <xdr:rowOff>147337</xdr:rowOff>
    </xdr:from>
    <xdr:ext cx="405111" cy="259045"/>
    <xdr:sp macro="" textlink="">
      <xdr:nvSpPr>
        <xdr:cNvPr id="451" name="n_3mainValue【一般廃棄物処理施設】&#10;有形固定資産減価償却率">
          <a:extLst>
            <a:ext uri="{FF2B5EF4-FFF2-40B4-BE49-F238E27FC236}">
              <a16:creationId xmlns:a16="http://schemas.microsoft.com/office/drawing/2014/main" id="{35650C28-ACC0-4A7E-A083-16E3F16B0A4C}"/>
            </a:ext>
          </a:extLst>
        </xdr:cNvPr>
        <xdr:cNvSpPr txBox="1"/>
      </xdr:nvSpPr>
      <xdr:spPr>
        <a:xfrm>
          <a:off x="12171054" y="5974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114952</xdr:rowOff>
    </xdr:from>
    <xdr:ext cx="405111" cy="259045"/>
    <xdr:sp macro="" textlink="">
      <xdr:nvSpPr>
        <xdr:cNvPr id="452" name="n_4mainValue【一般廃棄物処理施設】&#10;有形固定資産減価償却率">
          <a:extLst>
            <a:ext uri="{FF2B5EF4-FFF2-40B4-BE49-F238E27FC236}">
              <a16:creationId xmlns:a16="http://schemas.microsoft.com/office/drawing/2014/main" id="{94991A24-98E1-44B8-9C4E-75FE0BE688A1}"/>
            </a:ext>
          </a:extLst>
        </xdr:cNvPr>
        <xdr:cNvSpPr txBox="1"/>
      </xdr:nvSpPr>
      <xdr:spPr>
        <a:xfrm>
          <a:off x="11354444" y="6115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3" name="正方形/長方形 452">
          <a:extLst>
            <a:ext uri="{FF2B5EF4-FFF2-40B4-BE49-F238E27FC236}">
              <a16:creationId xmlns:a16="http://schemas.microsoft.com/office/drawing/2014/main" id="{C7CCAF38-C1D2-4C49-B974-FDEC4718836C}"/>
            </a:ext>
          </a:extLst>
        </xdr:cNvPr>
        <xdr:cNvSpPr/>
      </xdr:nvSpPr>
      <xdr:spPr>
        <a:xfrm>
          <a:off x="164592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4" name="正方形/長方形 453">
          <a:extLst>
            <a:ext uri="{FF2B5EF4-FFF2-40B4-BE49-F238E27FC236}">
              <a16:creationId xmlns:a16="http://schemas.microsoft.com/office/drawing/2014/main" id="{2CA7BBDB-4334-4FA7-AA86-0205FB0C5F64}"/>
            </a:ext>
          </a:extLst>
        </xdr:cNvPr>
        <xdr:cNvSpPr/>
      </xdr:nvSpPr>
      <xdr:spPr>
        <a:xfrm>
          <a:off x="165900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5" name="正方形/長方形 454">
          <a:extLst>
            <a:ext uri="{FF2B5EF4-FFF2-40B4-BE49-F238E27FC236}">
              <a16:creationId xmlns:a16="http://schemas.microsoft.com/office/drawing/2014/main" id="{3EAFF3F7-456A-4F5E-A0FC-955B72AD6951}"/>
            </a:ext>
          </a:extLst>
        </xdr:cNvPr>
        <xdr:cNvSpPr/>
      </xdr:nvSpPr>
      <xdr:spPr>
        <a:xfrm>
          <a:off x="165900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6" name="正方形/長方形 455">
          <a:extLst>
            <a:ext uri="{FF2B5EF4-FFF2-40B4-BE49-F238E27FC236}">
              <a16:creationId xmlns:a16="http://schemas.microsoft.com/office/drawing/2014/main" id="{500E22AE-8323-4026-BB8B-058D2DBB5D63}"/>
            </a:ext>
          </a:extLst>
        </xdr:cNvPr>
        <xdr:cNvSpPr/>
      </xdr:nvSpPr>
      <xdr:spPr>
        <a:xfrm>
          <a:off x="174879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7" name="正方形/長方形 456">
          <a:extLst>
            <a:ext uri="{FF2B5EF4-FFF2-40B4-BE49-F238E27FC236}">
              <a16:creationId xmlns:a16="http://schemas.microsoft.com/office/drawing/2014/main" id="{3E68FFFA-82B4-43F4-BF5E-9A2EF757A0DB}"/>
            </a:ext>
          </a:extLst>
        </xdr:cNvPr>
        <xdr:cNvSpPr/>
      </xdr:nvSpPr>
      <xdr:spPr>
        <a:xfrm>
          <a:off x="174879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8" name="正方形/長方形 457">
          <a:extLst>
            <a:ext uri="{FF2B5EF4-FFF2-40B4-BE49-F238E27FC236}">
              <a16:creationId xmlns:a16="http://schemas.microsoft.com/office/drawing/2014/main" id="{E424D42B-3B4D-4D09-B975-3DBB3BFA607C}"/>
            </a:ext>
          </a:extLst>
        </xdr:cNvPr>
        <xdr:cNvSpPr/>
      </xdr:nvSpPr>
      <xdr:spPr>
        <a:xfrm>
          <a:off x="185166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9" name="正方形/長方形 458">
          <a:extLst>
            <a:ext uri="{FF2B5EF4-FFF2-40B4-BE49-F238E27FC236}">
              <a16:creationId xmlns:a16="http://schemas.microsoft.com/office/drawing/2014/main" id="{B6BED5B3-3072-4134-89EE-37F7436E822B}"/>
            </a:ext>
          </a:extLst>
        </xdr:cNvPr>
        <xdr:cNvSpPr/>
      </xdr:nvSpPr>
      <xdr:spPr>
        <a:xfrm>
          <a:off x="185166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0" name="正方形/長方形 459">
          <a:extLst>
            <a:ext uri="{FF2B5EF4-FFF2-40B4-BE49-F238E27FC236}">
              <a16:creationId xmlns:a16="http://schemas.microsoft.com/office/drawing/2014/main" id="{D6614CAA-ABB8-4778-B5FE-C6172C6C2499}"/>
            </a:ext>
          </a:extLst>
        </xdr:cNvPr>
        <xdr:cNvSpPr/>
      </xdr:nvSpPr>
      <xdr:spPr>
        <a:xfrm>
          <a:off x="164592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1" name="テキスト ボックス 460">
          <a:extLst>
            <a:ext uri="{FF2B5EF4-FFF2-40B4-BE49-F238E27FC236}">
              <a16:creationId xmlns:a16="http://schemas.microsoft.com/office/drawing/2014/main" id="{5FF079AF-1A01-453C-A06F-66357B4C5511}"/>
            </a:ext>
          </a:extLst>
        </xdr:cNvPr>
        <xdr:cNvSpPr txBox="1"/>
      </xdr:nvSpPr>
      <xdr:spPr>
        <a:xfrm>
          <a:off x="1644015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2" name="直線コネクタ 461">
          <a:extLst>
            <a:ext uri="{FF2B5EF4-FFF2-40B4-BE49-F238E27FC236}">
              <a16:creationId xmlns:a16="http://schemas.microsoft.com/office/drawing/2014/main" id="{AE7D57D7-6AB7-416E-B7E7-0833441B058E}"/>
            </a:ext>
          </a:extLst>
        </xdr:cNvPr>
        <xdr:cNvCxnSpPr/>
      </xdr:nvCxnSpPr>
      <xdr:spPr>
        <a:xfrm>
          <a:off x="164592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63" name="直線コネクタ 462">
          <a:extLst>
            <a:ext uri="{FF2B5EF4-FFF2-40B4-BE49-F238E27FC236}">
              <a16:creationId xmlns:a16="http://schemas.microsoft.com/office/drawing/2014/main" id="{A5B8368D-C073-4157-8925-650E48EF9673}"/>
            </a:ext>
          </a:extLst>
        </xdr:cNvPr>
        <xdr:cNvCxnSpPr/>
      </xdr:nvCxnSpPr>
      <xdr:spPr>
        <a:xfrm>
          <a:off x="16459200" y="71589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464" name="テキスト ボックス 463">
          <a:extLst>
            <a:ext uri="{FF2B5EF4-FFF2-40B4-BE49-F238E27FC236}">
              <a16:creationId xmlns:a16="http://schemas.microsoft.com/office/drawing/2014/main" id="{B2AD40F9-1C90-46A2-BB8D-6ADBFB2D527B}"/>
            </a:ext>
          </a:extLst>
        </xdr:cNvPr>
        <xdr:cNvSpPr txBox="1"/>
      </xdr:nvSpPr>
      <xdr:spPr>
        <a:xfrm>
          <a:off x="16252324" y="702248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5" name="直線コネクタ 464">
          <a:extLst>
            <a:ext uri="{FF2B5EF4-FFF2-40B4-BE49-F238E27FC236}">
              <a16:creationId xmlns:a16="http://schemas.microsoft.com/office/drawing/2014/main" id="{F6803D8C-94B3-4514-86A2-1B0B82A331F0}"/>
            </a:ext>
          </a:extLst>
        </xdr:cNvPr>
        <xdr:cNvCxnSpPr/>
      </xdr:nvCxnSpPr>
      <xdr:spPr>
        <a:xfrm>
          <a:off x="16459200" y="670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466" name="テキスト ボックス 465">
          <a:extLst>
            <a:ext uri="{FF2B5EF4-FFF2-40B4-BE49-F238E27FC236}">
              <a16:creationId xmlns:a16="http://schemas.microsoft.com/office/drawing/2014/main" id="{239D89C4-3D42-4E4F-87F9-22DD4B90B8EC}"/>
            </a:ext>
          </a:extLst>
        </xdr:cNvPr>
        <xdr:cNvSpPr txBox="1"/>
      </xdr:nvSpPr>
      <xdr:spPr>
        <a:xfrm>
          <a:off x="15943791" y="65652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7" name="直線コネクタ 466">
          <a:extLst>
            <a:ext uri="{FF2B5EF4-FFF2-40B4-BE49-F238E27FC236}">
              <a16:creationId xmlns:a16="http://schemas.microsoft.com/office/drawing/2014/main" id="{D036DB8F-7B41-4DBF-85FC-6AC7B7E42813}"/>
            </a:ext>
          </a:extLst>
        </xdr:cNvPr>
        <xdr:cNvCxnSpPr/>
      </xdr:nvCxnSpPr>
      <xdr:spPr>
        <a:xfrm>
          <a:off x="16459200" y="624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468" name="テキスト ボックス 467">
          <a:extLst>
            <a:ext uri="{FF2B5EF4-FFF2-40B4-BE49-F238E27FC236}">
              <a16:creationId xmlns:a16="http://schemas.microsoft.com/office/drawing/2014/main" id="{C44EFB0F-ED3B-417E-A200-742AE871AC76}"/>
            </a:ext>
          </a:extLst>
        </xdr:cNvPr>
        <xdr:cNvSpPr txBox="1"/>
      </xdr:nvSpPr>
      <xdr:spPr>
        <a:xfrm>
          <a:off x="15943791" y="610427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9" name="直線コネクタ 468">
          <a:extLst>
            <a:ext uri="{FF2B5EF4-FFF2-40B4-BE49-F238E27FC236}">
              <a16:creationId xmlns:a16="http://schemas.microsoft.com/office/drawing/2014/main" id="{9EB0C941-F85D-4A85-960F-6CD0C166ED78}"/>
            </a:ext>
          </a:extLst>
        </xdr:cNvPr>
        <xdr:cNvCxnSpPr/>
      </xdr:nvCxnSpPr>
      <xdr:spPr>
        <a:xfrm>
          <a:off x="16459200" y="57873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470" name="テキスト ボックス 469">
          <a:extLst>
            <a:ext uri="{FF2B5EF4-FFF2-40B4-BE49-F238E27FC236}">
              <a16:creationId xmlns:a16="http://schemas.microsoft.com/office/drawing/2014/main" id="{04DF5AD6-507B-450C-8B05-20A327724654}"/>
            </a:ext>
          </a:extLst>
        </xdr:cNvPr>
        <xdr:cNvSpPr txBox="1"/>
      </xdr:nvSpPr>
      <xdr:spPr>
        <a:xfrm>
          <a:off x="15943791" y="56508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1" name="直線コネクタ 470">
          <a:extLst>
            <a:ext uri="{FF2B5EF4-FFF2-40B4-BE49-F238E27FC236}">
              <a16:creationId xmlns:a16="http://schemas.microsoft.com/office/drawing/2014/main" id="{18BC4411-9223-4E7E-9373-ECED736FE3F7}"/>
            </a:ext>
          </a:extLst>
        </xdr:cNvPr>
        <xdr:cNvCxnSpPr/>
      </xdr:nvCxnSpPr>
      <xdr:spPr>
        <a:xfrm>
          <a:off x="164592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472" name="テキスト ボックス 471">
          <a:extLst>
            <a:ext uri="{FF2B5EF4-FFF2-40B4-BE49-F238E27FC236}">
              <a16:creationId xmlns:a16="http://schemas.microsoft.com/office/drawing/2014/main" id="{7B75BF7C-740C-46F5-B81A-5305259E833E}"/>
            </a:ext>
          </a:extLst>
        </xdr:cNvPr>
        <xdr:cNvSpPr txBox="1"/>
      </xdr:nvSpPr>
      <xdr:spPr>
        <a:xfrm>
          <a:off x="15943791" y="51936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3" name="【一般廃棄物処理施設】&#10;一人当たり有形固定資産（償却資産）額グラフ枠">
          <a:extLst>
            <a:ext uri="{FF2B5EF4-FFF2-40B4-BE49-F238E27FC236}">
              <a16:creationId xmlns:a16="http://schemas.microsoft.com/office/drawing/2014/main" id="{59AFFBAC-0365-4AF6-818F-7A42E830BB3C}"/>
            </a:ext>
          </a:extLst>
        </xdr:cNvPr>
        <xdr:cNvSpPr/>
      </xdr:nvSpPr>
      <xdr:spPr>
        <a:xfrm>
          <a:off x="164592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161559</xdr:rowOff>
    </xdr:from>
    <xdr:to>
      <xdr:col>116</xdr:col>
      <xdr:colOff>62864</xdr:colOff>
      <xdr:row>41</xdr:row>
      <xdr:rowOff>132115</xdr:rowOff>
    </xdr:to>
    <xdr:cxnSp macro="">
      <xdr:nvCxnSpPr>
        <xdr:cNvPr id="474" name="直線コネクタ 473">
          <a:extLst>
            <a:ext uri="{FF2B5EF4-FFF2-40B4-BE49-F238E27FC236}">
              <a16:creationId xmlns:a16="http://schemas.microsoft.com/office/drawing/2014/main" id="{30E6F2E9-8CA7-4E2C-AB33-8F65E9E4B28A}"/>
            </a:ext>
          </a:extLst>
        </xdr:cNvPr>
        <xdr:cNvCxnSpPr/>
      </xdr:nvCxnSpPr>
      <xdr:spPr>
        <a:xfrm flipV="1">
          <a:off x="19947254" y="5821314"/>
          <a:ext cx="0" cy="13440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135942</xdr:rowOff>
    </xdr:from>
    <xdr:ext cx="378565" cy="259045"/>
    <xdr:sp macro="" textlink="">
      <xdr:nvSpPr>
        <xdr:cNvPr id="475" name="【一般廃棄物処理施設】&#10;一人当たり有形固定資産（償却資産）額最小値テキスト">
          <a:extLst>
            <a:ext uri="{FF2B5EF4-FFF2-40B4-BE49-F238E27FC236}">
              <a16:creationId xmlns:a16="http://schemas.microsoft.com/office/drawing/2014/main" id="{99727417-EAD8-4D79-89D7-4CE5EE8140E7}"/>
            </a:ext>
          </a:extLst>
        </xdr:cNvPr>
        <xdr:cNvSpPr txBox="1"/>
      </xdr:nvSpPr>
      <xdr:spPr>
        <a:xfrm>
          <a:off x="19985990" y="716158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132115</xdr:rowOff>
    </xdr:from>
    <xdr:to>
      <xdr:col>116</xdr:col>
      <xdr:colOff>152400</xdr:colOff>
      <xdr:row>41</xdr:row>
      <xdr:rowOff>132115</xdr:rowOff>
    </xdr:to>
    <xdr:cxnSp macro="">
      <xdr:nvCxnSpPr>
        <xdr:cNvPr id="476" name="直線コネクタ 475">
          <a:extLst>
            <a:ext uri="{FF2B5EF4-FFF2-40B4-BE49-F238E27FC236}">
              <a16:creationId xmlns:a16="http://schemas.microsoft.com/office/drawing/2014/main" id="{EFFB0232-821A-4423-ADC2-EE2A95B0FCC0}"/>
            </a:ext>
          </a:extLst>
        </xdr:cNvPr>
        <xdr:cNvCxnSpPr/>
      </xdr:nvCxnSpPr>
      <xdr:spPr>
        <a:xfrm>
          <a:off x="19885660" y="716537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108236</xdr:rowOff>
    </xdr:from>
    <xdr:ext cx="599010" cy="259045"/>
    <xdr:sp macro="" textlink="">
      <xdr:nvSpPr>
        <xdr:cNvPr id="477" name="【一般廃棄物処理施設】&#10;一人当たり有形固定資産（償却資産）額最大値テキスト">
          <a:extLst>
            <a:ext uri="{FF2B5EF4-FFF2-40B4-BE49-F238E27FC236}">
              <a16:creationId xmlns:a16="http://schemas.microsoft.com/office/drawing/2014/main" id="{7EAE255E-CF3C-4AF3-9D8A-55849E867BB6}"/>
            </a:ext>
          </a:extLst>
        </xdr:cNvPr>
        <xdr:cNvSpPr txBox="1"/>
      </xdr:nvSpPr>
      <xdr:spPr>
        <a:xfrm>
          <a:off x="19985990" y="55927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293,830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161559</xdr:rowOff>
    </xdr:from>
    <xdr:to>
      <xdr:col>116</xdr:col>
      <xdr:colOff>152400</xdr:colOff>
      <xdr:row>33</xdr:row>
      <xdr:rowOff>161559</xdr:rowOff>
    </xdr:to>
    <xdr:cxnSp macro="">
      <xdr:nvCxnSpPr>
        <xdr:cNvPr id="478" name="直線コネクタ 477">
          <a:extLst>
            <a:ext uri="{FF2B5EF4-FFF2-40B4-BE49-F238E27FC236}">
              <a16:creationId xmlns:a16="http://schemas.microsoft.com/office/drawing/2014/main" id="{FCE4596B-6226-44C3-9801-1DDF6B5DB4AB}"/>
            </a:ext>
          </a:extLst>
        </xdr:cNvPr>
        <xdr:cNvCxnSpPr/>
      </xdr:nvCxnSpPr>
      <xdr:spPr>
        <a:xfrm>
          <a:off x="19885660" y="582131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55267</xdr:rowOff>
    </xdr:from>
    <xdr:ext cx="534377" cy="259045"/>
    <xdr:sp macro="" textlink="">
      <xdr:nvSpPr>
        <xdr:cNvPr id="479" name="【一般廃棄物処理施設】&#10;一人当たり有形固定資産（償却資産）額平均値テキスト">
          <a:extLst>
            <a:ext uri="{FF2B5EF4-FFF2-40B4-BE49-F238E27FC236}">
              <a16:creationId xmlns:a16="http://schemas.microsoft.com/office/drawing/2014/main" id="{A87A4C50-E381-405D-906D-404992CCE6FA}"/>
            </a:ext>
          </a:extLst>
        </xdr:cNvPr>
        <xdr:cNvSpPr txBox="1"/>
      </xdr:nvSpPr>
      <xdr:spPr>
        <a:xfrm>
          <a:off x="19985990" y="65741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32390</xdr:rowOff>
    </xdr:from>
    <xdr:to>
      <xdr:col>116</xdr:col>
      <xdr:colOff>114300</xdr:colOff>
      <xdr:row>39</xdr:row>
      <xdr:rowOff>133990</xdr:rowOff>
    </xdr:to>
    <xdr:sp macro="" textlink="">
      <xdr:nvSpPr>
        <xdr:cNvPr id="480" name="フローチャート: 判断 479">
          <a:extLst>
            <a:ext uri="{FF2B5EF4-FFF2-40B4-BE49-F238E27FC236}">
              <a16:creationId xmlns:a16="http://schemas.microsoft.com/office/drawing/2014/main" id="{57A3BB57-F672-4AED-8C3D-F1F32BA7275F}"/>
            </a:ext>
          </a:extLst>
        </xdr:cNvPr>
        <xdr:cNvSpPr/>
      </xdr:nvSpPr>
      <xdr:spPr>
        <a:xfrm>
          <a:off x="19904710" y="6717035"/>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30937</xdr:rowOff>
    </xdr:from>
    <xdr:to>
      <xdr:col>112</xdr:col>
      <xdr:colOff>38100</xdr:colOff>
      <xdr:row>39</xdr:row>
      <xdr:rowOff>132537</xdr:rowOff>
    </xdr:to>
    <xdr:sp macro="" textlink="">
      <xdr:nvSpPr>
        <xdr:cNvPr id="481" name="フローチャート: 判断 480">
          <a:extLst>
            <a:ext uri="{FF2B5EF4-FFF2-40B4-BE49-F238E27FC236}">
              <a16:creationId xmlns:a16="http://schemas.microsoft.com/office/drawing/2014/main" id="{74532DFE-1052-47F0-BB44-C5D3014DC4A0}"/>
            </a:ext>
          </a:extLst>
        </xdr:cNvPr>
        <xdr:cNvSpPr/>
      </xdr:nvSpPr>
      <xdr:spPr>
        <a:xfrm>
          <a:off x="19161760" y="6715582"/>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46038</xdr:rowOff>
    </xdr:from>
    <xdr:to>
      <xdr:col>107</xdr:col>
      <xdr:colOff>101600</xdr:colOff>
      <xdr:row>39</xdr:row>
      <xdr:rowOff>147638</xdr:rowOff>
    </xdr:to>
    <xdr:sp macro="" textlink="">
      <xdr:nvSpPr>
        <xdr:cNvPr id="482" name="フローチャート: 判断 481">
          <a:extLst>
            <a:ext uri="{FF2B5EF4-FFF2-40B4-BE49-F238E27FC236}">
              <a16:creationId xmlns:a16="http://schemas.microsoft.com/office/drawing/2014/main" id="{A0C2D6E6-122D-4BE1-8AD7-109A73BB1B6C}"/>
            </a:ext>
          </a:extLst>
        </xdr:cNvPr>
        <xdr:cNvSpPr/>
      </xdr:nvSpPr>
      <xdr:spPr>
        <a:xfrm>
          <a:off x="18345150" y="6734493"/>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54761</xdr:rowOff>
    </xdr:from>
    <xdr:to>
      <xdr:col>102</xdr:col>
      <xdr:colOff>165100</xdr:colOff>
      <xdr:row>39</xdr:row>
      <xdr:rowOff>156361</xdr:rowOff>
    </xdr:to>
    <xdr:sp macro="" textlink="">
      <xdr:nvSpPr>
        <xdr:cNvPr id="483" name="フローチャート: 判断 482">
          <a:extLst>
            <a:ext uri="{FF2B5EF4-FFF2-40B4-BE49-F238E27FC236}">
              <a16:creationId xmlns:a16="http://schemas.microsoft.com/office/drawing/2014/main" id="{EBF7997F-93A2-4648-852E-27CA9E16FE5D}"/>
            </a:ext>
          </a:extLst>
        </xdr:cNvPr>
        <xdr:cNvSpPr/>
      </xdr:nvSpPr>
      <xdr:spPr>
        <a:xfrm>
          <a:off x="17547590" y="6745121"/>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33945</xdr:rowOff>
    </xdr:from>
    <xdr:to>
      <xdr:col>98</xdr:col>
      <xdr:colOff>38100</xdr:colOff>
      <xdr:row>39</xdr:row>
      <xdr:rowOff>135545</xdr:rowOff>
    </xdr:to>
    <xdr:sp macro="" textlink="">
      <xdr:nvSpPr>
        <xdr:cNvPr id="484" name="フローチャート: 判断 483">
          <a:extLst>
            <a:ext uri="{FF2B5EF4-FFF2-40B4-BE49-F238E27FC236}">
              <a16:creationId xmlns:a16="http://schemas.microsoft.com/office/drawing/2014/main" id="{8C9D911A-4FD4-44FE-AB6C-E3759671081A}"/>
            </a:ext>
          </a:extLst>
        </xdr:cNvPr>
        <xdr:cNvSpPr/>
      </xdr:nvSpPr>
      <xdr:spPr>
        <a:xfrm>
          <a:off x="16761460" y="6718590"/>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62463B52-4C05-4513-9717-2565B2228B96}"/>
            </a:ext>
          </a:extLst>
        </xdr:cNvPr>
        <xdr:cNvSpPr txBox="1"/>
      </xdr:nvSpPr>
      <xdr:spPr>
        <a:xfrm>
          <a:off x="197764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89C92AC9-6028-47D7-A236-74311D345F68}"/>
            </a:ext>
          </a:extLst>
        </xdr:cNvPr>
        <xdr:cNvSpPr txBox="1"/>
      </xdr:nvSpPr>
      <xdr:spPr>
        <a:xfrm>
          <a:off x="19033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EA789CC0-F930-4DB8-8FCA-2E5BCB5052DD}"/>
            </a:ext>
          </a:extLst>
        </xdr:cNvPr>
        <xdr:cNvSpPr txBox="1"/>
      </xdr:nvSpPr>
      <xdr:spPr>
        <a:xfrm>
          <a:off x="18228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id="{65E8F7CE-95F3-4FC3-B109-8AFEEC68A521}"/>
            </a:ext>
          </a:extLst>
        </xdr:cNvPr>
        <xdr:cNvSpPr txBox="1"/>
      </xdr:nvSpPr>
      <xdr:spPr>
        <a:xfrm>
          <a:off x="174307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9" name="テキスト ボックス 488">
          <a:extLst>
            <a:ext uri="{FF2B5EF4-FFF2-40B4-BE49-F238E27FC236}">
              <a16:creationId xmlns:a16="http://schemas.microsoft.com/office/drawing/2014/main" id="{C5FB0826-C1AC-4812-9116-8A0E03B8A124}"/>
            </a:ext>
          </a:extLst>
        </xdr:cNvPr>
        <xdr:cNvSpPr txBox="1"/>
      </xdr:nvSpPr>
      <xdr:spPr>
        <a:xfrm>
          <a:off x="166331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33415</xdr:rowOff>
    </xdr:from>
    <xdr:to>
      <xdr:col>116</xdr:col>
      <xdr:colOff>114300</xdr:colOff>
      <xdr:row>40</xdr:row>
      <xdr:rowOff>135015</xdr:rowOff>
    </xdr:to>
    <xdr:sp macro="" textlink="">
      <xdr:nvSpPr>
        <xdr:cNvPr id="490" name="楕円 489">
          <a:extLst>
            <a:ext uri="{FF2B5EF4-FFF2-40B4-BE49-F238E27FC236}">
              <a16:creationId xmlns:a16="http://schemas.microsoft.com/office/drawing/2014/main" id="{90ACEFAD-5022-4E56-867E-B302BA262EEB}"/>
            </a:ext>
          </a:extLst>
        </xdr:cNvPr>
        <xdr:cNvSpPr/>
      </xdr:nvSpPr>
      <xdr:spPr>
        <a:xfrm>
          <a:off x="19904710" y="6889510"/>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11842</xdr:rowOff>
    </xdr:from>
    <xdr:ext cx="534377" cy="259045"/>
    <xdr:sp macro="" textlink="">
      <xdr:nvSpPr>
        <xdr:cNvPr id="491" name="【一般廃棄物処理施設】&#10;一人当たり有形固定資産（償却資産）額該当値テキスト">
          <a:extLst>
            <a:ext uri="{FF2B5EF4-FFF2-40B4-BE49-F238E27FC236}">
              <a16:creationId xmlns:a16="http://schemas.microsoft.com/office/drawing/2014/main" id="{85C0157A-D1E8-4094-B922-66C0D55402D4}"/>
            </a:ext>
          </a:extLst>
        </xdr:cNvPr>
        <xdr:cNvSpPr txBox="1"/>
      </xdr:nvSpPr>
      <xdr:spPr>
        <a:xfrm>
          <a:off x="19985990" y="68736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44218</xdr:rowOff>
    </xdr:from>
    <xdr:to>
      <xdr:col>112</xdr:col>
      <xdr:colOff>38100</xdr:colOff>
      <xdr:row>40</xdr:row>
      <xdr:rowOff>145818</xdr:rowOff>
    </xdr:to>
    <xdr:sp macro="" textlink="">
      <xdr:nvSpPr>
        <xdr:cNvPr id="492" name="楕円 491">
          <a:extLst>
            <a:ext uri="{FF2B5EF4-FFF2-40B4-BE49-F238E27FC236}">
              <a16:creationId xmlns:a16="http://schemas.microsoft.com/office/drawing/2014/main" id="{236A9543-49B5-47CD-855E-7EA34DCCBE68}"/>
            </a:ext>
          </a:extLst>
        </xdr:cNvPr>
        <xdr:cNvSpPr/>
      </xdr:nvSpPr>
      <xdr:spPr>
        <a:xfrm>
          <a:off x="19161760" y="690412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84215</xdr:rowOff>
    </xdr:from>
    <xdr:to>
      <xdr:col>116</xdr:col>
      <xdr:colOff>63500</xdr:colOff>
      <xdr:row>40</xdr:row>
      <xdr:rowOff>95018</xdr:rowOff>
    </xdr:to>
    <xdr:cxnSp macro="">
      <xdr:nvCxnSpPr>
        <xdr:cNvPr id="493" name="直線コネクタ 492">
          <a:extLst>
            <a:ext uri="{FF2B5EF4-FFF2-40B4-BE49-F238E27FC236}">
              <a16:creationId xmlns:a16="http://schemas.microsoft.com/office/drawing/2014/main" id="{C7190E32-ED3C-468A-A498-5956CB132C9E}"/>
            </a:ext>
          </a:extLst>
        </xdr:cNvPr>
        <xdr:cNvCxnSpPr/>
      </xdr:nvCxnSpPr>
      <xdr:spPr>
        <a:xfrm flipV="1">
          <a:off x="19204940" y="6944120"/>
          <a:ext cx="742950" cy="127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55625</xdr:rowOff>
    </xdr:from>
    <xdr:to>
      <xdr:col>107</xdr:col>
      <xdr:colOff>101600</xdr:colOff>
      <xdr:row>40</xdr:row>
      <xdr:rowOff>157225</xdr:rowOff>
    </xdr:to>
    <xdr:sp macro="" textlink="">
      <xdr:nvSpPr>
        <xdr:cNvPr id="494" name="楕円 493">
          <a:extLst>
            <a:ext uri="{FF2B5EF4-FFF2-40B4-BE49-F238E27FC236}">
              <a16:creationId xmlns:a16="http://schemas.microsoft.com/office/drawing/2014/main" id="{3EE200FB-2EA1-4008-9055-BD94694EAD03}"/>
            </a:ext>
          </a:extLst>
        </xdr:cNvPr>
        <xdr:cNvSpPr/>
      </xdr:nvSpPr>
      <xdr:spPr>
        <a:xfrm>
          <a:off x="18345150" y="6917435"/>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95018</xdr:rowOff>
    </xdr:from>
    <xdr:to>
      <xdr:col>111</xdr:col>
      <xdr:colOff>177800</xdr:colOff>
      <xdr:row>40</xdr:row>
      <xdr:rowOff>106425</xdr:rowOff>
    </xdr:to>
    <xdr:cxnSp macro="">
      <xdr:nvCxnSpPr>
        <xdr:cNvPr id="495" name="直線コネクタ 494">
          <a:extLst>
            <a:ext uri="{FF2B5EF4-FFF2-40B4-BE49-F238E27FC236}">
              <a16:creationId xmlns:a16="http://schemas.microsoft.com/office/drawing/2014/main" id="{EF204676-DDBA-4715-8FE8-6971B40153E5}"/>
            </a:ext>
          </a:extLst>
        </xdr:cNvPr>
        <xdr:cNvCxnSpPr/>
      </xdr:nvCxnSpPr>
      <xdr:spPr>
        <a:xfrm flipV="1">
          <a:off x="18399760" y="6956828"/>
          <a:ext cx="805180" cy="56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69703</xdr:rowOff>
    </xdr:from>
    <xdr:to>
      <xdr:col>102</xdr:col>
      <xdr:colOff>165100</xdr:colOff>
      <xdr:row>40</xdr:row>
      <xdr:rowOff>171303</xdr:rowOff>
    </xdr:to>
    <xdr:sp macro="" textlink="">
      <xdr:nvSpPr>
        <xdr:cNvPr id="496" name="楕円 495">
          <a:extLst>
            <a:ext uri="{FF2B5EF4-FFF2-40B4-BE49-F238E27FC236}">
              <a16:creationId xmlns:a16="http://schemas.microsoft.com/office/drawing/2014/main" id="{5BEAA67A-64A6-46CD-85B2-C18226DEA1BF}"/>
            </a:ext>
          </a:extLst>
        </xdr:cNvPr>
        <xdr:cNvSpPr/>
      </xdr:nvSpPr>
      <xdr:spPr>
        <a:xfrm>
          <a:off x="17547590" y="6925798"/>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106425</xdr:rowOff>
    </xdr:from>
    <xdr:to>
      <xdr:col>107</xdr:col>
      <xdr:colOff>50800</xdr:colOff>
      <xdr:row>40</xdr:row>
      <xdr:rowOff>120503</xdr:rowOff>
    </xdr:to>
    <xdr:cxnSp macro="">
      <xdr:nvCxnSpPr>
        <xdr:cNvPr id="497" name="直線コネクタ 496">
          <a:extLst>
            <a:ext uri="{FF2B5EF4-FFF2-40B4-BE49-F238E27FC236}">
              <a16:creationId xmlns:a16="http://schemas.microsoft.com/office/drawing/2014/main" id="{E6C9C74D-1628-4786-89B1-BECCE6BFF69F}"/>
            </a:ext>
          </a:extLst>
        </xdr:cNvPr>
        <xdr:cNvCxnSpPr/>
      </xdr:nvCxnSpPr>
      <xdr:spPr>
        <a:xfrm flipV="1">
          <a:off x="17602200" y="6962520"/>
          <a:ext cx="797560" cy="178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102840</xdr:rowOff>
    </xdr:from>
    <xdr:to>
      <xdr:col>98</xdr:col>
      <xdr:colOff>38100</xdr:colOff>
      <xdr:row>41</xdr:row>
      <xdr:rowOff>32990</xdr:rowOff>
    </xdr:to>
    <xdr:sp macro="" textlink="">
      <xdr:nvSpPr>
        <xdr:cNvPr id="498" name="楕円 497">
          <a:extLst>
            <a:ext uri="{FF2B5EF4-FFF2-40B4-BE49-F238E27FC236}">
              <a16:creationId xmlns:a16="http://schemas.microsoft.com/office/drawing/2014/main" id="{A79316EC-3657-43D9-94A4-67407F9477EC}"/>
            </a:ext>
          </a:extLst>
        </xdr:cNvPr>
        <xdr:cNvSpPr/>
      </xdr:nvSpPr>
      <xdr:spPr>
        <a:xfrm>
          <a:off x="16761460" y="695703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120503</xdr:rowOff>
    </xdr:from>
    <xdr:to>
      <xdr:col>102</xdr:col>
      <xdr:colOff>114300</xdr:colOff>
      <xdr:row>40</xdr:row>
      <xdr:rowOff>153640</xdr:rowOff>
    </xdr:to>
    <xdr:cxnSp macro="">
      <xdr:nvCxnSpPr>
        <xdr:cNvPr id="499" name="直線コネクタ 498">
          <a:extLst>
            <a:ext uri="{FF2B5EF4-FFF2-40B4-BE49-F238E27FC236}">
              <a16:creationId xmlns:a16="http://schemas.microsoft.com/office/drawing/2014/main" id="{821F9AAE-7C62-48DA-ACE4-267883E0E3FE}"/>
            </a:ext>
          </a:extLst>
        </xdr:cNvPr>
        <xdr:cNvCxnSpPr/>
      </xdr:nvCxnSpPr>
      <xdr:spPr>
        <a:xfrm flipV="1">
          <a:off x="16804640" y="6980408"/>
          <a:ext cx="797560" cy="312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37</xdr:row>
      <xdr:rowOff>149064</xdr:rowOff>
    </xdr:from>
    <xdr:ext cx="534377" cy="259045"/>
    <xdr:sp macro="" textlink="">
      <xdr:nvSpPr>
        <xdr:cNvPr id="500" name="n_1aveValue【一般廃棄物処理施設】&#10;一人当たり有形固定資産（償却資産）額">
          <a:extLst>
            <a:ext uri="{FF2B5EF4-FFF2-40B4-BE49-F238E27FC236}">
              <a16:creationId xmlns:a16="http://schemas.microsoft.com/office/drawing/2014/main" id="{996C88FF-B1B4-45F4-A912-FD6EFADF2118}"/>
            </a:ext>
          </a:extLst>
        </xdr:cNvPr>
        <xdr:cNvSpPr txBox="1"/>
      </xdr:nvSpPr>
      <xdr:spPr>
        <a:xfrm>
          <a:off x="18951721" y="64927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37</xdr:row>
      <xdr:rowOff>164165</xdr:rowOff>
    </xdr:from>
    <xdr:ext cx="534377" cy="259045"/>
    <xdr:sp macro="" textlink="">
      <xdr:nvSpPr>
        <xdr:cNvPr id="501" name="n_2aveValue【一般廃棄物処理施設】&#10;一人当たり有形固定資産（償却資産）額">
          <a:extLst>
            <a:ext uri="{FF2B5EF4-FFF2-40B4-BE49-F238E27FC236}">
              <a16:creationId xmlns:a16="http://schemas.microsoft.com/office/drawing/2014/main" id="{B7F558D2-460E-4940-8DB3-B287DB0A03F2}"/>
            </a:ext>
          </a:extLst>
        </xdr:cNvPr>
        <xdr:cNvSpPr txBox="1"/>
      </xdr:nvSpPr>
      <xdr:spPr>
        <a:xfrm>
          <a:off x="18170671" y="65116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82,986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38</xdr:row>
      <xdr:rowOff>1438</xdr:rowOff>
    </xdr:from>
    <xdr:ext cx="534377" cy="259045"/>
    <xdr:sp macro="" textlink="">
      <xdr:nvSpPr>
        <xdr:cNvPr id="502" name="n_3aveValue【一般廃棄物処理施設】&#10;一人当たり有形固定資産（償却資産）額">
          <a:extLst>
            <a:ext uri="{FF2B5EF4-FFF2-40B4-BE49-F238E27FC236}">
              <a16:creationId xmlns:a16="http://schemas.microsoft.com/office/drawing/2014/main" id="{3BD9954A-B383-4D56-B138-8168044362C4}"/>
            </a:ext>
          </a:extLst>
        </xdr:cNvPr>
        <xdr:cNvSpPr txBox="1"/>
      </xdr:nvSpPr>
      <xdr:spPr>
        <a:xfrm>
          <a:off x="17354061" y="65165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37</xdr:row>
      <xdr:rowOff>152072</xdr:rowOff>
    </xdr:from>
    <xdr:ext cx="534377" cy="259045"/>
    <xdr:sp macro="" textlink="">
      <xdr:nvSpPr>
        <xdr:cNvPr id="503" name="n_4aveValue【一般廃棄物処理施設】&#10;一人当たり有形固定資産（償却資産）額">
          <a:extLst>
            <a:ext uri="{FF2B5EF4-FFF2-40B4-BE49-F238E27FC236}">
              <a16:creationId xmlns:a16="http://schemas.microsoft.com/office/drawing/2014/main" id="{23ED90F3-B6C4-45EF-BE34-D0F43BEF2860}"/>
            </a:ext>
          </a:extLst>
        </xdr:cNvPr>
        <xdr:cNvSpPr txBox="1"/>
      </xdr:nvSpPr>
      <xdr:spPr>
        <a:xfrm>
          <a:off x="16556501" y="64957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40</xdr:row>
      <xdr:rowOff>136945</xdr:rowOff>
    </xdr:from>
    <xdr:ext cx="534377" cy="259045"/>
    <xdr:sp macro="" textlink="">
      <xdr:nvSpPr>
        <xdr:cNvPr id="504" name="n_1mainValue【一般廃棄物処理施設】&#10;一人当たり有形固定資産（償却資産）額">
          <a:extLst>
            <a:ext uri="{FF2B5EF4-FFF2-40B4-BE49-F238E27FC236}">
              <a16:creationId xmlns:a16="http://schemas.microsoft.com/office/drawing/2014/main" id="{9C6FAB82-35A0-403C-9EAD-34A007B1A9A0}"/>
            </a:ext>
          </a:extLst>
        </xdr:cNvPr>
        <xdr:cNvSpPr txBox="1"/>
      </xdr:nvSpPr>
      <xdr:spPr>
        <a:xfrm>
          <a:off x="18951721" y="69911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40</xdr:row>
      <xdr:rowOff>148352</xdr:rowOff>
    </xdr:from>
    <xdr:ext cx="534377" cy="259045"/>
    <xdr:sp macro="" textlink="">
      <xdr:nvSpPr>
        <xdr:cNvPr id="505" name="n_2mainValue【一般廃棄物処理施設】&#10;一人当たり有形固定資産（償却資産）額">
          <a:extLst>
            <a:ext uri="{FF2B5EF4-FFF2-40B4-BE49-F238E27FC236}">
              <a16:creationId xmlns:a16="http://schemas.microsoft.com/office/drawing/2014/main" id="{8CBD1F3F-3E05-4253-99D9-7B581AD32E62}"/>
            </a:ext>
          </a:extLst>
        </xdr:cNvPr>
        <xdr:cNvSpPr txBox="1"/>
      </xdr:nvSpPr>
      <xdr:spPr>
        <a:xfrm>
          <a:off x="18170671" y="7004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43,389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40</xdr:row>
      <xdr:rowOff>162430</xdr:rowOff>
    </xdr:from>
    <xdr:ext cx="534377" cy="259045"/>
    <xdr:sp macro="" textlink="">
      <xdr:nvSpPr>
        <xdr:cNvPr id="506" name="n_3mainValue【一般廃棄物処理施設】&#10;一人当たり有形固定資産（償却資産）額">
          <a:extLst>
            <a:ext uri="{FF2B5EF4-FFF2-40B4-BE49-F238E27FC236}">
              <a16:creationId xmlns:a16="http://schemas.microsoft.com/office/drawing/2014/main" id="{E853F062-4C6B-499A-9E90-523A204574A5}"/>
            </a:ext>
          </a:extLst>
        </xdr:cNvPr>
        <xdr:cNvSpPr txBox="1"/>
      </xdr:nvSpPr>
      <xdr:spPr>
        <a:xfrm>
          <a:off x="17354061" y="70223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41</xdr:row>
      <xdr:rowOff>24117</xdr:rowOff>
    </xdr:from>
    <xdr:ext cx="534377" cy="259045"/>
    <xdr:sp macro="" textlink="">
      <xdr:nvSpPr>
        <xdr:cNvPr id="507" name="n_4mainValue【一般廃棄物処理施設】&#10;一人当たり有形固定資産（償却資産）額">
          <a:extLst>
            <a:ext uri="{FF2B5EF4-FFF2-40B4-BE49-F238E27FC236}">
              <a16:creationId xmlns:a16="http://schemas.microsoft.com/office/drawing/2014/main" id="{E80469F9-1339-4829-9A55-EB3F0A472FF9}"/>
            </a:ext>
          </a:extLst>
        </xdr:cNvPr>
        <xdr:cNvSpPr txBox="1"/>
      </xdr:nvSpPr>
      <xdr:spPr>
        <a:xfrm>
          <a:off x="16556501" y="70497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8" name="正方形/長方形 507">
          <a:extLst>
            <a:ext uri="{FF2B5EF4-FFF2-40B4-BE49-F238E27FC236}">
              <a16:creationId xmlns:a16="http://schemas.microsoft.com/office/drawing/2014/main" id="{B851C59D-A7FB-4BB8-9A12-257496C7129A}"/>
            </a:ext>
          </a:extLst>
        </xdr:cNvPr>
        <xdr:cNvSpPr/>
      </xdr:nvSpPr>
      <xdr:spPr>
        <a:xfrm>
          <a:off x="1120394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9" name="正方形/長方形 508">
          <a:extLst>
            <a:ext uri="{FF2B5EF4-FFF2-40B4-BE49-F238E27FC236}">
              <a16:creationId xmlns:a16="http://schemas.microsoft.com/office/drawing/2014/main" id="{23AF5673-2ACA-4B73-A425-7C21DA1E9741}"/>
            </a:ext>
          </a:extLst>
        </xdr:cNvPr>
        <xdr:cNvSpPr/>
      </xdr:nvSpPr>
      <xdr:spPr>
        <a:xfrm>
          <a:off x="113157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0" name="正方形/長方形 509">
          <a:extLst>
            <a:ext uri="{FF2B5EF4-FFF2-40B4-BE49-F238E27FC236}">
              <a16:creationId xmlns:a16="http://schemas.microsoft.com/office/drawing/2014/main" id="{840A922D-68E1-405B-AD5C-A300AB18099D}"/>
            </a:ext>
          </a:extLst>
        </xdr:cNvPr>
        <xdr:cNvSpPr/>
      </xdr:nvSpPr>
      <xdr:spPr>
        <a:xfrm>
          <a:off x="113157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1" name="正方形/長方形 510">
          <a:extLst>
            <a:ext uri="{FF2B5EF4-FFF2-40B4-BE49-F238E27FC236}">
              <a16:creationId xmlns:a16="http://schemas.microsoft.com/office/drawing/2014/main" id="{A78F1240-4E04-42D0-96AE-8ACDE9A7433C}"/>
            </a:ext>
          </a:extLst>
        </xdr:cNvPr>
        <xdr:cNvSpPr/>
      </xdr:nvSpPr>
      <xdr:spPr>
        <a:xfrm>
          <a:off x="122326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2" name="正方形/長方形 511">
          <a:extLst>
            <a:ext uri="{FF2B5EF4-FFF2-40B4-BE49-F238E27FC236}">
              <a16:creationId xmlns:a16="http://schemas.microsoft.com/office/drawing/2014/main" id="{22131997-F280-46FB-831F-01A9E18B144B}"/>
            </a:ext>
          </a:extLst>
        </xdr:cNvPr>
        <xdr:cNvSpPr/>
      </xdr:nvSpPr>
      <xdr:spPr>
        <a:xfrm>
          <a:off x="122326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3" name="正方形/長方形 512">
          <a:extLst>
            <a:ext uri="{FF2B5EF4-FFF2-40B4-BE49-F238E27FC236}">
              <a16:creationId xmlns:a16="http://schemas.microsoft.com/office/drawing/2014/main" id="{05266384-2A98-464F-956C-3DFBDD1AD713}"/>
            </a:ext>
          </a:extLst>
        </xdr:cNvPr>
        <xdr:cNvSpPr/>
      </xdr:nvSpPr>
      <xdr:spPr>
        <a:xfrm>
          <a:off x="132613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4" name="正方形/長方形 513">
          <a:extLst>
            <a:ext uri="{FF2B5EF4-FFF2-40B4-BE49-F238E27FC236}">
              <a16:creationId xmlns:a16="http://schemas.microsoft.com/office/drawing/2014/main" id="{78180525-1158-4EE6-AF3E-1D8C194BA8E8}"/>
            </a:ext>
          </a:extLst>
        </xdr:cNvPr>
        <xdr:cNvSpPr/>
      </xdr:nvSpPr>
      <xdr:spPr>
        <a:xfrm>
          <a:off x="132613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5" name="正方形/長方形 514">
          <a:extLst>
            <a:ext uri="{FF2B5EF4-FFF2-40B4-BE49-F238E27FC236}">
              <a16:creationId xmlns:a16="http://schemas.microsoft.com/office/drawing/2014/main" id="{F1ECC73F-0ADD-4F74-870E-FB6C1E8F42E5}"/>
            </a:ext>
          </a:extLst>
        </xdr:cNvPr>
        <xdr:cNvSpPr/>
      </xdr:nvSpPr>
      <xdr:spPr>
        <a:xfrm>
          <a:off x="1120394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6" name="テキスト ボックス 515">
          <a:extLst>
            <a:ext uri="{FF2B5EF4-FFF2-40B4-BE49-F238E27FC236}">
              <a16:creationId xmlns:a16="http://schemas.microsoft.com/office/drawing/2014/main" id="{C7FBC09E-7AB0-43B6-BDF2-64A8EA709F03}"/>
            </a:ext>
          </a:extLst>
        </xdr:cNvPr>
        <xdr:cNvSpPr txBox="1"/>
      </xdr:nvSpPr>
      <xdr:spPr>
        <a:xfrm>
          <a:off x="1116584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7" name="直線コネクタ 516">
          <a:extLst>
            <a:ext uri="{FF2B5EF4-FFF2-40B4-BE49-F238E27FC236}">
              <a16:creationId xmlns:a16="http://schemas.microsoft.com/office/drawing/2014/main" id="{B868C2FA-8EFE-4C83-AAA8-0DD33A08A643}"/>
            </a:ext>
          </a:extLst>
        </xdr:cNvPr>
        <xdr:cNvCxnSpPr/>
      </xdr:nvCxnSpPr>
      <xdr:spPr>
        <a:xfrm>
          <a:off x="1120394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8" name="テキスト ボックス 517">
          <a:extLst>
            <a:ext uri="{FF2B5EF4-FFF2-40B4-BE49-F238E27FC236}">
              <a16:creationId xmlns:a16="http://schemas.microsoft.com/office/drawing/2014/main" id="{893E3E36-B813-48C5-BA34-9DE2A3967A1F}"/>
            </a:ext>
          </a:extLst>
        </xdr:cNvPr>
        <xdr:cNvSpPr txBox="1"/>
      </xdr:nvSpPr>
      <xdr:spPr>
        <a:xfrm>
          <a:off x="10801531"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19" name="直線コネクタ 518">
          <a:extLst>
            <a:ext uri="{FF2B5EF4-FFF2-40B4-BE49-F238E27FC236}">
              <a16:creationId xmlns:a16="http://schemas.microsoft.com/office/drawing/2014/main" id="{6E3ABD43-41FD-4F98-A4D3-DD5556F2BA9C}"/>
            </a:ext>
          </a:extLst>
        </xdr:cNvPr>
        <xdr:cNvCxnSpPr/>
      </xdr:nvCxnSpPr>
      <xdr:spPr>
        <a:xfrm>
          <a:off x="11203940" y="1104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0" name="テキスト ボックス 519">
          <a:extLst>
            <a:ext uri="{FF2B5EF4-FFF2-40B4-BE49-F238E27FC236}">
              <a16:creationId xmlns:a16="http://schemas.microsoft.com/office/drawing/2014/main" id="{91651494-65E5-4797-8422-6A91C9A3095E}"/>
            </a:ext>
          </a:extLst>
        </xdr:cNvPr>
        <xdr:cNvSpPr txBox="1"/>
      </xdr:nvSpPr>
      <xdr:spPr>
        <a:xfrm>
          <a:off x="10801531" y="1090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1" name="直線コネクタ 520">
          <a:extLst>
            <a:ext uri="{FF2B5EF4-FFF2-40B4-BE49-F238E27FC236}">
              <a16:creationId xmlns:a16="http://schemas.microsoft.com/office/drawing/2014/main" id="{9F2CB49C-B758-48C4-81C7-8D6045CBE3E8}"/>
            </a:ext>
          </a:extLst>
        </xdr:cNvPr>
        <xdr:cNvCxnSpPr/>
      </xdr:nvCxnSpPr>
      <xdr:spPr>
        <a:xfrm>
          <a:off x="11203940" y="1066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2" name="テキスト ボックス 521">
          <a:extLst>
            <a:ext uri="{FF2B5EF4-FFF2-40B4-BE49-F238E27FC236}">
              <a16:creationId xmlns:a16="http://schemas.microsoft.com/office/drawing/2014/main" id="{6CCCEC2F-AB35-4E87-AF49-434C97E7C1EF}"/>
            </a:ext>
          </a:extLst>
        </xdr:cNvPr>
        <xdr:cNvSpPr txBox="1"/>
      </xdr:nvSpPr>
      <xdr:spPr>
        <a:xfrm>
          <a:off x="10842791" y="1052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3" name="直線コネクタ 522">
          <a:extLst>
            <a:ext uri="{FF2B5EF4-FFF2-40B4-BE49-F238E27FC236}">
              <a16:creationId xmlns:a16="http://schemas.microsoft.com/office/drawing/2014/main" id="{C2FEA1A8-6355-4A3F-AE96-E05F4681CCB9}"/>
            </a:ext>
          </a:extLst>
        </xdr:cNvPr>
        <xdr:cNvCxnSpPr/>
      </xdr:nvCxnSpPr>
      <xdr:spPr>
        <a:xfrm>
          <a:off x="11203940" y="1028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4" name="テキスト ボックス 523">
          <a:extLst>
            <a:ext uri="{FF2B5EF4-FFF2-40B4-BE49-F238E27FC236}">
              <a16:creationId xmlns:a16="http://schemas.microsoft.com/office/drawing/2014/main" id="{2E61DE31-9EFF-44FE-ABC9-F2B36992FD4F}"/>
            </a:ext>
          </a:extLst>
        </xdr:cNvPr>
        <xdr:cNvSpPr txBox="1"/>
      </xdr:nvSpPr>
      <xdr:spPr>
        <a:xfrm>
          <a:off x="10842791" y="1014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5" name="直線コネクタ 524">
          <a:extLst>
            <a:ext uri="{FF2B5EF4-FFF2-40B4-BE49-F238E27FC236}">
              <a16:creationId xmlns:a16="http://schemas.microsoft.com/office/drawing/2014/main" id="{DC5036BD-1D3E-4E87-81FB-1163969794F7}"/>
            </a:ext>
          </a:extLst>
        </xdr:cNvPr>
        <xdr:cNvCxnSpPr/>
      </xdr:nvCxnSpPr>
      <xdr:spPr>
        <a:xfrm>
          <a:off x="11203940" y="990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6" name="テキスト ボックス 525">
          <a:extLst>
            <a:ext uri="{FF2B5EF4-FFF2-40B4-BE49-F238E27FC236}">
              <a16:creationId xmlns:a16="http://schemas.microsoft.com/office/drawing/2014/main" id="{CA28868D-95C9-4264-9CAA-DF664FD05C87}"/>
            </a:ext>
          </a:extLst>
        </xdr:cNvPr>
        <xdr:cNvSpPr txBox="1"/>
      </xdr:nvSpPr>
      <xdr:spPr>
        <a:xfrm>
          <a:off x="10842791" y="976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7" name="直線コネクタ 526">
          <a:extLst>
            <a:ext uri="{FF2B5EF4-FFF2-40B4-BE49-F238E27FC236}">
              <a16:creationId xmlns:a16="http://schemas.microsoft.com/office/drawing/2014/main" id="{13F1EADA-1131-4F3E-8CCC-CFDD0DC421FF}"/>
            </a:ext>
          </a:extLst>
        </xdr:cNvPr>
        <xdr:cNvCxnSpPr/>
      </xdr:nvCxnSpPr>
      <xdr:spPr>
        <a:xfrm>
          <a:off x="11203940" y="952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28" name="テキスト ボックス 527">
          <a:extLst>
            <a:ext uri="{FF2B5EF4-FFF2-40B4-BE49-F238E27FC236}">
              <a16:creationId xmlns:a16="http://schemas.microsoft.com/office/drawing/2014/main" id="{488B2DF3-F555-47AC-9FFA-6184824450F1}"/>
            </a:ext>
          </a:extLst>
        </xdr:cNvPr>
        <xdr:cNvSpPr txBox="1"/>
      </xdr:nvSpPr>
      <xdr:spPr>
        <a:xfrm>
          <a:off x="10842791" y="938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9" name="直線コネクタ 528">
          <a:extLst>
            <a:ext uri="{FF2B5EF4-FFF2-40B4-BE49-F238E27FC236}">
              <a16:creationId xmlns:a16="http://schemas.microsoft.com/office/drawing/2014/main" id="{88B56A52-B27A-4B10-AEE8-8A5E47029F3E}"/>
            </a:ext>
          </a:extLst>
        </xdr:cNvPr>
        <xdr:cNvCxnSpPr/>
      </xdr:nvCxnSpPr>
      <xdr:spPr>
        <a:xfrm>
          <a:off x="1120394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0" name="テキスト ボックス 529">
          <a:extLst>
            <a:ext uri="{FF2B5EF4-FFF2-40B4-BE49-F238E27FC236}">
              <a16:creationId xmlns:a16="http://schemas.microsoft.com/office/drawing/2014/main" id="{CB2D8146-EA12-4F9E-8942-5DF03FDC1322}"/>
            </a:ext>
          </a:extLst>
        </xdr:cNvPr>
        <xdr:cNvSpPr txBox="1"/>
      </xdr:nvSpPr>
      <xdr:spPr>
        <a:xfrm>
          <a:off x="10905006" y="900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1" name="【保健センター・保健所】&#10;有形固定資産減価償却率グラフ枠">
          <a:extLst>
            <a:ext uri="{FF2B5EF4-FFF2-40B4-BE49-F238E27FC236}">
              <a16:creationId xmlns:a16="http://schemas.microsoft.com/office/drawing/2014/main" id="{CAB12E90-6574-456F-8EF0-7D7BEB3B8409}"/>
            </a:ext>
          </a:extLst>
        </xdr:cNvPr>
        <xdr:cNvSpPr/>
      </xdr:nvSpPr>
      <xdr:spPr>
        <a:xfrm>
          <a:off x="1120394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19050</xdr:rowOff>
    </xdr:from>
    <xdr:to>
      <xdr:col>85</xdr:col>
      <xdr:colOff>126364</xdr:colOff>
      <xdr:row>63</xdr:row>
      <xdr:rowOff>110490</xdr:rowOff>
    </xdr:to>
    <xdr:cxnSp macro="">
      <xdr:nvCxnSpPr>
        <xdr:cNvPr id="532" name="直線コネクタ 531">
          <a:extLst>
            <a:ext uri="{FF2B5EF4-FFF2-40B4-BE49-F238E27FC236}">
              <a16:creationId xmlns:a16="http://schemas.microsoft.com/office/drawing/2014/main" id="{B7F04972-99EA-48EF-817C-6FDB95FF8CAA}"/>
            </a:ext>
          </a:extLst>
        </xdr:cNvPr>
        <xdr:cNvCxnSpPr/>
      </xdr:nvCxnSpPr>
      <xdr:spPr>
        <a:xfrm flipV="1">
          <a:off x="14703424" y="9444990"/>
          <a:ext cx="0" cy="14668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114317</xdr:rowOff>
    </xdr:from>
    <xdr:ext cx="405111" cy="259045"/>
    <xdr:sp macro="" textlink="">
      <xdr:nvSpPr>
        <xdr:cNvPr id="533" name="【保健センター・保健所】&#10;有形固定資産減価償却率最小値テキスト">
          <a:extLst>
            <a:ext uri="{FF2B5EF4-FFF2-40B4-BE49-F238E27FC236}">
              <a16:creationId xmlns:a16="http://schemas.microsoft.com/office/drawing/2014/main" id="{02E11F94-B349-45A7-A235-D5275533A905}"/>
            </a:ext>
          </a:extLst>
        </xdr:cNvPr>
        <xdr:cNvSpPr txBox="1"/>
      </xdr:nvSpPr>
      <xdr:spPr>
        <a:xfrm>
          <a:off x="14742160" y="10915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110490</xdr:rowOff>
    </xdr:from>
    <xdr:to>
      <xdr:col>86</xdr:col>
      <xdr:colOff>25400</xdr:colOff>
      <xdr:row>63</xdr:row>
      <xdr:rowOff>110490</xdr:rowOff>
    </xdr:to>
    <xdr:cxnSp macro="">
      <xdr:nvCxnSpPr>
        <xdr:cNvPr id="534" name="直線コネクタ 533">
          <a:extLst>
            <a:ext uri="{FF2B5EF4-FFF2-40B4-BE49-F238E27FC236}">
              <a16:creationId xmlns:a16="http://schemas.microsoft.com/office/drawing/2014/main" id="{86521CED-33EF-4111-B265-C6883AB2A5E9}"/>
            </a:ext>
          </a:extLst>
        </xdr:cNvPr>
        <xdr:cNvCxnSpPr/>
      </xdr:nvCxnSpPr>
      <xdr:spPr>
        <a:xfrm>
          <a:off x="14611350" y="109118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137177</xdr:rowOff>
    </xdr:from>
    <xdr:ext cx="405111" cy="259045"/>
    <xdr:sp macro="" textlink="">
      <xdr:nvSpPr>
        <xdr:cNvPr id="535" name="【保健センター・保健所】&#10;有形固定資産減価償却率最大値テキスト">
          <a:extLst>
            <a:ext uri="{FF2B5EF4-FFF2-40B4-BE49-F238E27FC236}">
              <a16:creationId xmlns:a16="http://schemas.microsoft.com/office/drawing/2014/main" id="{42A0A41E-6FF8-41D8-BDE5-4DA409270572}"/>
            </a:ext>
          </a:extLst>
        </xdr:cNvPr>
        <xdr:cNvSpPr txBox="1"/>
      </xdr:nvSpPr>
      <xdr:spPr>
        <a:xfrm>
          <a:off x="14742160" y="9220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19050</xdr:rowOff>
    </xdr:from>
    <xdr:to>
      <xdr:col>86</xdr:col>
      <xdr:colOff>25400</xdr:colOff>
      <xdr:row>55</xdr:row>
      <xdr:rowOff>19050</xdr:rowOff>
    </xdr:to>
    <xdr:cxnSp macro="">
      <xdr:nvCxnSpPr>
        <xdr:cNvPr id="536" name="直線コネクタ 535">
          <a:extLst>
            <a:ext uri="{FF2B5EF4-FFF2-40B4-BE49-F238E27FC236}">
              <a16:creationId xmlns:a16="http://schemas.microsoft.com/office/drawing/2014/main" id="{35E64D09-0EB4-4D0E-83DA-5022850A4061}"/>
            </a:ext>
          </a:extLst>
        </xdr:cNvPr>
        <xdr:cNvCxnSpPr/>
      </xdr:nvCxnSpPr>
      <xdr:spPr>
        <a:xfrm>
          <a:off x="14611350" y="94449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55262</xdr:rowOff>
    </xdr:from>
    <xdr:ext cx="405111" cy="259045"/>
    <xdr:sp macro="" textlink="">
      <xdr:nvSpPr>
        <xdr:cNvPr id="537" name="【保健センター・保健所】&#10;有形固定資産減価償却率平均値テキスト">
          <a:extLst>
            <a:ext uri="{FF2B5EF4-FFF2-40B4-BE49-F238E27FC236}">
              <a16:creationId xmlns:a16="http://schemas.microsoft.com/office/drawing/2014/main" id="{0071654B-4747-4808-A99B-2A70CA5A9A61}"/>
            </a:ext>
          </a:extLst>
        </xdr:cNvPr>
        <xdr:cNvSpPr txBox="1"/>
      </xdr:nvSpPr>
      <xdr:spPr>
        <a:xfrm>
          <a:off x="14742160" y="101746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76835</xdr:rowOff>
    </xdr:from>
    <xdr:to>
      <xdr:col>85</xdr:col>
      <xdr:colOff>177800</xdr:colOff>
      <xdr:row>60</xdr:row>
      <xdr:rowOff>6985</xdr:rowOff>
    </xdr:to>
    <xdr:sp macro="" textlink="">
      <xdr:nvSpPr>
        <xdr:cNvPr id="538" name="フローチャート: 判断 537">
          <a:extLst>
            <a:ext uri="{FF2B5EF4-FFF2-40B4-BE49-F238E27FC236}">
              <a16:creationId xmlns:a16="http://schemas.microsoft.com/office/drawing/2014/main" id="{12653B45-3461-4137-88B6-31E553A53A1F}"/>
            </a:ext>
          </a:extLst>
        </xdr:cNvPr>
        <xdr:cNvSpPr/>
      </xdr:nvSpPr>
      <xdr:spPr>
        <a:xfrm>
          <a:off x="14649450" y="1019238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31115</xdr:rowOff>
    </xdr:from>
    <xdr:to>
      <xdr:col>81</xdr:col>
      <xdr:colOff>101600</xdr:colOff>
      <xdr:row>59</xdr:row>
      <xdr:rowOff>132715</xdr:rowOff>
    </xdr:to>
    <xdr:sp macro="" textlink="">
      <xdr:nvSpPr>
        <xdr:cNvPr id="539" name="フローチャート: 判断 538">
          <a:extLst>
            <a:ext uri="{FF2B5EF4-FFF2-40B4-BE49-F238E27FC236}">
              <a16:creationId xmlns:a16="http://schemas.microsoft.com/office/drawing/2014/main" id="{A977B066-6288-43BE-9E55-3A0D1BCD2225}"/>
            </a:ext>
          </a:extLst>
        </xdr:cNvPr>
        <xdr:cNvSpPr/>
      </xdr:nvSpPr>
      <xdr:spPr>
        <a:xfrm>
          <a:off x="13887450" y="10144760"/>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170180</xdr:rowOff>
    </xdr:from>
    <xdr:to>
      <xdr:col>76</xdr:col>
      <xdr:colOff>165100</xdr:colOff>
      <xdr:row>59</xdr:row>
      <xdr:rowOff>100330</xdr:rowOff>
    </xdr:to>
    <xdr:sp macro="" textlink="">
      <xdr:nvSpPr>
        <xdr:cNvPr id="540" name="フローチャート: 判断 539">
          <a:extLst>
            <a:ext uri="{FF2B5EF4-FFF2-40B4-BE49-F238E27FC236}">
              <a16:creationId xmlns:a16="http://schemas.microsoft.com/office/drawing/2014/main" id="{B8D334EC-0E46-440A-8D7D-591BBBC22628}"/>
            </a:ext>
          </a:extLst>
        </xdr:cNvPr>
        <xdr:cNvSpPr/>
      </xdr:nvSpPr>
      <xdr:spPr>
        <a:xfrm>
          <a:off x="13089890" y="10118090"/>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147320</xdr:rowOff>
    </xdr:from>
    <xdr:to>
      <xdr:col>72</xdr:col>
      <xdr:colOff>38100</xdr:colOff>
      <xdr:row>59</xdr:row>
      <xdr:rowOff>77470</xdr:rowOff>
    </xdr:to>
    <xdr:sp macro="" textlink="">
      <xdr:nvSpPr>
        <xdr:cNvPr id="541" name="フローチャート: 判断 540">
          <a:extLst>
            <a:ext uri="{FF2B5EF4-FFF2-40B4-BE49-F238E27FC236}">
              <a16:creationId xmlns:a16="http://schemas.microsoft.com/office/drawing/2014/main" id="{9BC20D22-90AE-4740-A4AD-EB7D24677476}"/>
            </a:ext>
          </a:extLst>
        </xdr:cNvPr>
        <xdr:cNvSpPr/>
      </xdr:nvSpPr>
      <xdr:spPr>
        <a:xfrm>
          <a:off x="12303760" y="10089515"/>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118745</xdr:rowOff>
    </xdr:from>
    <xdr:to>
      <xdr:col>67</xdr:col>
      <xdr:colOff>101600</xdr:colOff>
      <xdr:row>59</xdr:row>
      <xdr:rowOff>48895</xdr:rowOff>
    </xdr:to>
    <xdr:sp macro="" textlink="">
      <xdr:nvSpPr>
        <xdr:cNvPr id="542" name="フローチャート: 判断 541">
          <a:extLst>
            <a:ext uri="{FF2B5EF4-FFF2-40B4-BE49-F238E27FC236}">
              <a16:creationId xmlns:a16="http://schemas.microsoft.com/office/drawing/2014/main" id="{73F3C23A-FE0B-4DC8-B458-CD1D41228BCA}"/>
            </a:ext>
          </a:extLst>
        </xdr:cNvPr>
        <xdr:cNvSpPr/>
      </xdr:nvSpPr>
      <xdr:spPr>
        <a:xfrm>
          <a:off x="11487150" y="10064750"/>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211B5295-6056-4313-8165-4CC8FE726421}"/>
            </a:ext>
          </a:extLst>
        </xdr:cNvPr>
        <xdr:cNvSpPr txBox="1"/>
      </xdr:nvSpPr>
      <xdr:spPr>
        <a:xfrm>
          <a:off x="1453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ACE573E4-E048-4801-B311-3BBDBA854619}"/>
            </a:ext>
          </a:extLst>
        </xdr:cNvPr>
        <xdr:cNvSpPr txBox="1"/>
      </xdr:nvSpPr>
      <xdr:spPr>
        <a:xfrm>
          <a:off x="13770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47FDAF9B-6BAB-4536-AAB2-4BBEB70C87B9}"/>
            </a:ext>
          </a:extLst>
        </xdr:cNvPr>
        <xdr:cNvSpPr txBox="1"/>
      </xdr:nvSpPr>
      <xdr:spPr>
        <a:xfrm>
          <a:off x="12973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82DE97A2-4AC7-452F-AB0D-256F52172B15}"/>
            </a:ext>
          </a:extLst>
        </xdr:cNvPr>
        <xdr:cNvSpPr txBox="1"/>
      </xdr:nvSpPr>
      <xdr:spPr>
        <a:xfrm>
          <a:off x="12175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5098D225-6241-4641-941D-5FD479BF814A}"/>
            </a:ext>
          </a:extLst>
        </xdr:cNvPr>
        <xdr:cNvSpPr txBox="1"/>
      </xdr:nvSpPr>
      <xdr:spPr>
        <a:xfrm>
          <a:off x="11370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92075</xdr:rowOff>
    </xdr:from>
    <xdr:to>
      <xdr:col>85</xdr:col>
      <xdr:colOff>177800</xdr:colOff>
      <xdr:row>59</xdr:row>
      <xdr:rowOff>22225</xdr:rowOff>
    </xdr:to>
    <xdr:sp macro="" textlink="">
      <xdr:nvSpPr>
        <xdr:cNvPr id="548" name="楕円 547">
          <a:extLst>
            <a:ext uri="{FF2B5EF4-FFF2-40B4-BE49-F238E27FC236}">
              <a16:creationId xmlns:a16="http://schemas.microsoft.com/office/drawing/2014/main" id="{83BCBF2D-D244-4A47-9784-63E943CAEC96}"/>
            </a:ext>
          </a:extLst>
        </xdr:cNvPr>
        <xdr:cNvSpPr/>
      </xdr:nvSpPr>
      <xdr:spPr>
        <a:xfrm>
          <a:off x="14649450" y="10039985"/>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57</xdr:row>
      <xdr:rowOff>114952</xdr:rowOff>
    </xdr:from>
    <xdr:ext cx="405111" cy="259045"/>
    <xdr:sp macro="" textlink="">
      <xdr:nvSpPr>
        <xdr:cNvPr id="549" name="【保健センター・保健所】&#10;有形固定資産減価償却率該当値テキスト">
          <a:extLst>
            <a:ext uri="{FF2B5EF4-FFF2-40B4-BE49-F238E27FC236}">
              <a16:creationId xmlns:a16="http://schemas.microsoft.com/office/drawing/2014/main" id="{E3FC4BB5-689E-4987-A3DB-B4B289EC175A}"/>
            </a:ext>
          </a:extLst>
        </xdr:cNvPr>
        <xdr:cNvSpPr txBox="1"/>
      </xdr:nvSpPr>
      <xdr:spPr>
        <a:xfrm>
          <a:off x="14742160" y="9887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52070</xdr:rowOff>
    </xdr:from>
    <xdr:to>
      <xdr:col>81</xdr:col>
      <xdr:colOff>101600</xdr:colOff>
      <xdr:row>58</xdr:row>
      <xdr:rowOff>153670</xdr:rowOff>
    </xdr:to>
    <xdr:sp macro="" textlink="">
      <xdr:nvSpPr>
        <xdr:cNvPr id="550" name="楕円 549">
          <a:extLst>
            <a:ext uri="{FF2B5EF4-FFF2-40B4-BE49-F238E27FC236}">
              <a16:creationId xmlns:a16="http://schemas.microsoft.com/office/drawing/2014/main" id="{E89E7256-1D93-4348-9B4F-E9DA7773E05B}"/>
            </a:ext>
          </a:extLst>
        </xdr:cNvPr>
        <xdr:cNvSpPr/>
      </xdr:nvSpPr>
      <xdr:spPr>
        <a:xfrm>
          <a:off x="13887450" y="9999980"/>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58</xdr:row>
      <xdr:rowOff>102870</xdr:rowOff>
    </xdr:from>
    <xdr:to>
      <xdr:col>85</xdr:col>
      <xdr:colOff>127000</xdr:colOff>
      <xdr:row>58</xdr:row>
      <xdr:rowOff>142875</xdr:rowOff>
    </xdr:to>
    <xdr:cxnSp macro="">
      <xdr:nvCxnSpPr>
        <xdr:cNvPr id="551" name="直線コネクタ 550">
          <a:extLst>
            <a:ext uri="{FF2B5EF4-FFF2-40B4-BE49-F238E27FC236}">
              <a16:creationId xmlns:a16="http://schemas.microsoft.com/office/drawing/2014/main" id="{5336DFDA-123D-4809-8D7D-158D93094647}"/>
            </a:ext>
          </a:extLst>
        </xdr:cNvPr>
        <xdr:cNvCxnSpPr/>
      </xdr:nvCxnSpPr>
      <xdr:spPr>
        <a:xfrm>
          <a:off x="13942060" y="10045065"/>
          <a:ext cx="762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13970</xdr:rowOff>
    </xdr:from>
    <xdr:to>
      <xdr:col>76</xdr:col>
      <xdr:colOff>165100</xdr:colOff>
      <xdr:row>58</xdr:row>
      <xdr:rowOff>115570</xdr:rowOff>
    </xdr:to>
    <xdr:sp macro="" textlink="">
      <xdr:nvSpPr>
        <xdr:cNvPr id="552" name="楕円 551">
          <a:extLst>
            <a:ext uri="{FF2B5EF4-FFF2-40B4-BE49-F238E27FC236}">
              <a16:creationId xmlns:a16="http://schemas.microsoft.com/office/drawing/2014/main" id="{6B341D1C-0832-4476-9B1B-700735C9B866}"/>
            </a:ext>
          </a:extLst>
        </xdr:cNvPr>
        <xdr:cNvSpPr/>
      </xdr:nvSpPr>
      <xdr:spPr>
        <a:xfrm>
          <a:off x="13089890" y="9961880"/>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64770</xdr:rowOff>
    </xdr:from>
    <xdr:to>
      <xdr:col>81</xdr:col>
      <xdr:colOff>50800</xdr:colOff>
      <xdr:row>58</xdr:row>
      <xdr:rowOff>102870</xdr:rowOff>
    </xdr:to>
    <xdr:cxnSp macro="">
      <xdr:nvCxnSpPr>
        <xdr:cNvPr id="553" name="直線コネクタ 552">
          <a:extLst>
            <a:ext uri="{FF2B5EF4-FFF2-40B4-BE49-F238E27FC236}">
              <a16:creationId xmlns:a16="http://schemas.microsoft.com/office/drawing/2014/main" id="{8F48700C-CF90-4181-AFC9-8F26DCF75BD1}"/>
            </a:ext>
          </a:extLst>
        </xdr:cNvPr>
        <xdr:cNvCxnSpPr/>
      </xdr:nvCxnSpPr>
      <xdr:spPr>
        <a:xfrm>
          <a:off x="13144500" y="10006965"/>
          <a:ext cx="79756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147320</xdr:rowOff>
    </xdr:from>
    <xdr:to>
      <xdr:col>72</xdr:col>
      <xdr:colOff>38100</xdr:colOff>
      <xdr:row>58</xdr:row>
      <xdr:rowOff>77470</xdr:rowOff>
    </xdr:to>
    <xdr:sp macro="" textlink="">
      <xdr:nvSpPr>
        <xdr:cNvPr id="554" name="楕円 553">
          <a:extLst>
            <a:ext uri="{FF2B5EF4-FFF2-40B4-BE49-F238E27FC236}">
              <a16:creationId xmlns:a16="http://schemas.microsoft.com/office/drawing/2014/main" id="{0F15BD50-7CEF-48CC-B260-3C97011010E4}"/>
            </a:ext>
          </a:extLst>
        </xdr:cNvPr>
        <xdr:cNvSpPr/>
      </xdr:nvSpPr>
      <xdr:spPr>
        <a:xfrm>
          <a:off x="12303760" y="991806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58</xdr:row>
      <xdr:rowOff>26670</xdr:rowOff>
    </xdr:from>
    <xdr:to>
      <xdr:col>76</xdr:col>
      <xdr:colOff>114300</xdr:colOff>
      <xdr:row>58</xdr:row>
      <xdr:rowOff>64770</xdr:rowOff>
    </xdr:to>
    <xdr:cxnSp macro="">
      <xdr:nvCxnSpPr>
        <xdr:cNvPr id="555" name="直線コネクタ 554">
          <a:extLst>
            <a:ext uri="{FF2B5EF4-FFF2-40B4-BE49-F238E27FC236}">
              <a16:creationId xmlns:a16="http://schemas.microsoft.com/office/drawing/2014/main" id="{367FDB3A-7B0F-4DC0-88BD-A2D978B14ED6}"/>
            </a:ext>
          </a:extLst>
        </xdr:cNvPr>
        <xdr:cNvCxnSpPr/>
      </xdr:nvCxnSpPr>
      <xdr:spPr>
        <a:xfrm>
          <a:off x="12346940" y="9968865"/>
          <a:ext cx="79756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57</xdr:row>
      <xdr:rowOff>109220</xdr:rowOff>
    </xdr:from>
    <xdr:to>
      <xdr:col>67</xdr:col>
      <xdr:colOff>101600</xdr:colOff>
      <xdr:row>58</xdr:row>
      <xdr:rowOff>39370</xdr:rowOff>
    </xdr:to>
    <xdr:sp macro="" textlink="">
      <xdr:nvSpPr>
        <xdr:cNvPr id="556" name="楕円 555">
          <a:extLst>
            <a:ext uri="{FF2B5EF4-FFF2-40B4-BE49-F238E27FC236}">
              <a16:creationId xmlns:a16="http://schemas.microsoft.com/office/drawing/2014/main" id="{AC6E8204-B9EE-48A0-8DF6-5A1BD50BEF5F}"/>
            </a:ext>
          </a:extLst>
        </xdr:cNvPr>
        <xdr:cNvSpPr/>
      </xdr:nvSpPr>
      <xdr:spPr>
        <a:xfrm>
          <a:off x="11487150" y="987996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57</xdr:row>
      <xdr:rowOff>160020</xdr:rowOff>
    </xdr:from>
    <xdr:to>
      <xdr:col>71</xdr:col>
      <xdr:colOff>177800</xdr:colOff>
      <xdr:row>58</xdr:row>
      <xdr:rowOff>26670</xdr:rowOff>
    </xdr:to>
    <xdr:cxnSp macro="">
      <xdr:nvCxnSpPr>
        <xdr:cNvPr id="557" name="直線コネクタ 556">
          <a:extLst>
            <a:ext uri="{FF2B5EF4-FFF2-40B4-BE49-F238E27FC236}">
              <a16:creationId xmlns:a16="http://schemas.microsoft.com/office/drawing/2014/main" id="{A90A4D81-E5D4-4240-A349-DA14BB68DCE6}"/>
            </a:ext>
          </a:extLst>
        </xdr:cNvPr>
        <xdr:cNvCxnSpPr/>
      </xdr:nvCxnSpPr>
      <xdr:spPr>
        <a:xfrm>
          <a:off x="11541760" y="9934575"/>
          <a:ext cx="80518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123842</xdr:rowOff>
    </xdr:from>
    <xdr:ext cx="405111" cy="259045"/>
    <xdr:sp macro="" textlink="">
      <xdr:nvSpPr>
        <xdr:cNvPr id="558" name="n_1aveValue【保健センター・保健所】&#10;有形固定資産減価償却率">
          <a:extLst>
            <a:ext uri="{FF2B5EF4-FFF2-40B4-BE49-F238E27FC236}">
              <a16:creationId xmlns:a16="http://schemas.microsoft.com/office/drawing/2014/main" id="{9AE1D2D8-6560-4849-8241-093141F266A8}"/>
            </a:ext>
          </a:extLst>
        </xdr:cNvPr>
        <xdr:cNvSpPr txBox="1"/>
      </xdr:nvSpPr>
      <xdr:spPr>
        <a:xfrm>
          <a:off x="13738234" y="10241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91457</xdr:rowOff>
    </xdr:from>
    <xdr:ext cx="405111" cy="259045"/>
    <xdr:sp macro="" textlink="">
      <xdr:nvSpPr>
        <xdr:cNvPr id="559" name="n_2aveValue【保健センター・保健所】&#10;有形固定資産減価償却率">
          <a:extLst>
            <a:ext uri="{FF2B5EF4-FFF2-40B4-BE49-F238E27FC236}">
              <a16:creationId xmlns:a16="http://schemas.microsoft.com/office/drawing/2014/main" id="{A8B5323D-90D7-4C6A-80DE-9A21F5728867}"/>
            </a:ext>
          </a:extLst>
        </xdr:cNvPr>
        <xdr:cNvSpPr txBox="1"/>
      </xdr:nvSpPr>
      <xdr:spPr>
        <a:xfrm>
          <a:off x="12957184" y="10210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68597</xdr:rowOff>
    </xdr:from>
    <xdr:ext cx="405111" cy="259045"/>
    <xdr:sp macro="" textlink="">
      <xdr:nvSpPr>
        <xdr:cNvPr id="560" name="n_3aveValue【保健センター・保健所】&#10;有形固定資産減価償却率">
          <a:extLst>
            <a:ext uri="{FF2B5EF4-FFF2-40B4-BE49-F238E27FC236}">
              <a16:creationId xmlns:a16="http://schemas.microsoft.com/office/drawing/2014/main" id="{114F1DA0-BAE5-47E4-982F-102CEA2BB2D9}"/>
            </a:ext>
          </a:extLst>
        </xdr:cNvPr>
        <xdr:cNvSpPr txBox="1"/>
      </xdr:nvSpPr>
      <xdr:spPr>
        <a:xfrm>
          <a:off x="12171054" y="101822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40022</xdr:rowOff>
    </xdr:from>
    <xdr:ext cx="405111" cy="259045"/>
    <xdr:sp macro="" textlink="">
      <xdr:nvSpPr>
        <xdr:cNvPr id="561" name="n_4aveValue【保健センター・保健所】&#10;有形固定資産減価償却率">
          <a:extLst>
            <a:ext uri="{FF2B5EF4-FFF2-40B4-BE49-F238E27FC236}">
              <a16:creationId xmlns:a16="http://schemas.microsoft.com/office/drawing/2014/main" id="{B271DC5C-7A8E-4F02-80F4-7C3D53B399ED}"/>
            </a:ext>
          </a:extLst>
        </xdr:cNvPr>
        <xdr:cNvSpPr txBox="1"/>
      </xdr:nvSpPr>
      <xdr:spPr>
        <a:xfrm>
          <a:off x="11354444" y="10155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56</xdr:row>
      <xdr:rowOff>170197</xdr:rowOff>
    </xdr:from>
    <xdr:ext cx="405111" cy="259045"/>
    <xdr:sp macro="" textlink="">
      <xdr:nvSpPr>
        <xdr:cNvPr id="562" name="n_1mainValue【保健センター・保健所】&#10;有形固定資産減価償却率">
          <a:extLst>
            <a:ext uri="{FF2B5EF4-FFF2-40B4-BE49-F238E27FC236}">
              <a16:creationId xmlns:a16="http://schemas.microsoft.com/office/drawing/2014/main" id="{991F5A69-A6CA-41AF-BAE8-5C8D2F72D6CB}"/>
            </a:ext>
          </a:extLst>
        </xdr:cNvPr>
        <xdr:cNvSpPr txBox="1"/>
      </xdr:nvSpPr>
      <xdr:spPr>
        <a:xfrm>
          <a:off x="13738234" y="9775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132097</xdr:rowOff>
    </xdr:from>
    <xdr:ext cx="405111" cy="259045"/>
    <xdr:sp macro="" textlink="">
      <xdr:nvSpPr>
        <xdr:cNvPr id="563" name="n_2mainValue【保健センター・保健所】&#10;有形固定資産減価償却率">
          <a:extLst>
            <a:ext uri="{FF2B5EF4-FFF2-40B4-BE49-F238E27FC236}">
              <a16:creationId xmlns:a16="http://schemas.microsoft.com/office/drawing/2014/main" id="{449E90D5-7127-45E8-A9D5-585F82B224E8}"/>
            </a:ext>
          </a:extLst>
        </xdr:cNvPr>
        <xdr:cNvSpPr txBox="1"/>
      </xdr:nvSpPr>
      <xdr:spPr>
        <a:xfrm>
          <a:off x="12957184" y="9737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56</xdr:row>
      <xdr:rowOff>93997</xdr:rowOff>
    </xdr:from>
    <xdr:ext cx="405111" cy="259045"/>
    <xdr:sp macro="" textlink="">
      <xdr:nvSpPr>
        <xdr:cNvPr id="564" name="n_3mainValue【保健センター・保健所】&#10;有形固定資産減価償却率">
          <a:extLst>
            <a:ext uri="{FF2B5EF4-FFF2-40B4-BE49-F238E27FC236}">
              <a16:creationId xmlns:a16="http://schemas.microsoft.com/office/drawing/2014/main" id="{62F96A6E-C73C-4659-BDB2-8751AB41EA52}"/>
            </a:ext>
          </a:extLst>
        </xdr:cNvPr>
        <xdr:cNvSpPr txBox="1"/>
      </xdr:nvSpPr>
      <xdr:spPr>
        <a:xfrm>
          <a:off x="12171054" y="9699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55897</xdr:rowOff>
    </xdr:from>
    <xdr:ext cx="405111" cy="259045"/>
    <xdr:sp macro="" textlink="">
      <xdr:nvSpPr>
        <xdr:cNvPr id="565" name="n_4mainValue【保健センター・保健所】&#10;有形固定資産減価償却率">
          <a:extLst>
            <a:ext uri="{FF2B5EF4-FFF2-40B4-BE49-F238E27FC236}">
              <a16:creationId xmlns:a16="http://schemas.microsoft.com/office/drawing/2014/main" id="{AE9ADBD6-A291-4C35-A5DA-2C900A40ECA8}"/>
            </a:ext>
          </a:extLst>
        </xdr:cNvPr>
        <xdr:cNvSpPr txBox="1"/>
      </xdr:nvSpPr>
      <xdr:spPr>
        <a:xfrm>
          <a:off x="11354444" y="9660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6" name="正方形/長方形 565">
          <a:extLst>
            <a:ext uri="{FF2B5EF4-FFF2-40B4-BE49-F238E27FC236}">
              <a16:creationId xmlns:a16="http://schemas.microsoft.com/office/drawing/2014/main" id="{5ED507A5-3899-4A41-8F89-3C2CA2B5E242}"/>
            </a:ext>
          </a:extLst>
        </xdr:cNvPr>
        <xdr:cNvSpPr/>
      </xdr:nvSpPr>
      <xdr:spPr>
        <a:xfrm>
          <a:off x="164592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7" name="正方形/長方形 566">
          <a:extLst>
            <a:ext uri="{FF2B5EF4-FFF2-40B4-BE49-F238E27FC236}">
              <a16:creationId xmlns:a16="http://schemas.microsoft.com/office/drawing/2014/main" id="{1618F877-6D59-4D4F-A4AD-540D067F05E0}"/>
            </a:ext>
          </a:extLst>
        </xdr:cNvPr>
        <xdr:cNvSpPr/>
      </xdr:nvSpPr>
      <xdr:spPr>
        <a:xfrm>
          <a:off x="165900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8" name="正方形/長方形 567">
          <a:extLst>
            <a:ext uri="{FF2B5EF4-FFF2-40B4-BE49-F238E27FC236}">
              <a16:creationId xmlns:a16="http://schemas.microsoft.com/office/drawing/2014/main" id="{A8CCD10F-48E8-4484-BD3F-09F7AC6AC04B}"/>
            </a:ext>
          </a:extLst>
        </xdr:cNvPr>
        <xdr:cNvSpPr/>
      </xdr:nvSpPr>
      <xdr:spPr>
        <a:xfrm>
          <a:off x="165900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9" name="正方形/長方形 568">
          <a:extLst>
            <a:ext uri="{FF2B5EF4-FFF2-40B4-BE49-F238E27FC236}">
              <a16:creationId xmlns:a16="http://schemas.microsoft.com/office/drawing/2014/main" id="{D31BF986-41F8-4630-9554-9DEDA368176D}"/>
            </a:ext>
          </a:extLst>
        </xdr:cNvPr>
        <xdr:cNvSpPr/>
      </xdr:nvSpPr>
      <xdr:spPr>
        <a:xfrm>
          <a:off x="174879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0" name="正方形/長方形 569">
          <a:extLst>
            <a:ext uri="{FF2B5EF4-FFF2-40B4-BE49-F238E27FC236}">
              <a16:creationId xmlns:a16="http://schemas.microsoft.com/office/drawing/2014/main" id="{527A6F6B-E38C-41C7-9626-862421D31E33}"/>
            </a:ext>
          </a:extLst>
        </xdr:cNvPr>
        <xdr:cNvSpPr/>
      </xdr:nvSpPr>
      <xdr:spPr>
        <a:xfrm>
          <a:off x="174879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1" name="正方形/長方形 570">
          <a:extLst>
            <a:ext uri="{FF2B5EF4-FFF2-40B4-BE49-F238E27FC236}">
              <a16:creationId xmlns:a16="http://schemas.microsoft.com/office/drawing/2014/main" id="{57321A1F-05E2-435D-AE00-257A4059B9F9}"/>
            </a:ext>
          </a:extLst>
        </xdr:cNvPr>
        <xdr:cNvSpPr/>
      </xdr:nvSpPr>
      <xdr:spPr>
        <a:xfrm>
          <a:off x="185166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2" name="正方形/長方形 571">
          <a:extLst>
            <a:ext uri="{FF2B5EF4-FFF2-40B4-BE49-F238E27FC236}">
              <a16:creationId xmlns:a16="http://schemas.microsoft.com/office/drawing/2014/main" id="{BCF71176-B6A0-4506-85E5-8A8FF9548B61}"/>
            </a:ext>
          </a:extLst>
        </xdr:cNvPr>
        <xdr:cNvSpPr/>
      </xdr:nvSpPr>
      <xdr:spPr>
        <a:xfrm>
          <a:off x="185166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3" name="正方形/長方形 572">
          <a:extLst>
            <a:ext uri="{FF2B5EF4-FFF2-40B4-BE49-F238E27FC236}">
              <a16:creationId xmlns:a16="http://schemas.microsoft.com/office/drawing/2014/main" id="{475AF23C-6206-40C7-B2A3-FA51F36F3B0B}"/>
            </a:ext>
          </a:extLst>
        </xdr:cNvPr>
        <xdr:cNvSpPr/>
      </xdr:nvSpPr>
      <xdr:spPr>
        <a:xfrm>
          <a:off x="164592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4" name="テキスト ボックス 573">
          <a:extLst>
            <a:ext uri="{FF2B5EF4-FFF2-40B4-BE49-F238E27FC236}">
              <a16:creationId xmlns:a16="http://schemas.microsoft.com/office/drawing/2014/main" id="{F1BEDF0C-F9C3-41F3-A1A1-0081E5521823}"/>
            </a:ext>
          </a:extLst>
        </xdr:cNvPr>
        <xdr:cNvSpPr txBox="1"/>
      </xdr:nvSpPr>
      <xdr:spPr>
        <a:xfrm>
          <a:off x="1644015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5" name="直線コネクタ 574">
          <a:extLst>
            <a:ext uri="{FF2B5EF4-FFF2-40B4-BE49-F238E27FC236}">
              <a16:creationId xmlns:a16="http://schemas.microsoft.com/office/drawing/2014/main" id="{3C08FEDC-BEE8-42F8-BD98-EE813CB80208}"/>
            </a:ext>
          </a:extLst>
        </xdr:cNvPr>
        <xdr:cNvCxnSpPr/>
      </xdr:nvCxnSpPr>
      <xdr:spPr>
        <a:xfrm>
          <a:off x="164592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576" name="直線コネクタ 575">
          <a:extLst>
            <a:ext uri="{FF2B5EF4-FFF2-40B4-BE49-F238E27FC236}">
              <a16:creationId xmlns:a16="http://schemas.microsoft.com/office/drawing/2014/main" id="{4E1D3F67-BC3F-4ED9-9D1F-E4F4FBBA2DF6}"/>
            </a:ext>
          </a:extLst>
        </xdr:cNvPr>
        <xdr:cNvCxnSpPr/>
      </xdr:nvCxnSpPr>
      <xdr:spPr>
        <a:xfrm>
          <a:off x="16459200" y="1110723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577" name="テキスト ボックス 576">
          <a:extLst>
            <a:ext uri="{FF2B5EF4-FFF2-40B4-BE49-F238E27FC236}">
              <a16:creationId xmlns:a16="http://schemas.microsoft.com/office/drawing/2014/main" id="{2278F2A3-BB11-44EB-AD3E-76B290D75030}"/>
            </a:ext>
          </a:extLst>
        </xdr:cNvPr>
        <xdr:cNvSpPr txBox="1"/>
      </xdr:nvSpPr>
      <xdr:spPr>
        <a:xfrm>
          <a:off x="16047266" y="109631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578" name="直線コネクタ 577">
          <a:extLst>
            <a:ext uri="{FF2B5EF4-FFF2-40B4-BE49-F238E27FC236}">
              <a16:creationId xmlns:a16="http://schemas.microsoft.com/office/drawing/2014/main" id="{070F598E-9AC9-4FEF-9273-D291DDE2299F}"/>
            </a:ext>
          </a:extLst>
        </xdr:cNvPr>
        <xdr:cNvCxnSpPr/>
      </xdr:nvCxnSpPr>
      <xdr:spPr>
        <a:xfrm>
          <a:off x="16459200" y="1077495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579" name="テキスト ボックス 578">
          <a:extLst>
            <a:ext uri="{FF2B5EF4-FFF2-40B4-BE49-F238E27FC236}">
              <a16:creationId xmlns:a16="http://schemas.microsoft.com/office/drawing/2014/main" id="{DFE29DA7-EF43-4D0A-8C40-4F208A43E24E}"/>
            </a:ext>
          </a:extLst>
        </xdr:cNvPr>
        <xdr:cNvSpPr txBox="1"/>
      </xdr:nvSpPr>
      <xdr:spPr>
        <a:xfrm>
          <a:off x="16047266" y="1063653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580" name="直線コネクタ 579">
          <a:extLst>
            <a:ext uri="{FF2B5EF4-FFF2-40B4-BE49-F238E27FC236}">
              <a16:creationId xmlns:a16="http://schemas.microsoft.com/office/drawing/2014/main" id="{20CDE9E3-1C81-49E4-A582-26B252FF65E8}"/>
            </a:ext>
          </a:extLst>
        </xdr:cNvPr>
        <xdr:cNvCxnSpPr/>
      </xdr:nvCxnSpPr>
      <xdr:spPr>
        <a:xfrm>
          <a:off x="16459200" y="1045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581" name="テキスト ボックス 580">
          <a:extLst>
            <a:ext uri="{FF2B5EF4-FFF2-40B4-BE49-F238E27FC236}">
              <a16:creationId xmlns:a16="http://schemas.microsoft.com/office/drawing/2014/main" id="{AE2AD8D6-CC8E-4F54-B477-26A04238190B}"/>
            </a:ext>
          </a:extLst>
        </xdr:cNvPr>
        <xdr:cNvSpPr txBox="1"/>
      </xdr:nvSpPr>
      <xdr:spPr>
        <a:xfrm>
          <a:off x="16047266" y="103042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582" name="直線コネクタ 581">
          <a:extLst>
            <a:ext uri="{FF2B5EF4-FFF2-40B4-BE49-F238E27FC236}">
              <a16:creationId xmlns:a16="http://schemas.microsoft.com/office/drawing/2014/main" id="{AA21BC2A-8F8D-4F94-9476-186DDA845EB6}"/>
            </a:ext>
          </a:extLst>
        </xdr:cNvPr>
        <xdr:cNvCxnSpPr/>
      </xdr:nvCxnSpPr>
      <xdr:spPr>
        <a:xfrm>
          <a:off x="16459200" y="1012562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583" name="テキスト ボックス 582">
          <a:extLst>
            <a:ext uri="{FF2B5EF4-FFF2-40B4-BE49-F238E27FC236}">
              <a16:creationId xmlns:a16="http://schemas.microsoft.com/office/drawing/2014/main" id="{FFA6320C-A233-495F-8386-34C415492293}"/>
            </a:ext>
          </a:extLst>
        </xdr:cNvPr>
        <xdr:cNvSpPr txBox="1"/>
      </xdr:nvSpPr>
      <xdr:spPr>
        <a:xfrm>
          <a:off x="16047266"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584" name="直線コネクタ 583">
          <a:extLst>
            <a:ext uri="{FF2B5EF4-FFF2-40B4-BE49-F238E27FC236}">
              <a16:creationId xmlns:a16="http://schemas.microsoft.com/office/drawing/2014/main" id="{92571719-219C-4F07-BB8D-4B2F22B4B40F}"/>
            </a:ext>
          </a:extLst>
        </xdr:cNvPr>
        <xdr:cNvCxnSpPr/>
      </xdr:nvCxnSpPr>
      <xdr:spPr>
        <a:xfrm>
          <a:off x="16459200" y="979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585" name="テキスト ボックス 584">
          <a:extLst>
            <a:ext uri="{FF2B5EF4-FFF2-40B4-BE49-F238E27FC236}">
              <a16:creationId xmlns:a16="http://schemas.microsoft.com/office/drawing/2014/main" id="{84FEAC9C-A8F9-41CD-8C2D-CB6CA7E5012B}"/>
            </a:ext>
          </a:extLst>
        </xdr:cNvPr>
        <xdr:cNvSpPr txBox="1"/>
      </xdr:nvSpPr>
      <xdr:spPr>
        <a:xfrm>
          <a:off x="16047266" y="96587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586" name="直線コネクタ 585">
          <a:extLst>
            <a:ext uri="{FF2B5EF4-FFF2-40B4-BE49-F238E27FC236}">
              <a16:creationId xmlns:a16="http://schemas.microsoft.com/office/drawing/2014/main" id="{A735236B-4303-4DF4-BC35-65900B00D821}"/>
            </a:ext>
          </a:extLst>
        </xdr:cNvPr>
        <xdr:cNvCxnSpPr/>
      </xdr:nvCxnSpPr>
      <xdr:spPr>
        <a:xfrm>
          <a:off x="16459200" y="94705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587" name="テキスト ボックス 586">
          <a:extLst>
            <a:ext uri="{FF2B5EF4-FFF2-40B4-BE49-F238E27FC236}">
              <a16:creationId xmlns:a16="http://schemas.microsoft.com/office/drawing/2014/main" id="{6411F443-F085-4958-94C6-0A6A6984B6DB}"/>
            </a:ext>
          </a:extLst>
        </xdr:cNvPr>
        <xdr:cNvSpPr txBox="1"/>
      </xdr:nvSpPr>
      <xdr:spPr>
        <a:xfrm>
          <a:off x="16047266" y="932644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8" name="直線コネクタ 587">
          <a:extLst>
            <a:ext uri="{FF2B5EF4-FFF2-40B4-BE49-F238E27FC236}">
              <a16:creationId xmlns:a16="http://schemas.microsoft.com/office/drawing/2014/main" id="{2D247031-5609-4CDF-84EE-065E79A6CB88}"/>
            </a:ext>
          </a:extLst>
        </xdr:cNvPr>
        <xdr:cNvCxnSpPr/>
      </xdr:nvCxnSpPr>
      <xdr:spPr>
        <a:xfrm>
          <a:off x="164592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9" name="テキスト ボックス 588">
          <a:extLst>
            <a:ext uri="{FF2B5EF4-FFF2-40B4-BE49-F238E27FC236}">
              <a16:creationId xmlns:a16="http://schemas.microsoft.com/office/drawing/2014/main" id="{C94E13D9-89D3-4F65-A429-36619177F60C}"/>
            </a:ext>
          </a:extLst>
        </xdr:cNvPr>
        <xdr:cNvSpPr txBox="1"/>
      </xdr:nvSpPr>
      <xdr:spPr>
        <a:xfrm>
          <a:off x="16047266" y="900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0" name="【保健センター・保健所】&#10;一人当たり面積グラフ枠">
          <a:extLst>
            <a:ext uri="{FF2B5EF4-FFF2-40B4-BE49-F238E27FC236}">
              <a16:creationId xmlns:a16="http://schemas.microsoft.com/office/drawing/2014/main" id="{F958A195-BB7D-4D78-86ED-9A1520B813D3}"/>
            </a:ext>
          </a:extLst>
        </xdr:cNvPr>
        <xdr:cNvSpPr/>
      </xdr:nvSpPr>
      <xdr:spPr>
        <a:xfrm>
          <a:off x="164592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138793</xdr:rowOff>
    </xdr:from>
    <xdr:to>
      <xdr:col>116</xdr:col>
      <xdr:colOff>62864</xdr:colOff>
      <xdr:row>64</xdr:row>
      <xdr:rowOff>81643</xdr:rowOff>
    </xdr:to>
    <xdr:cxnSp macro="">
      <xdr:nvCxnSpPr>
        <xdr:cNvPr id="591" name="直線コネクタ 590">
          <a:extLst>
            <a:ext uri="{FF2B5EF4-FFF2-40B4-BE49-F238E27FC236}">
              <a16:creationId xmlns:a16="http://schemas.microsoft.com/office/drawing/2014/main" id="{283CBAFE-05A5-4F0E-A9F3-2019B51FD63B}"/>
            </a:ext>
          </a:extLst>
        </xdr:cNvPr>
        <xdr:cNvCxnSpPr/>
      </xdr:nvCxnSpPr>
      <xdr:spPr>
        <a:xfrm flipV="1">
          <a:off x="19947254" y="9564733"/>
          <a:ext cx="0" cy="14916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85470</xdr:rowOff>
    </xdr:from>
    <xdr:ext cx="469744" cy="259045"/>
    <xdr:sp macro="" textlink="">
      <xdr:nvSpPr>
        <xdr:cNvPr id="592" name="【保健センター・保健所】&#10;一人当たり面積最小値テキスト">
          <a:extLst>
            <a:ext uri="{FF2B5EF4-FFF2-40B4-BE49-F238E27FC236}">
              <a16:creationId xmlns:a16="http://schemas.microsoft.com/office/drawing/2014/main" id="{4DCC8D3F-9A94-43BC-8EC6-81342A8990D1}"/>
            </a:ext>
          </a:extLst>
        </xdr:cNvPr>
        <xdr:cNvSpPr txBox="1"/>
      </xdr:nvSpPr>
      <xdr:spPr>
        <a:xfrm>
          <a:off x="19985990" y="110601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81643</xdr:rowOff>
    </xdr:from>
    <xdr:to>
      <xdr:col>116</xdr:col>
      <xdr:colOff>152400</xdr:colOff>
      <xdr:row>64</xdr:row>
      <xdr:rowOff>81643</xdr:rowOff>
    </xdr:to>
    <xdr:cxnSp macro="">
      <xdr:nvCxnSpPr>
        <xdr:cNvPr id="593" name="直線コネクタ 592">
          <a:extLst>
            <a:ext uri="{FF2B5EF4-FFF2-40B4-BE49-F238E27FC236}">
              <a16:creationId xmlns:a16="http://schemas.microsoft.com/office/drawing/2014/main" id="{FDD32A66-6A62-4E86-A768-FD866F30EB11}"/>
            </a:ext>
          </a:extLst>
        </xdr:cNvPr>
        <xdr:cNvCxnSpPr/>
      </xdr:nvCxnSpPr>
      <xdr:spPr>
        <a:xfrm>
          <a:off x="19885660" y="1105634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85470</xdr:rowOff>
    </xdr:from>
    <xdr:ext cx="469744" cy="259045"/>
    <xdr:sp macro="" textlink="">
      <xdr:nvSpPr>
        <xdr:cNvPr id="594" name="【保健センター・保健所】&#10;一人当たり面積最大値テキスト">
          <a:extLst>
            <a:ext uri="{FF2B5EF4-FFF2-40B4-BE49-F238E27FC236}">
              <a16:creationId xmlns:a16="http://schemas.microsoft.com/office/drawing/2014/main" id="{A1877DBF-DA30-4932-9578-A37433285497}"/>
            </a:ext>
          </a:extLst>
        </xdr:cNvPr>
        <xdr:cNvSpPr txBox="1"/>
      </xdr:nvSpPr>
      <xdr:spPr>
        <a:xfrm>
          <a:off x="19985990" y="93456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138793</xdr:rowOff>
    </xdr:from>
    <xdr:to>
      <xdr:col>116</xdr:col>
      <xdr:colOff>152400</xdr:colOff>
      <xdr:row>55</xdr:row>
      <xdr:rowOff>138793</xdr:rowOff>
    </xdr:to>
    <xdr:cxnSp macro="">
      <xdr:nvCxnSpPr>
        <xdr:cNvPr id="595" name="直線コネクタ 594">
          <a:extLst>
            <a:ext uri="{FF2B5EF4-FFF2-40B4-BE49-F238E27FC236}">
              <a16:creationId xmlns:a16="http://schemas.microsoft.com/office/drawing/2014/main" id="{F7656550-72BF-4CAF-9500-72A04EDFD2C7}"/>
            </a:ext>
          </a:extLst>
        </xdr:cNvPr>
        <xdr:cNvCxnSpPr/>
      </xdr:nvCxnSpPr>
      <xdr:spPr>
        <a:xfrm>
          <a:off x="19885660" y="956473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131734</xdr:rowOff>
    </xdr:from>
    <xdr:ext cx="469744" cy="259045"/>
    <xdr:sp macro="" textlink="">
      <xdr:nvSpPr>
        <xdr:cNvPr id="596" name="【保健センター・保健所】&#10;一人当たり面積平均値テキスト">
          <a:extLst>
            <a:ext uri="{FF2B5EF4-FFF2-40B4-BE49-F238E27FC236}">
              <a16:creationId xmlns:a16="http://schemas.microsoft.com/office/drawing/2014/main" id="{298E87B0-BC92-49EB-8F56-563499D67E71}"/>
            </a:ext>
          </a:extLst>
        </xdr:cNvPr>
        <xdr:cNvSpPr txBox="1"/>
      </xdr:nvSpPr>
      <xdr:spPr>
        <a:xfrm>
          <a:off x="19985990" y="1059399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153307</xdr:rowOff>
    </xdr:from>
    <xdr:to>
      <xdr:col>116</xdr:col>
      <xdr:colOff>114300</xdr:colOff>
      <xdr:row>62</xdr:row>
      <xdr:rowOff>83457</xdr:rowOff>
    </xdr:to>
    <xdr:sp macro="" textlink="">
      <xdr:nvSpPr>
        <xdr:cNvPr id="597" name="フローチャート: 判断 596">
          <a:extLst>
            <a:ext uri="{FF2B5EF4-FFF2-40B4-BE49-F238E27FC236}">
              <a16:creationId xmlns:a16="http://schemas.microsoft.com/office/drawing/2014/main" id="{32B5B697-FE2D-45A8-9498-745D7B923937}"/>
            </a:ext>
          </a:extLst>
        </xdr:cNvPr>
        <xdr:cNvSpPr/>
      </xdr:nvSpPr>
      <xdr:spPr>
        <a:xfrm>
          <a:off x="19904710" y="10611757"/>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136978</xdr:rowOff>
    </xdr:from>
    <xdr:to>
      <xdr:col>112</xdr:col>
      <xdr:colOff>38100</xdr:colOff>
      <xdr:row>62</xdr:row>
      <xdr:rowOff>67128</xdr:rowOff>
    </xdr:to>
    <xdr:sp macro="" textlink="">
      <xdr:nvSpPr>
        <xdr:cNvPr id="598" name="フローチャート: 判断 597">
          <a:extLst>
            <a:ext uri="{FF2B5EF4-FFF2-40B4-BE49-F238E27FC236}">
              <a16:creationId xmlns:a16="http://schemas.microsoft.com/office/drawing/2014/main" id="{21959735-0BE7-4086-9579-DF65C11FB651}"/>
            </a:ext>
          </a:extLst>
        </xdr:cNvPr>
        <xdr:cNvSpPr/>
      </xdr:nvSpPr>
      <xdr:spPr>
        <a:xfrm>
          <a:off x="19161760" y="10591618"/>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136978</xdr:rowOff>
    </xdr:from>
    <xdr:to>
      <xdr:col>107</xdr:col>
      <xdr:colOff>101600</xdr:colOff>
      <xdr:row>62</xdr:row>
      <xdr:rowOff>67128</xdr:rowOff>
    </xdr:to>
    <xdr:sp macro="" textlink="">
      <xdr:nvSpPr>
        <xdr:cNvPr id="599" name="フローチャート: 判断 598">
          <a:extLst>
            <a:ext uri="{FF2B5EF4-FFF2-40B4-BE49-F238E27FC236}">
              <a16:creationId xmlns:a16="http://schemas.microsoft.com/office/drawing/2014/main" id="{DA4560D0-180C-4A2A-8D17-21716A8C2C8E}"/>
            </a:ext>
          </a:extLst>
        </xdr:cNvPr>
        <xdr:cNvSpPr/>
      </xdr:nvSpPr>
      <xdr:spPr>
        <a:xfrm>
          <a:off x="18345150" y="10591618"/>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136978</xdr:rowOff>
    </xdr:from>
    <xdr:to>
      <xdr:col>102</xdr:col>
      <xdr:colOff>165100</xdr:colOff>
      <xdr:row>62</xdr:row>
      <xdr:rowOff>67128</xdr:rowOff>
    </xdr:to>
    <xdr:sp macro="" textlink="">
      <xdr:nvSpPr>
        <xdr:cNvPr id="600" name="フローチャート: 判断 599">
          <a:extLst>
            <a:ext uri="{FF2B5EF4-FFF2-40B4-BE49-F238E27FC236}">
              <a16:creationId xmlns:a16="http://schemas.microsoft.com/office/drawing/2014/main" id="{E7AD0489-759C-44CC-92CB-F6C4486E3A77}"/>
            </a:ext>
          </a:extLst>
        </xdr:cNvPr>
        <xdr:cNvSpPr/>
      </xdr:nvSpPr>
      <xdr:spPr>
        <a:xfrm>
          <a:off x="17547590" y="10591618"/>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136978</xdr:rowOff>
    </xdr:from>
    <xdr:to>
      <xdr:col>98</xdr:col>
      <xdr:colOff>38100</xdr:colOff>
      <xdr:row>62</xdr:row>
      <xdr:rowOff>67128</xdr:rowOff>
    </xdr:to>
    <xdr:sp macro="" textlink="">
      <xdr:nvSpPr>
        <xdr:cNvPr id="601" name="フローチャート: 判断 600">
          <a:extLst>
            <a:ext uri="{FF2B5EF4-FFF2-40B4-BE49-F238E27FC236}">
              <a16:creationId xmlns:a16="http://schemas.microsoft.com/office/drawing/2014/main" id="{9D95D94D-8909-4719-AFB0-3D23FBFDE3F3}"/>
            </a:ext>
          </a:extLst>
        </xdr:cNvPr>
        <xdr:cNvSpPr/>
      </xdr:nvSpPr>
      <xdr:spPr>
        <a:xfrm>
          <a:off x="16761460" y="10591618"/>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11346FE9-204C-4D63-834E-13D0E8D5D7FE}"/>
            </a:ext>
          </a:extLst>
        </xdr:cNvPr>
        <xdr:cNvSpPr txBox="1"/>
      </xdr:nvSpPr>
      <xdr:spPr>
        <a:xfrm>
          <a:off x="197764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94001C74-FBAC-45ED-9629-58E35BACF295}"/>
            </a:ext>
          </a:extLst>
        </xdr:cNvPr>
        <xdr:cNvSpPr txBox="1"/>
      </xdr:nvSpPr>
      <xdr:spPr>
        <a:xfrm>
          <a:off x="19033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6CDF60D4-9145-4EEF-A77F-859395FF5747}"/>
            </a:ext>
          </a:extLst>
        </xdr:cNvPr>
        <xdr:cNvSpPr txBox="1"/>
      </xdr:nvSpPr>
      <xdr:spPr>
        <a:xfrm>
          <a:off x="18228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5" name="テキスト ボックス 604">
          <a:extLst>
            <a:ext uri="{FF2B5EF4-FFF2-40B4-BE49-F238E27FC236}">
              <a16:creationId xmlns:a16="http://schemas.microsoft.com/office/drawing/2014/main" id="{CDA0FBAB-1C68-4F29-BED4-8EEE2C59A599}"/>
            </a:ext>
          </a:extLst>
        </xdr:cNvPr>
        <xdr:cNvSpPr txBox="1"/>
      </xdr:nvSpPr>
      <xdr:spPr>
        <a:xfrm>
          <a:off x="174307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6" name="テキスト ボックス 605">
          <a:extLst>
            <a:ext uri="{FF2B5EF4-FFF2-40B4-BE49-F238E27FC236}">
              <a16:creationId xmlns:a16="http://schemas.microsoft.com/office/drawing/2014/main" id="{F148382A-907C-400A-8A7A-545109731530}"/>
            </a:ext>
          </a:extLst>
        </xdr:cNvPr>
        <xdr:cNvSpPr txBox="1"/>
      </xdr:nvSpPr>
      <xdr:spPr>
        <a:xfrm>
          <a:off x="166331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14515</xdr:rowOff>
    </xdr:from>
    <xdr:to>
      <xdr:col>116</xdr:col>
      <xdr:colOff>114300</xdr:colOff>
      <xdr:row>58</xdr:row>
      <xdr:rowOff>116115</xdr:rowOff>
    </xdr:to>
    <xdr:sp macro="" textlink="">
      <xdr:nvSpPr>
        <xdr:cNvPr id="607" name="楕円 606">
          <a:extLst>
            <a:ext uri="{FF2B5EF4-FFF2-40B4-BE49-F238E27FC236}">
              <a16:creationId xmlns:a16="http://schemas.microsoft.com/office/drawing/2014/main" id="{10A3A88F-78F7-469E-BE40-B35C1B9F267D}"/>
            </a:ext>
          </a:extLst>
        </xdr:cNvPr>
        <xdr:cNvSpPr/>
      </xdr:nvSpPr>
      <xdr:spPr>
        <a:xfrm>
          <a:off x="19904710" y="9962425"/>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57</xdr:row>
      <xdr:rowOff>37392</xdr:rowOff>
    </xdr:from>
    <xdr:ext cx="469744" cy="259045"/>
    <xdr:sp macro="" textlink="">
      <xdr:nvSpPr>
        <xdr:cNvPr id="608" name="【保健センター・保健所】&#10;一人当たり面積該当値テキスト">
          <a:extLst>
            <a:ext uri="{FF2B5EF4-FFF2-40B4-BE49-F238E27FC236}">
              <a16:creationId xmlns:a16="http://schemas.microsoft.com/office/drawing/2014/main" id="{2A654449-918E-4DD1-AC9D-BF5937BB32A6}"/>
            </a:ext>
          </a:extLst>
        </xdr:cNvPr>
        <xdr:cNvSpPr txBox="1"/>
      </xdr:nvSpPr>
      <xdr:spPr>
        <a:xfrm>
          <a:off x="19985990" y="98100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30843</xdr:rowOff>
    </xdr:from>
    <xdr:to>
      <xdr:col>112</xdr:col>
      <xdr:colOff>38100</xdr:colOff>
      <xdr:row>58</xdr:row>
      <xdr:rowOff>132443</xdr:rowOff>
    </xdr:to>
    <xdr:sp macro="" textlink="">
      <xdr:nvSpPr>
        <xdr:cNvPr id="609" name="楕円 608">
          <a:extLst>
            <a:ext uri="{FF2B5EF4-FFF2-40B4-BE49-F238E27FC236}">
              <a16:creationId xmlns:a16="http://schemas.microsoft.com/office/drawing/2014/main" id="{36314FC9-6C35-46AE-A55E-3E713E14A040}"/>
            </a:ext>
          </a:extLst>
        </xdr:cNvPr>
        <xdr:cNvSpPr/>
      </xdr:nvSpPr>
      <xdr:spPr>
        <a:xfrm>
          <a:off x="19161760" y="9973038"/>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58</xdr:row>
      <xdr:rowOff>65315</xdr:rowOff>
    </xdr:from>
    <xdr:to>
      <xdr:col>116</xdr:col>
      <xdr:colOff>63500</xdr:colOff>
      <xdr:row>58</xdr:row>
      <xdr:rowOff>81643</xdr:rowOff>
    </xdr:to>
    <xdr:cxnSp macro="">
      <xdr:nvCxnSpPr>
        <xdr:cNvPr id="610" name="直線コネクタ 609">
          <a:extLst>
            <a:ext uri="{FF2B5EF4-FFF2-40B4-BE49-F238E27FC236}">
              <a16:creationId xmlns:a16="http://schemas.microsoft.com/office/drawing/2014/main" id="{27F079C4-9D23-4526-8BFD-126CB1B59DCB}"/>
            </a:ext>
          </a:extLst>
        </xdr:cNvPr>
        <xdr:cNvCxnSpPr/>
      </xdr:nvCxnSpPr>
      <xdr:spPr>
        <a:xfrm flipV="1">
          <a:off x="19204940" y="10007510"/>
          <a:ext cx="742950" cy="201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47172</xdr:rowOff>
    </xdr:from>
    <xdr:to>
      <xdr:col>107</xdr:col>
      <xdr:colOff>101600</xdr:colOff>
      <xdr:row>58</xdr:row>
      <xdr:rowOff>148772</xdr:rowOff>
    </xdr:to>
    <xdr:sp macro="" textlink="">
      <xdr:nvSpPr>
        <xdr:cNvPr id="611" name="楕円 610">
          <a:extLst>
            <a:ext uri="{FF2B5EF4-FFF2-40B4-BE49-F238E27FC236}">
              <a16:creationId xmlns:a16="http://schemas.microsoft.com/office/drawing/2014/main" id="{6FC47FDE-C30F-44C9-A1DD-3F37AA0CBCF4}"/>
            </a:ext>
          </a:extLst>
        </xdr:cNvPr>
        <xdr:cNvSpPr/>
      </xdr:nvSpPr>
      <xdr:spPr>
        <a:xfrm>
          <a:off x="18345150" y="9993177"/>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81643</xdr:rowOff>
    </xdr:from>
    <xdr:to>
      <xdr:col>111</xdr:col>
      <xdr:colOff>177800</xdr:colOff>
      <xdr:row>58</xdr:row>
      <xdr:rowOff>97972</xdr:rowOff>
    </xdr:to>
    <xdr:cxnSp macro="">
      <xdr:nvCxnSpPr>
        <xdr:cNvPr id="612" name="直線コネクタ 611">
          <a:extLst>
            <a:ext uri="{FF2B5EF4-FFF2-40B4-BE49-F238E27FC236}">
              <a16:creationId xmlns:a16="http://schemas.microsoft.com/office/drawing/2014/main" id="{942B9FED-336F-4DB5-958D-A7D5AC4F5231}"/>
            </a:ext>
          </a:extLst>
        </xdr:cNvPr>
        <xdr:cNvCxnSpPr/>
      </xdr:nvCxnSpPr>
      <xdr:spPr>
        <a:xfrm flipV="1">
          <a:off x="18399760" y="10027648"/>
          <a:ext cx="805180" cy="106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47172</xdr:rowOff>
    </xdr:from>
    <xdr:to>
      <xdr:col>102</xdr:col>
      <xdr:colOff>165100</xdr:colOff>
      <xdr:row>58</xdr:row>
      <xdr:rowOff>148772</xdr:rowOff>
    </xdr:to>
    <xdr:sp macro="" textlink="">
      <xdr:nvSpPr>
        <xdr:cNvPr id="613" name="楕円 612">
          <a:extLst>
            <a:ext uri="{FF2B5EF4-FFF2-40B4-BE49-F238E27FC236}">
              <a16:creationId xmlns:a16="http://schemas.microsoft.com/office/drawing/2014/main" id="{4C79F9A6-70D9-4E52-AAF3-D3998ADE7C72}"/>
            </a:ext>
          </a:extLst>
        </xdr:cNvPr>
        <xdr:cNvSpPr/>
      </xdr:nvSpPr>
      <xdr:spPr>
        <a:xfrm>
          <a:off x="17547590" y="9993177"/>
          <a:ext cx="1092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58</xdr:row>
      <xdr:rowOff>97972</xdr:rowOff>
    </xdr:from>
    <xdr:to>
      <xdr:col>107</xdr:col>
      <xdr:colOff>50800</xdr:colOff>
      <xdr:row>58</xdr:row>
      <xdr:rowOff>97972</xdr:rowOff>
    </xdr:to>
    <xdr:cxnSp macro="">
      <xdr:nvCxnSpPr>
        <xdr:cNvPr id="614" name="直線コネクタ 613">
          <a:extLst>
            <a:ext uri="{FF2B5EF4-FFF2-40B4-BE49-F238E27FC236}">
              <a16:creationId xmlns:a16="http://schemas.microsoft.com/office/drawing/2014/main" id="{E3707AF7-629F-4A83-995A-C3FFD2FA3FF4}"/>
            </a:ext>
          </a:extLst>
        </xdr:cNvPr>
        <xdr:cNvCxnSpPr/>
      </xdr:nvCxnSpPr>
      <xdr:spPr>
        <a:xfrm>
          <a:off x="17602200" y="10038262"/>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58</xdr:row>
      <xdr:rowOff>63500</xdr:rowOff>
    </xdr:from>
    <xdr:to>
      <xdr:col>98</xdr:col>
      <xdr:colOff>38100</xdr:colOff>
      <xdr:row>58</xdr:row>
      <xdr:rowOff>165100</xdr:rowOff>
    </xdr:to>
    <xdr:sp macro="" textlink="">
      <xdr:nvSpPr>
        <xdr:cNvPr id="615" name="楕円 614">
          <a:extLst>
            <a:ext uri="{FF2B5EF4-FFF2-40B4-BE49-F238E27FC236}">
              <a16:creationId xmlns:a16="http://schemas.microsoft.com/office/drawing/2014/main" id="{0B737F5D-4DDE-4B09-AC6F-C5C3E24B2AA9}"/>
            </a:ext>
          </a:extLst>
        </xdr:cNvPr>
        <xdr:cNvSpPr/>
      </xdr:nvSpPr>
      <xdr:spPr>
        <a:xfrm>
          <a:off x="16761460" y="10003790"/>
          <a:ext cx="7874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58</xdr:row>
      <xdr:rowOff>97972</xdr:rowOff>
    </xdr:from>
    <xdr:to>
      <xdr:col>102</xdr:col>
      <xdr:colOff>114300</xdr:colOff>
      <xdr:row>58</xdr:row>
      <xdr:rowOff>114300</xdr:rowOff>
    </xdr:to>
    <xdr:cxnSp macro="">
      <xdr:nvCxnSpPr>
        <xdr:cNvPr id="616" name="直線コネクタ 615">
          <a:extLst>
            <a:ext uri="{FF2B5EF4-FFF2-40B4-BE49-F238E27FC236}">
              <a16:creationId xmlns:a16="http://schemas.microsoft.com/office/drawing/2014/main" id="{3E805AB0-E2C7-4C19-955C-0F1D12FAD5D3}"/>
            </a:ext>
          </a:extLst>
        </xdr:cNvPr>
        <xdr:cNvCxnSpPr/>
      </xdr:nvCxnSpPr>
      <xdr:spPr>
        <a:xfrm flipV="1">
          <a:off x="16804640" y="10038262"/>
          <a:ext cx="797560" cy="201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58255</xdr:rowOff>
    </xdr:from>
    <xdr:ext cx="469744" cy="259045"/>
    <xdr:sp macro="" textlink="">
      <xdr:nvSpPr>
        <xdr:cNvPr id="617" name="n_1aveValue【保健センター・保健所】&#10;一人当たり面積">
          <a:extLst>
            <a:ext uri="{FF2B5EF4-FFF2-40B4-BE49-F238E27FC236}">
              <a16:creationId xmlns:a16="http://schemas.microsoft.com/office/drawing/2014/main" id="{E64BEE49-A2FE-43AF-BC69-2E93BFF803CD}"/>
            </a:ext>
          </a:extLst>
        </xdr:cNvPr>
        <xdr:cNvSpPr txBox="1"/>
      </xdr:nvSpPr>
      <xdr:spPr>
        <a:xfrm>
          <a:off x="18982132" y="106843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58255</xdr:rowOff>
    </xdr:from>
    <xdr:ext cx="469744" cy="259045"/>
    <xdr:sp macro="" textlink="">
      <xdr:nvSpPr>
        <xdr:cNvPr id="618" name="n_2aveValue【保健センター・保健所】&#10;一人当たり面積">
          <a:extLst>
            <a:ext uri="{FF2B5EF4-FFF2-40B4-BE49-F238E27FC236}">
              <a16:creationId xmlns:a16="http://schemas.microsoft.com/office/drawing/2014/main" id="{CDB1B6CB-3C41-45F8-B5F5-C96F89779FAA}"/>
            </a:ext>
          </a:extLst>
        </xdr:cNvPr>
        <xdr:cNvSpPr txBox="1"/>
      </xdr:nvSpPr>
      <xdr:spPr>
        <a:xfrm>
          <a:off x="18182032" y="106843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58255</xdr:rowOff>
    </xdr:from>
    <xdr:ext cx="469744" cy="259045"/>
    <xdr:sp macro="" textlink="">
      <xdr:nvSpPr>
        <xdr:cNvPr id="619" name="n_3aveValue【保健センター・保健所】&#10;一人当たり面積">
          <a:extLst>
            <a:ext uri="{FF2B5EF4-FFF2-40B4-BE49-F238E27FC236}">
              <a16:creationId xmlns:a16="http://schemas.microsoft.com/office/drawing/2014/main" id="{86D446D3-9D7F-4B21-89DB-7B645DC357D0}"/>
            </a:ext>
          </a:extLst>
        </xdr:cNvPr>
        <xdr:cNvSpPr txBox="1"/>
      </xdr:nvSpPr>
      <xdr:spPr>
        <a:xfrm>
          <a:off x="17384472" y="106843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58255</xdr:rowOff>
    </xdr:from>
    <xdr:ext cx="469744" cy="259045"/>
    <xdr:sp macro="" textlink="">
      <xdr:nvSpPr>
        <xdr:cNvPr id="620" name="n_4aveValue【保健センター・保健所】&#10;一人当たり面積">
          <a:extLst>
            <a:ext uri="{FF2B5EF4-FFF2-40B4-BE49-F238E27FC236}">
              <a16:creationId xmlns:a16="http://schemas.microsoft.com/office/drawing/2014/main" id="{85D3BE1E-CF81-4805-96B6-A67F0254E3D2}"/>
            </a:ext>
          </a:extLst>
        </xdr:cNvPr>
        <xdr:cNvSpPr txBox="1"/>
      </xdr:nvSpPr>
      <xdr:spPr>
        <a:xfrm>
          <a:off x="16588817" y="106843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56</xdr:row>
      <xdr:rowOff>148970</xdr:rowOff>
    </xdr:from>
    <xdr:ext cx="469744" cy="259045"/>
    <xdr:sp macro="" textlink="">
      <xdr:nvSpPr>
        <xdr:cNvPr id="621" name="n_1mainValue【保健センター・保健所】&#10;一人当たり面積">
          <a:extLst>
            <a:ext uri="{FF2B5EF4-FFF2-40B4-BE49-F238E27FC236}">
              <a16:creationId xmlns:a16="http://schemas.microsoft.com/office/drawing/2014/main" id="{2563A7AF-B79C-4E90-BD08-9CB50A60BBCC}"/>
            </a:ext>
          </a:extLst>
        </xdr:cNvPr>
        <xdr:cNvSpPr txBox="1"/>
      </xdr:nvSpPr>
      <xdr:spPr>
        <a:xfrm>
          <a:off x="18982132" y="97501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56</xdr:row>
      <xdr:rowOff>165299</xdr:rowOff>
    </xdr:from>
    <xdr:ext cx="469744" cy="259045"/>
    <xdr:sp macro="" textlink="">
      <xdr:nvSpPr>
        <xdr:cNvPr id="622" name="n_2mainValue【保健センター・保健所】&#10;一人当たり面積">
          <a:extLst>
            <a:ext uri="{FF2B5EF4-FFF2-40B4-BE49-F238E27FC236}">
              <a16:creationId xmlns:a16="http://schemas.microsoft.com/office/drawing/2014/main" id="{D8D5FE89-329A-40C8-A144-3841DD0394A4}"/>
            </a:ext>
          </a:extLst>
        </xdr:cNvPr>
        <xdr:cNvSpPr txBox="1"/>
      </xdr:nvSpPr>
      <xdr:spPr>
        <a:xfrm>
          <a:off x="18182032" y="97703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56</xdr:row>
      <xdr:rowOff>165299</xdr:rowOff>
    </xdr:from>
    <xdr:ext cx="469744" cy="259045"/>
    <xdr:sp macro="" textlink="">
      <xdr:nvSpPr>
        <xdr:cNvPr id="623" name="n_3mainValue【保健センター・保健所】&#10;一人当たり面積">
          <a:extLst>
            <a:ext uri="{FF2B5EF4-FFF2-40B4-BE49-F238E27FC236}">
              <a16:creationId xmlns:a16="http://schemas.microsoft.com/office/drawing/2014/main" id="{DEA8E95C-54F2-480E-B71B-E6E791E0D17D}"/>
            </a:ext>
          </a:extLst>
        </xdr:cNvPr>
        <xdr:cNvSpPr txBox="1"/>
      </xdr:nvSpPr>
      <xdr:spPr>
        <a:xfrm>
          <a:off x="17384472" y="97703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57</xdr:row>
      <xdr:rowOff>10177</xdr:rowOff>
    </xdr:from>
    <xdr:ext cx="469744" cy="259045"/>
    <xdr:sp macro="" textlink="">
      <xdr:nvSpPr>
        <xdr:cNvPr id="624" name="n_4mainValue【保健センター・保健所】&#10;一人当たり面積">
          <a:extLst>
            <a:ext uri="{FF2B5EF4-FFF2-40B4-BE49-F238E27FC236}">
              <a16:creationId xmlns:a16="http://schemas.microsoft.com/office/drawing/2014/main" id="{2B3C554F-9721-4529-9123-1CA9059789B3}"/>
            </a:ext>
          </a:extLst>
        </xdr:cNvPr>
        <xdr:cNvSpPr txBox="1"/>
      </xdr:nvSpPr>
      <xdr:spPr>
        <a:xfrm>
          <a:off x="16588817" y="9784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5" name="正方形/長方形 624">
          <a:extLst>
            <a:ext uri="{FF2B5EF4-FFF2-40B4-BE49-F238E27FC236}">
              <a16:creationId xmlns:a16="http://schemas.microsoft.com/office/drawing/2014/main" id="{B456AB35-7517-4782-9545-11184EEEBE3E}"/>
            </a:ext>
          </a:extLst>
        </xdr:cNvPr>
        <xdr:cNvSpPr/>
      </xdr:nvSpPr>
      <xdr:spPr>
        <a:xfrm>
          <a:off x="1120394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6" name="正方形/長方形 625">
          <a:extLst>
            <a:ext uri="{FF2B5EF4-FFF2-40B4-BE49-F238E27FC236}">
              <a16:creationId xmlns:a16="http://schemas.microsoft.com/office/drawing/2014/main" id="{4C70BE4B-281B-4629-85BE-4F7F0B2AF5E2}"/>
            </a:ext>
          </a:extLst>
        </xdr:cNvPr>
        <xdr:cNvSpPr/>
      </xdr:nvSpPr>
      <xdr:spPr>
        <a:xfrm>
          <a:off x="113157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7" name="正方形/長方形 626">
          <a:extLst>
            <a:ext uri="{FF2B5EF4-FFF2-40B4-BE49-F238E27FC236}">
              <a16:creationId xmlns:a16="http://schemas.microsoft.com/office/drawing/2014/main" id="{AED8A649-ED6D-4C39-85E3-FAEAE11A6B07}"/>
            </a:ext>
          </a:extLst>
        </xdr:cNvPr>
        <xdr:cNvSpPr/>
      </xdr:nvSpPr>
      <xdr:spPr>
        <a:xfrm>
          <a:off x="113157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8" name="正方形/長方形 627">
          <a:extLst>
            <a:ext uri="{FF2B5EF4-FFF2-40B4-BE49-F238E27FC236}">
              <a16:creationId xmlns:a16="http://schemas.microsoft.com/office/drawing/2014/main" id="{36E07E35-106F-4AEB-B921-9A4C157A59EB}"/>
            </a:ext>
          </a:extLst>
        </xdr:cNvPr>
        <xdr:cNvSpPr/>
      </xdr:nvSpPr>
      <xdr:spPr>
        <a:xfrm>
          <a:off x="122326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9" name="正方形/長方形 628">
          <a:extLst>
            <a:ext uri="{FF2B5EF4-FFF2-40B4-BE49-F238E27FC236}">
              <a16:creationId xmlns:a16="http://schemas.microsoft.com/office/drawing/2014/main" id="{95282A43-2951-419C-93F3-66B35A8B0404}"/>
            </a:ext>
          </a:extLst>
        </xdr:cNvPr>
        <xdr:cNvSpPr/>
      </xdr:nvSpPr>
      <xdr:spPr>
        <a:xfrm>
          <a:off x="122326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0" name="正方形/長方形 629">
          <a:extLst>
            <a:ext uri="{FF2B5EF4-FFF2-40B4-BE49-F238E27FC236}">
              <a16:creationId xmlns:a16="http://schemas.microsoft.com/office/drawing/2014/main" id="{9647633F-14B5-449F-A760-39142EB5B924}"/>
            </a:ext>
          </a:extLst>
        </xdr:cNvPr>
        <xdr:cNvSpPr/>
      </xdr:nvSpPr>
      <xdr:spPr>
        <a:xfrm>
          <a:off x="132613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1" name="正方形/長方形 630">
          <a:extLst>
            <a:ext uri="{FF2B5EF4-FFF2-40B4-BE49-F238E27FC236}">
              <a16:creationId xmlns:a16="http://schemas.microsoft.com/office/drawing/2014/main" id="{465AC8E4-C843-434D-B1BF-ECFA7A4FD3D7}"/>
            </a:ext>
          </a:extLst>
        </xdr:cNvPr>
        <xdr:cNvSpPr/>
      </xdr:nvSpPr>
      <xdr:spPr>
        <a:xfrm>
          <a:off x="132613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2" name="正方形/長方形 631">
          <a:extLst>
            <a:ext uri="{FF2B5EF4-FFF2-40B4-BE49-F238E27FC236}">
              <a16:creationId xmlns:a16="http://schemas.microsoft.com/office/drawing/2014/main" id="{A19DB3FB-F136-4D50-A3C8-359FAE0ACFCA}"/>
            </a:ext>
          </a:extLst>
        </xdr:cNvPr>
        <xdr:cNvSpPr/>
      </xdr:nvSpPr>
      <xdr:spPr>
        <a:xfrm>
          <a:off x="11203940" y="1295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3" name="テキスト ボックス 632">
          <a:extLst>
            <a:ext uri="{FF2B5EF4-FFF2-40B4-BE49-F238E27FC236}">
              <a16:creationId xmlns:a16="http://schemas.microsoft.com/office/drawing/2014/main" id="{6320D1FE-15AF-40D1-B46A-B4F22D65702C}"/>
            </a:ext>
          </a:extLst>
        </xdr:cNvPr>
        <xdr:cNvSpPr txBox="1"/>
      </xdr:nvSpPr>
      <xdr:spPr>
        <a:xfrm>
          <a:off x="1116584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4" name="直線コネクタ 633">
          <a:extLst>
            <a:ext uri="{FF2B5EF4-FFF2-40B4-BE49-F238E27FC236}">
              <a16:creationId xmlns:a16="http://schemas.microsoft.com/office/drawing/2014/main" id="{CDFDE6FB-54B8-4B99-9A18-E8E1B47C36B0}"/>
            </a:ext>
          </a:extLst>
        </xdr:cNvPr>
        <xdr:cNvCxnSpPr/>
      </xdr:nvCxnSpPr>
      <xdr:spPr>
        <a:xfrm>
          <a:off x="1120394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5" name="テキスト ボックス 634">
          <a:extLst>
            <a:ext uri="{FF2B5EF4-FFF2-40B4-BE49-F238E27FC236}">
              <a16:creationId xmlns:a16="http://schemas.microsoft.com/office/drawing/2014/main" id="{C7267097-CA85-4C80-96DA-168BB801443C}"/>
            </a:ext>
          </a:extLst>
        </xdr:cNvPr>
        <xdr:cNvSpPr txBox="1"/>
      </xdr:nvSpPr>
      <xdr:spPr>
        <a:xfrm>
          <a:off x="10801531" y="1509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36" name="直線コネクタ 635">
          <a:extLst>
            <a:ext uri="{FF2B5EF4-FFF2-40B4-BE49-F238E27FC236}">
              <a16:creationId xmlns:a16="http://schemas.microsoft.com/office/drawing/2014/main" id="{A85E0FA7-A5AE-44B5-AD8A-A0460FA83E2B}"/>
            </a:ext>
          </a:extLst>
        </xdr:cNvPr>
        <xdr:cNvCxnSpPr/>
      </xdr:nvCxnSpPr>
      <xdr:spPr>
        <a:xfrm>
          <a:off x="11203940" y="1485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37" name="テキスト ボックス 636">
          <a:extLst>
            <a:ext uri="{FF2B5EF4-FFF2-40B4-BE49-F238E27FC236}">
              <a16:creationId xmlns:a16="http://schemas.microsoft.com/office/drawing/2014/main" id="{981F9BA4-FDBA-4113-9727-ED203C011228}"/>
            </a:ext>
          </a:extLst>
        </xdr:cNvPr>
        <xdr:cNvSpPr txBox="1"/>
      </xdr:nvSpPr>
      <xdr:spPr>
        <a:xfrm>
          <a:off x="10801531" y="1471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8" name="直線コネクタ 637">
          <a:extLst>
            <a:ext uri="{FF2B5EF4-FFF2-40B4-BE49-F238E27FC236}">
              <a16:creationId xmlns:a16="http://schemas.microsoft.com/office/drawing/2014/main" id="{BC59DC49-79BA-4A01-9AD9-5D16BCC32A13}"/>
            </a:ext>
          </a:extLst>
        </xdr:cNvPr>
        <xdr:cNvCxnSpPr/>
      </xdr:nvCxnSpPr>
      <xdr:spPr>
        <a:xfrm>
          <a:off x="11203940" y="1447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39" name="テキスト ボックス 638">
          <a:extLst>
            <a:ext uri="{FF2B5EF4-FFF2-40B4-BE49-F238E27FC236}">
              <a16:creationId xmlns:a16="http://schemas.microsoft.com/office/drawing/2014/main" id="{75653252-C6BB-4704-BC68-1E3747844294}"/>
            </a:ext>
          </a:extLst>
        </xdr:cNvPr>
        <xdr:cNvSpPr txBox="1"/>
      </xdr:nvSpPr>
      <xdr:spPr>
        <a:xfrm>
          <a:off x="10842791" y="1433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40" name="直線コネクタ 639">
          <a:extLst>
            <a:ext uri="{FF2B5EF4-FFF2-40B4-BE49-F238E27FC236}">
              <a16:creationId xmlns:a16="http://schemas.microsoft.com/office/drawing/2014/main" id="{615E6D9C-20C1-4D93-A62D-7FE9E6DA8F3C}"/>
            </a:ext>
          </a:extLst>
        </xdr:cNvPr>
        <xdr:cNvCxnSpPr/>
      </xdr:nvCxnSpPr>
      <xdr:spPr>
        <a:xfrm>
          <a:off x="11203940" y="1409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41" name="テキスト ボックス 640">
          <a:extLst>
            <a:ext uri="{FF2B5EF4-FFF2-40B4-BE49-F238E27FC236}">
              <a16:creationId xmlns:a16="http://schemas.microsoft.com/office/drawing/2014/main" id="{F07855F8-58FA-4AC7-86B5-14E104328ABB}"/>
            </a:ext>
          </a:extLst>
        </xdr:cNvPr>
        <xdr:cNvSpPr txBox="1"/>
      </xdr:nvSpPr>
      <xdr:spPr>
        <a:xfrm>
          <a:off x="10842791" y="1395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42" name="直線コネクタ 641">
          <a:extLst>
            <a:ext uri="{FF2B5EF4-FFF2-40B4-BE49-F238E27FC236}">
              <a16:creationId xmlns:a16="http://schemas.microsoft.com/office/drawing/2014/main" id="{D7081556-4315-4FAA-806F-6D5B1FD216EE}"/>
            </a:ext>
          </a:extLst>
        </xdr:cNvPr>
        <xdr:cNvCxnSpPr/>
      </xdr:nvCxnSpPr>
      <xdr:spPr>
        <a:xfrm>
          <a:off x="11203940" y="1371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43" name="テキスト ボックス 642">
          <a:extLst>
            <a:ext uri="{FF2B5EF4-FFF2-40B4-BE49-F238E27FC236}">
              <a16:creationId xmlns:a16="http://schemas.microsoft.com/office/drawing/2014/main" id="{0978F5DF-0892-4F5D-BD55-0FC15154BBE4}"/>
            </a:ext>
          </a:extLst>
        </xdr:cNvPr>
        <xdr:cNvSpPr txBox="1"/>
      </xdr:nvSpPr>
      <xdr:spPr>
        <a:xfrm>
          <a:off x="10842791" y="13571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44" name="直線コネクタ 643">
          <a:extLst>
            <a:ext uri="{FF2B5EF4-FFF2-40B4-BE49-F238E27FC236}">
              <a16:creationId xmlns:a16="http://schemas.microsoft.com/office/drawing/2014/main" id="{CD729C88-3E4C-46BF-A256-C54F265C7049}"/>
            </a:ext>
          </a:extLst>
        </xdr:cNvPr>
        <xdr:cNvCxnSpPr/>
      </xdr:nvCxnSpPr>
      <xdr:spPr>
        <a:xfrm>
          <a:off x="11203940" y="1333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45" name="テキスト ボックス 644">
          <a:extLst>
            <a:ext uri="{FF2B5EF4-FFF2-40B4-BE49-F238E27FC236}">
              <a16:creationId xmlns:a16="http://schemas.microsoft.com/office/drawing/2014/main" id="{72CBE327-6AD2-4A3C-9F30-E8ACD4832B8E}"/>
            </a:ext>
          </a:extLst>
        </xdr:cNvPr>
        <xdr:cNvSpPr txBox="1"/>
      </xdr:nvSpPr>
      <xdr:spPr>
        <a:xfrm>
          <a:off x="10842791" y="1319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6" name="直線コネクタ 645">
          <a:extLst>
            <a:ext uri="{FF2B5EF4-FFF2-40B4-BE49-F238E27FC236}">
              <a16:creationId xmlns:a16="http://schemas.microsoft.com/office/drawing/2014/main" id="{0612FC7E-FB1E-49D6-822B-3D0FD4A9017F}"/>
            </a:ext>
          </a:extLst>
        </xdr:cNvPr>
        <xdr:cNvCxnSpPr/>
      </xdr:nvCxnSpPr>
      <xdr:spPr>
        <a:xfrm>
          <a:off x="1120394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47" name="テキスト ボックス 646">
          <a:extLst>
            <a:ext uri="{FF2B5EF4-FFF2-40B4-BE49-F238E27FC236}">
              <a16:creationId xmlns:a16="http://schemas.microsoft.com/office/drawing/2014/main" id="{079AE1D0-CAFC-4FF0-BA05-65F3AF97594B}"/>
            </a:ext>
          </a:extLst>
        </xdr:cNvPr>
        <xdr:cNvSpPr txBox="1"/>
      </xdr:nvSpPr>
      <xdr:spPr>
        <a:xfrm>
          <a:off x="10905006" y="1281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48" name="【消防施設】&#10;有形固定資産減価償却率グラフ枠">
          <a:extLst>
            <a:ext uri="{FF2B5EF4-FFF2-40B4-BE49-F238E27FC236}">
              <a16:creationId xmlns:a16="http://schemas.microsoft.com/office/drawing/2014/main" id="{65399707-8DF8-481C-A3E7-D4F62BCB6E72}"/>
            </a:ext>
          </a:extLst>
        </xdr:cNvPr>
        <xdr:cNvSpPr/>
      </xdr:nvSpPr>
      <xdr:spPr>
        <a:xfrm>
          <a:off x="11203940" y="1295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20955</xdr:rowOff>
    </xdr:from>
    <xdr:to>
      <xdr:col>85</xdr:col>
      <xdr:colOff>126364</xdr:colOff>
      <xdr:row>85</xdr:row>
      <xdr:rowOff>167639</xdr:rowOff>
    </xdr:to>
    <xdr:cxnSp macro="">
      <xdr:nvCxnSpPr>
        <xdr:cNvPr id="649" name="直線コネクタ 648">
          <a:extLst>
            <a:ext uri="{FF2B5EF4-FFF2-40B4-BE49-F238E27FC236}">
              <a16:creationId xmlns:a16="http://schemas.microsoft.com/office/drawing/2014/main" id="{1A3E5ACE-CCCF-4E4A-B1DE-6B8B2C066A57}"/>
            </a:ext>
          </a:extLst>
        </xdr:cNvPr>
        <xdr:cNvCxnSpPr/>
      </xdr:nvCxnSpPr>
      <xdr:spPr>
        <a:xfrm flipV="1">
          <a:off x="14703424" y="13390245"/>
          <a:ext cx="0" cy="13544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16</xdr:rowOff>
    </xdr:from>
    <xdr:ext cx="405111" cy="259045"/>
    <xdr:sp macro="" textlink="">
      <xdr:nvSpPr>
        <xdr:cNvPr id="650" name="【消防施設】&#10;有形固定資産減価償却率最小値テキスト">
          <a:extLst>
            <a:ext uri="{FF2B5EF4-FFF2-40B4-BE49-F238E27FC236}">
              <a16:creationId xmlns:a16="http://schemas.microsoft.com/office/drawing/2014/main" id="{4D6B2DC4-4693-4B6A-AE43-17681389DBA7}"/>
            </a:ext>
          </a:extLst>
        </xdr:cNvPr>
        <xdr:cNvSpPr txBox="1"/>
      </xdr:nvSpPr>
      <xdr:spPr>
        <a:xfrm>
          <a:off x="14742160" y="147447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167639</xdr:rowOff>
    </xdr:from>
    <xdr:to>
      <xdr:col>86</xdr:col>
      <xdr:colOff>25400</xdr:colOff>
      <xdr:row>85</xdr:row>
      <xdr:rowOff>167639</xdr:rowOff>
    </xdr:to>
    <xdr:cxnSp macro="">
      <xdr:nvCxnSpPr>
        <xdr:cNvPr id="651" name="直線コネクタ 650">
          <a:extLst>
            <a:ext uri="{FF2B5EF4-FFF2-40B4-BE49-F238E27FC236}">
              <a16:creationId xmlns:a16="http://schemas.microsoft.com/office/drawing/2014/main" id="{539F68B5-1938-452E-85EA-653BB5B503A1}"/>
            </a:ext>
          </a:extLst>
        </xdr:cNvPr>
        <xdr:cNvCxnSpPr/>
      </xdr:nvCxnSpPr>
      <xdr:spPr>
        <a:xfrm>
          <a:off x="14611350" y="1474469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139082</xdr:rowOff>
    </xdr:from>
    <xdr:ext cx="405111" cy="259045"/>
    <xdr:sp macro="" textlink="">
      <xdr:nvSpPr>
        <xdr:cNvPr id="652" name="【消防施設】&#10;有形固定資産減価償却率最大値テキスト">
          <a:extLst>
            <a:ext uri="{FF2B5EF4-FFF2-40B4-BE49-F238E27FC236}">
              <a16:creationId xmlns:a16="http://schemas.microsoft.com/office/drawing/2014/main" id="{76B4F7C4-289A-4E60-9800-4D0CC13DDDF9}"/>
            </a:ext>
          </a:extLst>
        </xdr:cNvPr>
        <xdr:cNvSpPr txBox="1"/>
      </xdr:nvSpPr>
      <xdr:spPr>
        <a:xfrm>
          <a:off x="14742160" y="13165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20955</xdr:rowOff>
    </xdr:from>
    <xdr:to>
      <xdr:col>86</xdr:col>
      <xdr:colOff>25400</xdr:colOff>
      <xdr:row>78</xdr:row>
      <xdr:rowOff>20955</xdr:rowOff>
    </xdr:to>
    <xdr:cxnSp macro="">
      <xdr:nvCxnSpPr>
        <xdr:cNvPr id="653" name="直線コネクタ 652">
          <a:extLst>
            <a:ext uri="{FF2B5EF4-FFF2-40B4-BE49-F238E27FC236}">
              <a16:creationId xmlns:a16="http://schemas.microsoft.com/office/drawing/2014/main" id="{6ED9481A-31A9-4F29-82BF-3B96DC541740}"/>
            </a:ext>
          </a:extLst>
        </xdr:cNvPr>
        <xdr:cNvCxnSpPr/>
      </xdr:nvCxnSpPr>
      <xdr:spPr>
        <a:xfrm>
          <a:off x="14611350" y="1339024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154322</xdr:rowOff>
    </xdr:from>
    <xdr:ext cx="405111" cy="259045"/>
    <xdr:sp macro="" textlink="">
      <xdr:nvSpPr>
        <xdr:cNvPr id="654" name="【消防施設】&#10;有形固定資産減価償却率平均値テキスト">
          <a:extLst>
            <a:ext uri="{FF2B5EF4-FFF2-40B4-BE49-F238E27FC236}">
              <a16:creationId xmlns:a16="http://schemas.microsoft.com/office/drawing/2014/main" id="{4CB6BF87-3717-41F1-88EA-AFA86180AB8A}"/>
            </a:ext>
          </a:extLst>
        </xdr:cNvPr>
        <xdr:cNvSpPr txBox="1"/>
      </xdr:nvSpPr>
      <xdr:spPr>
        <a:xfrm>
          <a:off x="14742160" y="140417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4445</xdr:rowOff>
    </xdr:from>
    <xdr:to>
      <xdr:col>85</xdr:col>
      <xdr:colOff>177800</xdr:colOff>
      <xdr:row>82</xdr:row>
      <xdr:rowOff>106045</xdr:rowOff>
    </xdr:to>
    <xdr:sp macro="" textlink="">
      <xdr:nvSpPr>
        <xdr:cNvPr id="655" name="フローチャート: 判断 654">
          <a:extLst>
            <a:ext uri="{FF2B5EF4-FFF2-40B4-BE49-F238E27FC236}">
              <a16:creationId xmlns:a16="http://schemas.microsoft.com/office/drawing/2014/main" id="{C9DAB5B6-761D-4C4C-9179-C40535B1F5E7}"/>
            </a:ext>
          </a:extLst>
        </xdr:cNvPr>
        <xdr:cNvSpPr/>
      </xdr:nvSpPr>
      <xdr:spPr>
        <a:xfrm>
          <a:off x="14649450" y="14065250"/>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156845</xdr:rowOff>
    </xdr:from>
    <xdr:to>
      <xdr:col>81</xdr:col>
      <xdr:colOff>101600</xdr:colOff>
      <xdr:row>82</xdr:row>
      <xdr:rowOff>86995</xdr:rowOff>
    </xdr:to>
    <xdr:sp macro="" textlink="">
      <xdr:nvSpPr>
        <xdr:cNvPr id="656" name="フローチャート: 判断 655">
          <a:extLst>
            <a:ext uri="{FF2B5EF4-FFF2-40B4-BE49-F238E27FC236}">
              <a16:creationId xmlns:a16="http://schemas.microsoft.com/office/drawing/2014/main" id="{AA2F9835-DB82-4E67-A5F0-B6E76DC94BAC}"/>
            </a:ext>
          </a:extLst>
        </xdr:cNvPr>
        <xdr:cNvSpPr/>
      </xdr:nvSpPr>
      <xdr:spPr>
        <a:xfrm>
          <a:off x="13887450" y="14046200"/>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135889</xdr:rowOff>
    </xdr:from>
    <xdr:to>
      <xdr:col>76</xdr:col>
      <xdr:colOff>165100</xdr:colOff>
      <xdr:row>82</xdr:row>
      <xdr:rowOff>66039</xdr:rowOff>
    </xdr:to>
    <xdr:sp macro="" textlink="">
      <xdr:nvSpPr>
        <xdr:cNvPr id="657" name="フローチャート: 判断 656">
          <a:extLst>
            <a:ext uri="{FF2B5EF4-FFF2-40B4-BE49-F238E27FC236}">
              <a16:creationId xmlns:a16="http://schemas.microsoft.com/office/drawing/2014/main" id="{39F0B8A1-CFD6-4C63-BA01-CF7F34549A6B}"/>
            </a:ext>
          </a:extLst>
        </xdr:cNvPr>
        <xdr:cNvSpPr/>
      </xdr:nvSpPr>
      <xdr:spPr>
        <a:xfrm>
          <a:off x="13089890" y="14019529"/>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122555</xdr:rowOff>
    </xdr:from>
    <xdr:to>
      <xdr:col>72</xdr:col>
      <xdr:colOff>38100</xdr:colOff>
      <xdr:row>82</xdr:row>
      <xdr:rowOff>52705</xdr:rowOff>
    </xdr:to>
    <xdr:sp macro="" textlink="">
      <xdr:nvSpPr>
        <xdr:cNvPr id="658" name="フローチャート: 判断 657">
          <a:extLst>
            <a:ext uri="{FF2B5EF4-FFF2-40B4-BE49-F238E27FC236}">
              <a16:creationId xmlns:a16="http://schemas.microsoft.com/office/drawing/2014/main" id="{25AEC861-917D-4BA5-928B-907C51FC38F0}"/>
            </a:ext>
          </a:extLst>
        </xdr:cNvPr>
        <xdr:cNvSpPr/>
      </xdr:nvSpPr>
      <xdr:spPr>
        <a:xfrm>
          <a:off x="12303760" y="1401191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90170</xdr:rowOff>
    </xdr:from>
    <xdr:to>
      <xdr:col>67</xdr:col>
      <xdr:colOff>101600</xdr:colOff>
      <xdr:row>82</xdr:row>
      <xdr:rowOff>20320</xdr:rowOff>
    </xdr:to>
    <xdr:sp macro="" textlink="">
      <xdr:nvSpPr>
        <xdr:cNvPr id="659" name="フローチャート: 判断 658">
          <a:extLst>
            <a:ext uri="{FF2B5EF4-FFF2-40B4-BE49-F238E27FC236}">
              <a16:creationId xmlns:a16="http://schemas.microsoft.com/office/drawing/2014/main" id="{0B439BEF-80DC-4C70-9440-E82ECEDFB700}"/>
            </a:ext>
          </a:extLst>
        </xdr:cNvPr>
        <xdr:cNvSpPr/>
      </xdr:nvSpPr>
      <xdr:spPr>
        <a:xfrm>
          <a:off x="11487150" y="13981430"/>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60" name="テキスト ボックス 659">
          <a:extLst>
            <a:ext uri="{FF2B5EF4-FFF2-40B4-BE49-F238E27FC236}">
              <a16:creationId xmlns:a16="http://schemas.microsoft.com/office/drawing/2014/main" id="{245110C9-AB85-495D-9FFB-EB1745678552}"/>
            </a:ext>
          </a:extLst>
        </xdr:cNvPr>
        <xdr:cNvSpPr txBox="1"/>
      </xdr:nvSpPr>
      <xdr:spPr>
        <a:xfrm>
          <a:off x="14532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1" name="テキスト ボックス 660">
          <a:extLst>
            <a:ext uri="{FF2B5EF4-FFF2-40B4-BE49-F238E27FC236}">
              <a16:creationId xmlns:a16="http://schemas.microsoft.com/office/drawing/2014/main" id="{733C68FB-A188-4DE4-BCC5-71BAE82E37D9}"/>
            </a:ext>
          </a:extLst>
        </xdr:cNvPr>
        <xdr:cNvSpPr txBox="1"/>
      </xdr:nvSpPr>
      <xdr:spPr>
        <a:xfrm>
          <a:off x="13770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2" name="テキスト ボックス 661">
          <a:extLst>
            <a:ext uri="{FF2B5EF4-FFF2-40B4-BE49-F238E27FC236}">
              <a16:creationId xmlns:a16="http://schemas.microsoft.com/office/drawing/2014/main" id="{C93F1238-390D-47A9-A66B-C28708DFA0B6}"/>
            </a:ext>
          </a:extLst>
        </xdr:cNvPr>
        <xdr:cNvSpPr txBox="1"/>
      </xdr:nvSpPr>
      <xdr:spPr>
        <a:xfrm>
          <a:off x="129730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3" name="テキスト ボックス 662">
          <a:extLst>
            <a:ext uri="{FF2B5EF4-FFF2-40B4-BE49-F238E27FC236}">
              <a16:creationId xmlns:a16="http://schemas.microsoft.com/office/drawing/2014/main" id="{C366B5E8-9DD6-40BA-AA7C-17C70D2177A1}"/>
            </a:ext>
          </a:extLst>
        </xdr:cNvPr>
        <xdr:cNvSpPr txBox="1"/>
      </xdr:nvSpPr>
      <xdr:spPr>
        <a:xfrm>
          <a:off x="121754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4" name="テキスト ボックス 663">
          <a:extLst>
            <a:ext uri="{FF2B5EF4-FFF2-40B4-BE49-F238E27FC236}">
              <a16:creationId xmlns:a16="http://schemas.microsoft.com/office/drawing/2014/main" id="{1B75D86A-8A40-4D80-BD95-7B998ED5FBC4}"/>
            </a:ext>
          </a:extLst>
        </xdr:cNvPr>
        <xdr:cNvSpPr txBox="1"/>
      </xdr:nvSpPr>
      <xdr:spPr>
        <a:xfrm>
          <a:off x="113703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15875</xdr:rowOff>
    </xdr:from>
    <xdr:to>
      <xdr:col>85</xdr:col>
      <xdr:colOff>177800</xdr:colOff>
      <xdr:row>81</xdr:row>
      <xdr:rowOff>117475</xdr:rowOff>
    </xdr:to>
    <xdr:sp macro="" textlink="">
      <xdr:nvSpPr>
        <xdr:cNvPr id="665" name="楕円 664">
          <a:extLst>
            <a:ext uri="{FF2B5EF4-FFF2-40B4-BE49-F238E27FC236}">
              <a16:creationId xmlns:a16="http://schemas.microsoft.com/office/drawing/2014/main" id="{3567431F-54AB-4BB6-A98E-3D5453C5B808}"/>
            </a:ext>
          </a:extLst>
        </xdr:cNvPr>
        <xdr:cNvSpPr/>
      </xdr:nvSpPr>
      <xdr:spPr>
        <a:xfrm>
          <a:off x="14649450" y="13907135"/>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80</xdr:row>
      <xdr:rowOff>38752</xdr:rowOff>
    </xdr:from>
    <xdr:ext cx="405111" cy="259045"/>
    <xdr:sp macro="" textlink="">
      <xdr:nvSpPr>
        <xdr:cNvPr id="666" name="【消防施設】&#10;有形固定資産減価償却率該当値テキスト">
          <a:extLst>
            <a:ext uri="{FF2B5EF4-FFF2-40B4-BE49-F238E27FC236}">
              <a16:creationId xmlns:a16="http://schemas.microsoft.com/office/drawing/2014/main" id="{E259DA64-6280-4DBE-A73B-1D9E34A954B7}"/>
            </a:ext>
          </a:extLst>
        </xdr:cNvPr>
        <xdr:cNvSpPr txBox="1"/>
      </xdr:nvSpPr>
      <xdr:spPr>
        <a:xfrm>
          <a:off x="14742160" y="13754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80</xdr:row>
      <xdr:rowOff>156845</xdr:rowOff>
    </xdr:from>
    <xdr:to>
      <xdr:col>81</xdr:col>
      <xdr:colOff>101600</xdr:colOff>
      <xdr:row>81</xdr:row>
      <xdr:rowOff>86995</xdr:rowOff>
    </xdr:to>
    <xdr:sp macro="" textlink="">
      <xdr:nvSpPr>
        <xdr:cNvPr id="667" name="楕円 666">
          <a:extLst>
            <a:ext uri="{FF2B5EF4-FFF2-40B4-BE49-F238E27FC236}">
              <a16:creationId xmlns:a16="http://schemas.microsoft.com/office/drawing/2014/main" id="{6301B093-9C61-4F36-99C1-20FEF5950FF2}"/>
            </a:ext>
          </a:extLst>
        </xdr:cNvPr>
        <xdr:cNvSpPr/>
      </xdr:nvSpPr>
      <xdr:spPr>
        <a:xfrm>
          <a:off x="13887450" y="13874750"/>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81</xdr:row>
      <xdr:rowOff>36195</xdr:rowOff>
    </xdr:from>
    <xdr:to>
      <xdr:col>85</xdr:col>
      <xdr:colOff>127000</xdr:colOff>
      <xdr:row>81</xdr:row>
      <xdr:rowOff>66675</xdr:rowOff>
    </xdr:to>
    <xdr:cxnSp macro="">
      <xdr:nvCxnSpPr>
        <xdr:cNvPr id="668" name="直線コネクタ 667">
          <a:extLst>
            <a:ext uri="{FF2B5EF4-FFF2-40B4-BE49-F238E27FC236}">
              <a16:creationId xmlns:a16="http://schemas.microsoft.com/office/drawing/2014/main" id="{154AFCB9-0C21-452B-8C58-A21DD9D7408D}"/>
            </a:ext>
          </a:extLst>
        </xdr:cNvPr>
        <xdr:cNvCxnSpPr/>
      </xdr:nvCxnSpPr>
      <xdr:spPr>
        <a:xfrm>
          <a:off x="13942060" y="13923645"/>
          <a:ext cx="762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80</xdr:row>
      <xdr:rowOff>132080</xdr:rowOff>
    </xdr:from>
    <xdr:to>
      <xdr:col>76</xdr:col>
      <xdr:colOff>165100</xdr:colOff>
      <xdr:row>81</xdr:row>
      <xdr:rowOff>62230</xdr:rowOff>
    </xdr:to>
    <xdr:sp macro="" textlink="">
      <xdr:nvSpPr>
        <xdr:cNvPr id="669" name="楕円 668">
          <a:extLst>
            <a:ext uri="{FF2B5EF4-FFF2-40B4-BE49-F238E27FC236}">
              <a16:creationId xmlns:a16="http://schemas.microsoft.com/office/drawing/2014/main" id="{A0B6AABA-2DFD-490A-9954-72B4522EE416}"/>
            </a:ext>
          </a:extLst>
        </xdr:cNvPr>
        <xdr:cNvSpPr/>
      </xdr:nvSpPr>
      <xdr:spPr>
        <a:xfrm>
          <a:off x="13089890" y="13851890"/>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11430</xdr:rowOff>
    </xdr:from>
    <xdr:to>
      <xdr:col>81</xdr:col>
      <xdr:colOff>50800</xdr:colOff>
      <xdr:row>81</xdr:row>
      <xdr:rowOff>36195</xdr:rowOff>
    </xdr:to>
    <xdr:cxnSp macro="">
      <xdr:nvCxnSpPr>
        <xdr:cNvPr id="670" name="直線コネクタ 669">
          <a:extLst>
            <a:ext uri="{FF2B5EF4-FFF2-40B4-BE49-F238E27FC236}">
              <a16:creationId xmlns:a16="http://schemas.microsoft.com/office/drawing/2014/main" id="{F78C3929-7CEC-4F23-9B73-8AE2136165B8}"/>
            </a:ext>
          </a:extLst>
        </xdr:cNvPr>
        <xdr:cNvCxnSpPr/>
      </xdr:nvCxnSpPr>
      <xdr:spPr>
        <a:xfrm>
          <a:off x="13144500" y="13902690"/>
          <a:ext cx="79756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80</xdr:row>
      <xdr:rowOff>105411</xdr:rowOff>
    </xdr:from>
    <xdr:to>
      <xdr:col>72</xdr:col>
      <xdr:colOff>38100</xdr:colOff>
      <xdr:row>81</xdr:row>
      <xdr:rowOff>35561</xdr:rowOff>
    </xdr:to>
    <xdr:sp macro="" textlink="">
      <xdr:nvSpPr>
        <xdr:cNvPr id="671" name="楕円 670">
          <a:extLst>
            <a:ext uri="{FF2B5EF4-FFF2-40B4-BE49-F238E27FC236}">
              <a16:creationId xmlns:a16="http://schemas.microsoft.com/office/drawing/2014/main" id="{09963E60-6D8B-45B7-974A-DE32E57ED9F4}"/>
            </a:ext>
          </a:extLst>
        </xdr:cNvPr>
        <xdr:cNvSpPr/>
      </xdr:nvSpPr>
      <xdr:spPr>
        <a:xfrm>
          <a:off x="12303760" y="13819506"/>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80</xdr:row>
      <xdr:rowOff>156211</xdr:rowOff>
    </xdr:from>
    <xdr:to>
      <xdr:col>76</xdr:col>
      <xdr:colOff>114300</xdr:colOff>
      <xdr:row>81</xdr:row>
      <xdr:rowOff>11430</xdr:rowOff>
    </xdr:to>
    <xdr:cxnSp macro="">
      <xdr:nvCxnSpPr>
        <xdr:cNvPr id="672" name="直線コネクタ 671">
          <a:extLst>
            <a:ext uri="{FF2B5EF4-FFF2-40B4-BE49-F238E27FC236}">
              <a16:creationId xmlns:a16="http://schemas.microsoft.com/office/drawing/2014/main" id="{9A5D78C9-A190-47E4-A3F9-2B65B8450DE5}"/>
            </a:ext>
          </a:extLst>
        </xdr:cNvPr>
        <xdr:cNvCxnSpPr/>
      </xdr:nvCxnSpPr>
      <xdr:spPr>
        <a:xfrm>
          <a:off x="12346940" y="13874116"/>
          <a:ext cx="797560" cy="28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80</xdr:row>
      <xdr:rowOff>120650</xdr:rowOff>
    </xdr:from>
    <xdr:to>
      <xdr:col>67</xdr:col>
      <xdr:colOff>101600</xdr:colOff>
      <xdr:row>81</xdr:row>
      <xdr:rowOff>50800</xdr:rowOff>
    </xdr:to>
    <xdr:sp macro="" textlink="">
      <xdr:nvSpPr>
        <xdr:cNvPr id="673" name="楕円 672">
          <a:extLst>
            <a:ext uri="{FF2B5EF4-FFF2-40B4-BE49-F238E27FC236}">
              <a16:creationId xmlns:a16="http://schemas.microsoft.com/office/drawing/2014/main" id="{F94871E0-0010-4FF2-A18C-7C8102001176}"/>
            </a:ext>
          </a:extLst>
        </xdr:cNvPr>
        <xdr:cNvSpPr/>
      </xdr:nvSpPr>
      <xdr:spPr>
        <a:xfrm>
          <a:off x="11487150" y="1383855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80</xdr:row>
      <xdr:rowOff>156211</xdr:rowOff>
    </xdr:from>
    <xdr:to>
      <xdr:col>71</xdr:col>
      <xdr:colOff>177800</xdr:colOff>
      <xdr:row>81</xdr:row>
      <xdr:rowOff>0</xdr:rowOff>
    </xdr:to>
    <xdr:cxnSp macro="">
      <xdr:nvCxnSpPr>
        <xdr:cNvPr id="674" name="直線コネクタ 673">
          <a:extLst>
            <a:ext uri="{FF2B5EF4-FFF2-40B4-BE49-F238E27FC236}">
              <a16:creationId xmlns:a16="http://schemas.microsoft.com/office/drawing/2014/main" id="{93FAF773-06CB-4539-99D2-9AA1F14EA2D7}"/>
            </a:ext>
          </a:extLst>
        </xdr:cNvPr>
        <xdr:cNvCxnSpPr/>
      </xdr:nvCxnSpPr>
      <xdr:spPr>
        <a:xfrm flipV="1">
          <a:off x="11541760" y="13874116"/>
          <a:ext cx="805180" cy="13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78122</xdr:rowOff>
    </xdr:from>
    <xdr:ext cx="405111" cy="259045"/>
    <xdr:sp macro="" textlink="">
      <xdr:nvSpPr>
        <xdr:cNvPr id="675" name="n_1aveValue【消防施設】&#10;有形固定資産減価償却率">
          <a:extLst>
            <a:ext uri="{FF2B5EF4-FFF2-40B4-BE49-F238E27FC236}">
              <a16:creationId xmlns:a16="http://schemas.microsoft.com/office/drawing/2014/main" id="{9A3ACA59-A287-4A7F-9E07-FC3CCF290414}"/>
            </a:ext>
          </a:extLst>
        </xdr:cNvPr>
        <xdr:cNvSpPr txBox="1"/>
      </xdr:nvSpPr>
      <xdr:spPr>
        <a:xfrm>
          <a:off x="13738234" y="14137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57166</xdr:rowOff>
    </xdr:from>
    <xdr:ext cx="405111" cy="259045"/>
    <xdr:sp macro="" textlink="">
      <xdr:nvSpPr>
        <xdr:cNvPr id="676" name="n_2aveValue【消防施設】&#10;有形固定資産減価償却率">
          <a:extLst>
            <a:ext uri="{FF2B5EF4-FFF2-40B4-BE49-F238E27FC236}">
              <a16:creationId xmlns:a16="http://schemas.microsoft.com/office/drawing/2014/main" id="{FAC60630-22E9-4C41-A311-FF2DAA63A79E}"/>
            </a:ext>
          </a:extLst>
        </xdr:cNvPr>
        <xdr:cNvSpPr txBox="1"/>
      </xdr:nvSpPr>
      <xdr:spPr>
        <a:xfrm>
          <a:off x="12957184" y="141122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43832</xdr:rowOff>
    </xdr:from>
    <xdr:ext cx="405111" cy="259045"/>
    <xdr:sp macro="" textlink="">
      <xdr:nvSpPr>
        <xdr:cNvPr id="677" name="n_3aveValue【消防施設】&#10;有形固定資産減価償却率">
          <a:extLst>
            <a:ext uri="{FF2B5EF4-FFF2-40B4-BE49-F238E27FC236}">
              <a16:creationId xmlns:a16="http://schemas.microsoft.com/office/drawing/2014/main" id="{A9DF3178-6E4F-49B1-96A9-4758AEB97049}"/>
            </a:ext>
          </a:extLst>
        </xdr:cNvPr>
        <xdr:cNvSpPr txBox="1"/>
      </xdr:nvSpPr>
      <xdr:spPr>
        <a:xfrm>
          <a:off x="12171054" y="141046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11447</xdr:rowOff>
    </xdr:from>
    <xdr:ext cx="405111" cy="259045"/>
    <xdr:sp macro="" textlink="">
      <xdr:nvSpPr>
        <xdr:cNvPr id="678" name="n_4aveValue【消防施設】&#10;有形固定資産減価償却率">
          <a:extLst>
            <a:ext uri="{FF2B5EF4-FFF2-40B4-BE49-F238E27FC236}">
              <a16:creationId xmlns:a16="http://schemas.microsoft.com/office/drawing/2014/main" id="{C514AB91-5D29-497C-AB26-B4E57BE7FCE3}"/>
            </a:ext>
          </a:extLst>
        </xdr:cNvPr>
        <xdr:cNvSpPr txBox="1"/>
      </xdr:nvSpPr>
      <xdr:spPr>
        <a:xfrm>
          <a:off x="11354444" y="14074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79</xdr:row>
      <xdr:rowOff>103522</xdr:rowOff>
    </xdr:from>
    <xdr:ext cx="405111" cy="259045"/>
    <xdr:sp macro="" textlink="">
      <xdr:nvSpPr>
        <xdr:cNvPr id="679" name="n_1mainValue【消防施設】&#10;有形固定資産減価償却率">
          <a:extLst>
            <a:ext uri="{FF2B5EF4-FFF2-40B4-BE49-F238E27FC236}">
              <a16:creationId xmlns:a16="http://schemas.microsoft.com/office/drawing/2014/main" id="{DFF9CAAB-523A-4F4D-BF1E-F1F484526B56}"/>
            </a:ext>
          </a:extLst>
        </xdr:cNvPr>
        <xdr:cNvSpPr txBox="1"/>
      </xdr:nvSpPr>
      <xdr:spPr>
        <a:xfrm>
          <a:off x="13738234" y="13646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79</xdr:row>
      <xdr:rowOff>78757</xdr:rowOff>
    </xdr:from>
    <xdr:ext cx="405111" cy="259045"/>
    <xdr:sp macro="" textlink="">
      <xdr:nvSpPr>
        <xdr:cNvPr id="680" name="n_2mainValue【消防施設】&#10;有形固定資産減価償却率">
          <a:extLst>
            <a:ext uri="{FF2B5EF4-FFF2-40B4-BE49-F238E27FC236}">
              <a16:creationId xmlns:a16="http://schemas.microsoft.com/office/drawing/2014/main" id="{171A1D1F-EB9D-4BD0-A76F-3867615515FB}"/>
            </a:ext>
          </a:extLst>
        </xdr:cNvPr>
        <xdr:cNvSpPr txBox="1"/>
      </xdr:nvSpPr>
      <xdr:spPr>
        <a:xfrm>
          <a:off x="12957184" y="13623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52088</xdr:rowOff>
    </xdr:from>
    <xdr:ext cx="405111" cy="259045"/>
    <xdr:sp macro="" textlink="">
      <xdr:nvSpPr>
        <xdr:cNvPr id="681" name="n_3mainValue【消防施設】&#10;有形固定資産減価償却率">
          <a:extLst>
            <a:ext uri="{FF2B5EF4-FFF2-40B4-BE49-F238E27FC236}">
              <a16:creationId xmlns:a16="http://schemas.microsoft.com/office/drawing/2014/main" id="{EAECD3AD-925F-4DE9-B234-7D06178CAA01}"/>
            </a:ext>
          </a:extLst>
        </xdr:cNvPr>
        <xdr:cNvSpPr txBox="1"/>
      </xdr:nvSpPr>
      <xdr:spPr>
        <a:xfrm>
          <a:off x="12171054" y="136004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67327</xdr:rowOff>
    </xdr:from>
    <xdr:ext cx="405111" cy="259045"/>
    <xdr:sp macro="" textlink="">
      <xdr:nvSpPr>
        <xdr:cNvPr id="682" name="n_4mainValue【消防施設】&#10;有形固定資産減価償却率">
          <a:extLst>
            <a:ext uri="{FF2B5EF4-FFF2-40B4-BE49-F238E27FC236}">
              <a16:creationId xmlns:a16="http://schemas.microsoft.com/office/drawing/2014/main" id="{2B916B02-BDCE-4D1B-BC7C-7AC3B4E78001}"/>
            </a:ext>
          </a:extLst>
        </xdr:cNvPr>
        <xdr:cNvSpPr txBox="1"/>
      </xdr:nvSpPr>
      <xdr:spPr>
        <a:xfrm>
          <a:off x="11354444" y="13609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3" name="正方形/長方形 682">
          <a:extLst>
            <a:ext uri="{FF2B5EF4-FFF2-40B4-BE49-F238E27FC236}">
              <a16:creationId xmlns:a16="http://schemas.microsoft.com/office/drawing/2014/main" id="{D2F0039C-911F-482B-8926-7952D6215E2F}"/>
            </a:ext>
          </a:extLst>
        </xdr:cNvPr>
        <xdr:cNvSpPr/>
      </xdr:nvSpPr>
      <xdr:spPr>
        <a:xfrm>
          <a:off x="164592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4" name="正方形/長方形 683">
          <a:extLst>
            <a:ext uri="{FF2B5EF4-FFF2-40B4-BE49-F238E27FC236}">
              <a16:creationId xmlns:a16="http://schemas.microsoft.com/office/drawing/2014/main" id="{BD4B96F6-B3C5-4A2F-AEA1-AB286118735F}"/>
            </a:ext>
          </a:extLst>
        </xdr:cNvPr>
        <xdr:cNvSpPr/>
      </xdr:nvSpPr>
      <xdr:spPr>
        <a:xfrm>
          <a:off x="165900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5" name="正方形/長方形 684">
          <a:extLst>
            <a:ext uri="{FF2B5EF4-FFF2-40B4-BE49-F238E27FC236}">
              <a16:creationId xmlns:a16="http://schemas.microsoft.com/office/drawing/2014/main" id="{B953CB53-D50A-4286-9633-8BF96C3FEEEF}"/>
            </a:ext>
          </a:extLst>
        </xdr:cNvPr>
        <xdr:cNvSpPr/>
      </xdr:nvSpPr>
      <xdr:spPr>
        <a:xfrm>
          <a:off x="165900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6" name="正方形/長方形 685">
          <a:extLst>
            <a:ext uri="{FF2B5EF4-FFF2-40B4-BE49-F238E27FC236}">
              <a16:creationId xmlns:a16="http://schemas.microsoft.com/office/drawing/2014/main" id="{931365E4-C3BA-48F5-B1C4-94171E236C1D}"/>
            </a:ext>
          </a:extLst>
        </xdr:cNvPr>
        <xdr:cNvSpPr/>
      </xdr:nvSpPr>
      <xdr:spPr>
        <a:xfrm>
          <a:off x="174879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7" name="正方形/長方形 686">
          <a:extLst>
            <a:ext uri="{FF2B5EF4-FFF2-40B4-BE49-F238E27FC236}">
              <a16:creationId xmlns:a16="http://schemas.microsoft.com/office/drawing/2014/main" id="{98C6E40C-3402-4B29-B2C0-FBFA37CC3BA1}"/>
            </a:ext>
          </a:extLst>
        </xdr:cNvPr>
        <xdr:cNvSpPr/>
      </xdr:nvSpPr>
      <xdr:spPr>
        <a:xfrm>
          <a:off x="174879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8" name="正方形/長方形 687">
          <a:extLst>
            <a:ext uri="{FF2B5EF4-FFF2-40B4-BE49-F238E27FC236}">
              <a16:creationId xmlns:a16="http://schemas.microsoft.com/office/drawing/2014/main" id="{C327BCE2-BE78-415F-8C20-AA1656D35F23}"/>
            </a:ext>
          </a:extLst>
        </xdr:cNvPr>
        <xdr:cNvSpPr/>
      </xdr:nvSpPr>
      <xdr:spPr>
        <a:xfrm>
          <a:off x="185166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9" name="正方形/長方形 688">
          <a:extLst>
            <a:ext uri="{FF2B5EF4-FFF2-40B4-BE49-F238E27FC236}">
              <a16:creationId xmlns:a16="http://schemas.microsoft.com/office/drawing/2014/main" id="{92464ED2-3098-499F-B566-1783E9637332}"/>
            </a:ext>
          </a:extLst>
        </xdr:cNvPr>
        <xdr:cNvSpPr/>
      </xdr:nvSpPr>
      <xdr:spPr>
        <a:xfrm>
          <a:off x="185166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90" name="正方形/長方形 689">
          <a:extLst>
            <a:ext uri="{FF2B5EF4-FFF2-40B4-BE49-F238E27FC236}">
              <a16:creationId xmlns:a16="http://schemas.microsoft.com/office/drawing/2014/main" id="{0486F331-371D-42E9-B2E0-3CAE1D715414}"/>
            </a:ext>
          </a:extLst>
        </xdr:cNvPr>
        <xdr:cNvSpPr/>
      </xdr:nvSpPr>
      <xdr:spPr>
        <a:xfrm>
          <a:off x="16459200" y="1295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91" name="テキスト ボックス 690">
          <a:extLst>
            <a:ext uri="{FF2B5EF4-FFF2-40B4-BE49-F238E27FC236}">
              <a16:creationId xmlns:a16="http://schemas.microsoft.com/office/drawing/2014/main" id="{C99BF389-4FF9-45DA-97FC-EA331D03814C}"/>
            </a:ext>
          </a:extLst>
        </xdr:cNvPr>
        <xdr:cNvSpPr txBox="1"/>
      </xdr:nvSpPr>
      <xdr:spPr>
        <a:xfrm>
          <a:off x="1644015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2" name="直線コネクタ 691">
          <a:extLst>
            <a:ext uri="{FF2B5EF4-FFF2-40B4-BE49-F238E27FC236}">
              <a16:creationId xmlns:a16="http://schemas.microsoft.com/office/drawing/2014/main" id="{FA6C9DAD-3817-436E-829C-0F681864E4B0}"/>
            </a:ext>
          </a:extLst>
        </xdr:cNvPr>
        <xdr:cNvCxnSpPr/>
      </xdr:nvCxnSpPr>
      <xdr:spPr>
        <a:xfrm>
          <a:off x="1645920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693" name="直線コネクタ 692">
          <a:extLst>
            <a:ext uri="{FF2B5EF4-FFF2-40B4-BE49-F238E27FC236}">
              <a16:creationId xmlns:a16="http://schemas.microsoft.com/office/drawing/2014/main" id="{601FBD26-3132-45CC-A8B1-25030F9AE63E}"/>
            </a:ext>
          </a:extLst>
        </xdr:cNvPr>
        <xdr:cNvCxnSpPr/>
      </xdr:nvCxnSpPr>
      <xdr:spPr>
        <a:xfrm>
          <a:off x="16459200" y="1485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694" name="テキスト ボックス 693">
          <a:extLst>
            <a:ext uri="{FF2B5EF4-FFF2-40B4-BE49-F238E27FC236}">
              <a16:creationId xmlns:a16="http://schemas.microsoft.com/office/drawing/2014/main" id="{F1A98026-D604-4CC1-BC0A-799C53252332}"/>
            </a:ext>
          </a:extLst>
        </xdr:cNvPr>
        <xdr:cNvSpPr txBox="1"/>
      </xdr:nvSpPr>
      <xdr:spPr>
        <a:xfrm>
          <a:off x="16047266" y="1471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695" name="直線コネクタ 694">
          <a:extLst>
            <a:ext uri="{FF2B5EF4-FFF2-40B4-BE49-F238E27FC236}">
              <a16:creationId xmlns:a16="http://schemas.microsoft.com/office/drawing/2014/main" id="{4D463808-E0FD-4046-8869-5C44C24F0669}"/>
            </a:ext>
          </a:extLst>
        </xdr:cNvPr>
        <xdr:cNvCxnSpPr/>
      </xdr:nvCxnSpPr>
      <xdr:spPr>
        <a:xfrm>
          <a:off x="16459200" y="1447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696" name="テキスト ボックス 695">
          <a:extLst>
            <a:ext uri="{FF2B5EF4-FFF2-40B4-BE49-F238E27FC236}">
              <a16:creationId xmlns:a16="http://schemas.microsoft.com/office/drawing/2014/main" id="{0572DC34-3F4C-468F-9188-3A9B7A71DCDC}"/>
            </a:ext>
          </a:extLst>
        </xdr:cNvPr>
        <xdr:cNvSpPr txBox="1"/>
      </xdr:nvSpPr>
      <xdr:spPr>
        <a:xfrm>
          <a:off x="16047266" y="1433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97" name="直線コネクタ 696">
          <a:extLst>
            <a:ext uri="{FF2B5EF4-FFF2-40B4-BE49-F238E27FC236}">
              <a16:creationId xmlns:a16="http://schemas.microsoft.com/office/drawing/2014/main" id="{678BB2BC-5FC8-4073-B0C9-960D3C6A6EDE}"/>
            </a:ext>
          </a:extLst>
        </xdr:cNvPr>
        <xdr:cNvCxnSpPr/>
      </xdr:nvCxnSpPr>
      <xdr:spPr>
        <a:xfrm>
          <a:off x="16459200" y="1409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698" name="テキスト ボックス 697">
          <a:extLst>
            <a:ext uri="{FF2B5EF4-FFF2-40B4-BE49-F238E27FC236}">
              <a16:creationId xmlns:a16="http://schemas.microsoft.com/office/drawing/2014/main" id="{9B8E5651-F948-45E0-90D1-87CBC59C4EF4}"/>
            </a:ext>
          </a:extLst>
        </xdr:cNvPr>
        <xdr:cNvSpPr txBox="1"/>
      </xdr:nvSpPr>
      <xdr:spPr>
        <a:xfrm>
          <a:off x="16047266" y="1395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699" name="直線コネクタ 698">
          <a:extLst>
            <a:ext uri="{FF2B5EF4-FFF2-40B4-BE49-F238E27FC236}">
              <a16:creationId xmlns:a16="http://schemas.microsoft.com/office/drawing/2014/main" id="{1CB4A2D7-9531-416A-BA22-EFCD99ED7349}"/>
            </a:ext>
          </a:extLst>
        </xdr:cNvPr>
        <xdr:cNvCxnSpPr/>
      </xdr:nvCxnSpPr>
      <xdr:spPr>
        <a:xfrm>
          <a:off x="16459200" y="1371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700" name="テキスト ボックス 699">
          <a:extLst>
            <a:ext uri="{FF2B5EF4-FFF2-40B4-BE49-F238E27FC236}">
              <a16:creationId xmlns:a16="http://schemas.microsoft.com/office/drawing/2014/main" id="{2D7A28FF-B51E-49B2-A50C-6C194190995D}"/>
            </a:ext>
          </a:extLst>
        </xdr:cNvPr>
        <xdr:cNvSpPr txBox="1"/>
      </xdr:nvSpPr>
      <xdr:spPr>
        <a:xfrm>
          <a:off x="16047266" y="13571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701" name="直線コネクタ 700">
          <a:extLst>
            <a:ext uri="{FF2B5EF4-FFF2-40B4-BE49-F238E27FC236}">
              <a16:creationId xmlns:a16="http://schemas.microsoft.com/office/drawing/2014/main" id="{043616BD-0751-4594-9D6C-1DDF1DDC4A1E}"/>
            </a:ext>
          </a:extLst>
        </xdr:cNvPr>
        <xdr:cNvCxnSpPr/>
      </xdr:nvCxnSpPr>
      <xdr:spPr>
        <a:xfrm>
          <a:off x="16459200" y="1333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702" name="テキスト ボックス 701">
          <a:extLst>
            <a:ext uri="{FF2B5EF4-FFF2-40B4-BE49-F238E27FC236}">
              <a16:creationId xmlns:a16="http://schemas.microsoft.com/office/drawing/2014/main" id="{FD3E62BD-664A-4DCA-B7E7-63C4B90BB739}"/>
            </a:ext>
          </a:extLst>
        </xdr:cNvPr>
        <xdr:cNvSpPr txBox="1"/>
      </xdr:nvSpPr>
      <xdr:spPr>
        <a:xfrm>
          <a:off x="16047266" y="1319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3" name="直線コネクタ 702">
          <a:extLst>
            <a:ext uri="{FF2B5EF4-FFF2-40B4-BE49-F238E27FC236}">
              <a16:creationId xmlns:a16="http://schemas.microsoft.com/office/drawing/2014/main" id="{98CB8D91-6D7C-460A-B14B-6F8413590164}"/>
            </a:ext>
          </a:extLst>
        </xdr:cNvPr>
        <xdr:cNvCxnSpPr/>
      </xdr:nvCxnSpPr>
      <xdr:spPr>
        <a:xfrm>
          <a:off x="1645920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4" name="テキスト ボックス 703">
          <a:extLst>
            <a:ext uri="{FF2B5EF4-FFF2-40B4-BE49-F238E27FC236}">
              <a16:creationId xmlns:a16="http://schemas.microsoft.com/office/drawing/2014/main" id="{43DB041B-7AC8-4C9F-A187-7743CA4A92C9}"/>
            </a:ext>
          </a:extLst>
        </xdr:cNvPr>
        <xdr:cNvSpPr txBox="1"/>
      </xdr:nvSpPr>
      <xdr:spPr>
        <a:xfrm>
          <a:off x="16047266" y="1281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5" name="【消防施設】&#10;一人当たり面積グラフ枠">
          <a:extLst>
            <a:ext uri="{FF2B5EF4-FFF2-40B4-BE49-F238E27FC236}">
              <a16:creationId xmlns:a16="http://schemas.microsoft.com/office/drawing/2014/main" id="{285B5313-13C5-4ADD-B377-7815B53A37A5}"/>
            </a:ext>
          </a:extLst>
        </xdr:cNvPr>
        <xdr:cNvSpPr/>
      </xdr:nvSpPr>
      <xdr:spPr>
        <a:xfrm>
          <a:off x="16459200" y="1295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80011</xdr:rowOff>
    </xdr:from>
    <xdr:to>
      <xdr:col>116</xdr:col>
      <xdr:colOff>62864</xdr:colOff>
      <xdr:row>86</xdr:row>
      <xdr:rowOff>102870</xdr:rowOff>
    </xdr:to>
    <xdr:cxnSp macro="">
      <xdr:nvCxnSpPr>
        <xdr:cNvPr id="706" name="直線コネクタ 705">
          <a:extLst>
            <a:ext uri="{FF2B5EF4-FFF2-40B4-BE49-F238E27FC236}">
              <a16:creationId xmlns:a16="http://schemas.microsoft.com/office/drawing/2014/main" id="{D13D9471-D3F3-417B-B756-17F376D34574}"/>
            </a:ext>
          </a:extLst>
        </xdr:cNvPr>
        <xdr:cNvCxnSpPr/>
      </xdr:nvCxnSpPr>
      <xdr:spPr>
        <a:xfrm flipV="1">
          <a:off x="19947254" y="13283566"/>
          <a:ext cx="0" cy="15620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106697</xdr:rowOff>
    </xdr:from>
    <xdr:ext cx="469744" cy="259045"/>
    <xdr:sp macro="" textlink="">
      <xdr:nvSpPr>
        <xdr:cNvPr id="707" name="【消防施設】&#10;一人当たり面積最小値テキスト">
          <a:extLst>
            <a:ext uri="{FF2B5EF4-FFF2-40B4-BE49-F238E27FC236}">
              <a16:creationId xmlns:a16="http://schemas.microsoft.com/office/drawing/2014/main" id="{E0779A1B-2BF3-499D-BEC7-798F94850371}"/>
            </a:ext>
          </a:extLst>
        </xdr:cNvPr>
        <xdr:cNvSpPr txBox="1"/>
      </xdr:nvSpPr>
      <xdr:spPr>
        <a:xfrm>
          <a:off x="19985990" y="148494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102870</xdr:rowOff>
    </xdr:from>
    <xdr:to>
      <xdr:col>116</xdr:col>
      <xdr:colOff>152400</xdr:colOff>
      <xdr:row>86</xdr:row>
      <xdr:rowOff>102870</xdr:rowOff>
    </xdr:to>
    <xdr:cxnSp macro="">
      <xdr:nvCxnSpPr>
        <xdr:cNvPr id="708" name="直線コネクタ 707">
          <a:extLst>
            <a:ext uri="{FF2B5EF4-FFF2-40B4-BE49-F238E27FC236}">
              <a16:creationId xmlns:a16="http://schemas.microsoft.com/office/drawing/2014/main" id="{F6FC6CCF-576B-469B-959E-954F1233CCBB}"/>
            </a:ext>
          </a:extLst>
        </xdr:cNvPr>
        <xdr:cNvCxnSpPr/>
      </xdr:nvCxnSpPr>
      <xdr:spPr>
        <a:xfrm>
          <a:off x="19885660" y="1484566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26688</xdr:rowOff>
    </xdr:from>
    <xdr:ext cx="469744" cy="259045"/>
    <xdr:sp macro="" textlink="">
      <xdr:nvSpPr>
        <xdr:cNvPr id="709" name="【消防施設】&#10;一人当たり面積最大値テキスト">
          <a:extLst>
            <a:ext uri="{FF2B5EF4-FFF2-40B4-BE49-F238E27FC236}">
              <a16:creationId xmlns:a16="http://schemas.microsoft.com/office/drawing/2014/main" id="{A9435407-37CA-4887-8D79-22CAA460EDA9}"/>
            </a:ext>
          </a:extLst>
        </xdr:cNvPr>
        <xdr:cNvSpPr txBox="1"/>
      </xdr:nvSpPr>
      <xdr:spPr>
        <a:xfrm>
          <a:off x="19985990" y="130549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80011</xdr:rowOff>
    </xdr:from>
    <xdr:to>
      <xdr:col>116</xdr:col>
      <xdr:colOff>152400</xdr:colOff>
      <xdr:row>77</xdr:row>
      <xdr:rowOff>80011</xdr:rowOff>
    </xdr:to>
    <xdr:cxnSp macro="">
      <xdr:nvCxnSpPr>
        <xdr:cNvPr id="710" name="直線コネクタ 709">
          <a:extLst>
            <a:ext uri="{FF2B5EF4-FFF2-40B4-BE49-F238E27FC236}">
              <a16:creationId xmlns:a16="http://schemas.microsoft.com/office/drawing/2014/main" id="{BD631DCE-8AC0-40D8-B6E4-5ABF4445F37A}"/>
            </a:ext>
          </a:extLst>
        </xdr:cNvPr>
        <xdr:cNvCxnSpPr/>
      </xdr:nvCxnSpPr>
      <xdr:spPr>
        <a:xfrm>
          <a:off x="19885660" y="1328356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10177</xdr:rowOff>
    </xdr:from>
    <xdr:ext cx="469744" cy="259045"/>
    <xdr:sp macro="" textlink="">
      <xdr:nvSpPr>
        <xdr:cNvPr id="711" name="【消防施設】&#10;一人当たり面積平均値テキスト">
          <a:extLst>
            <a:ext uri="{FF2B5EF4-FFF2-40B4-BE49-F238E27FC236}">
              <a16:creationId xmlns:a16="http://schemas.microsoft.com/office/drawing/2014/main" id="{AAE5CE80-4583-4934-B0BC-ED08451BCEF5}"/>
            </a:ext>
          </a:extLst>
        </xdr:cNvPr>
        <xdr:cNvSpPr txBox="1"/>
      </xdr:nvSpPr>
      <xdr:spPr>
        <a:xfrm>
          <a:off x="19985990" y="144138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158750</xdr:rowOff>
    </xdr:from>
    <xdr:to>
      <xdr:col>116</xdr:col>
      <xdr:colOff>114300</xdr:colOff>
      <xdr:row>85</xdr:row>
      <xdr:rowOff>88900</xdr:rowOff>
    </xdr:to>
    <xdr:sp macro="" textlink="">
      <xdr:nvSpPr>
        <xdr:cNvPr id="712" name="フローチャート: 判断 711">
          <a:extLst>
            <a:ext uri="{FF2B5EF4-FFF2-40B4-BE49-F238E27FC236}">
              <a16:creationId xmlns:a16="http://schemas.microsoft.com/office/drawing/2014/main" id="{00C5F865-8CED-4486-BA2A-E3500AAD7D7C}"/>
            </a:ext>
          </a:extLst>
        </xdr:cNvPr>
        <xdr:cNvSpPr/>
      </xdr:nvSpPr>
      <xdr:spPr>
        <a:xfrm>
          <a:off x="19904710" y="1456245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143511</xdr:rowOff>
    </xdr:from>
    <xdr:to>
      <xdr:col>112</xdr:col>
      <xdr:colOff>38100</xdr:colOff>
      <xdr:row>85</xdr:row>
      <xdr:rowOff>73661</xdr:rowOff>
    </xdr:to>
    <xdr:sp macro="" textlink="">
      <xdr:nvSpPr>
        <xdr:cNvPr id="713" name="フローチャート: 判断 712">
          <a:extLst>
            <a:ext uri="{FF2B5EF4-FFF2-40B4-BE49-F238E27FC236}">
              <a16:creationId xmlns:a16="http://schemas.microsoft.com/office/drawing/2014/main" id="{DE2AE09A-AC9F-4D33-8E83-DECC542F0C56}"/>
            </a:ext>
          </a:extLst>
        </xdr:cNvPr>
        <xdr:cNvSpPr/>
      </xdr:nvSpPr>
      <xdr:spPr>
        <a:xfrm>
          <a:off x="19161760" y="14543406"/>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143511</xdr:rowOff>
    </xdr:from>
    <xdr:to>
      <xdr:col>107</xdr:col>
      <xdr:colOff>101600</xdr:colOff>
      <xdr:row>85</xdr:row>
      <xdr:rowOff>73661</xdr:rowOff>
    </xdr:to>
    <xdr:sp macro="" textlink="">
      <xdr:nvSpPr>
        <xdr:cNvPr id="714" name="フローチャート: 判断 713">
          <a:extLst>
            <a:ext uri="{FF2B5EF4-FFF2-40B4-BE49-F238E27FC236}">
              <a16:creationId xmlns:a16="http://schemas.microsoft.com/office/drawing/2014/main" id="{F8A8DD75-0C05-4740-83FA-877CF7F9E155}"/>
            </a:ext>
          </a:extLst>
        </xdr:cNvPr>
        <xdr:cNvSpPr/>
      </xdr:nvSpPr>
      <xdr:spPr>
        <a:xfrm>
          <a:off x="18345150" y="14543406"/>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143511</xdr:rowOff>
    </xdr:from>
    <xdr:to>
      <xdr:col>102</xdr:col>
      <xdr:colOff>165100</xdr:colOff>
      <xdr:row>85</xdr:row>
      <xdr:rowOff>73661</xdr:rowOff>
    </xdr:to>
    <xdr:sp macro="" textlink="">
      <xdr:nvSpPr>
        <xdr:cNvPr id="715" name="フローチャート: 判断 714">
          <a:extLst>
            <a:ext uri="{FF2B5EF4-FFF2-40B4-BE49-F238E27FC236}">
              <a16:creationId xmlns:a16="http://schemas.microsoft.com/office/drawing/2014/main" id="{648A8013-2C52-4102-ADDF-3552A61C46CA}"/>
            </a:ext>
          </a:extLst>
        </xdr:cNvPr>
        <xdr:cNvSpPr/>
      </xdr:nvSpPr>
      <xdr:spPr>
        <a:xfrm>
          <a:off x="17547590" y="14543406"/>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154939</xdr:rowOff>
    </xdr:from>
    <xdr:to>
      <xdr:col>98</xdr:col>
      <xdr:colOff>38100</xdr:colOff>
      <xdr:row>85</xdr:row>
      <xdr:rowOff>85089</xdr:rowOff>
    </xdr:to>
    <xdr:sp macro="" textlink="">
      <xdr:nvSpPr>
        <xdr:cNvPr id="716" name="フローチャート: 判断 715">
          <a:extLst>
            <a:ext uri="{FF2B5EF4-FFF2-40B4-BE49-F238E27FC236}">
              <a16:creationId xmlns:a16="http://schemas.microsoft.com/office/drawing/2014/main" id="{3E23F64F-5B71-421B-8687-01A727C7B05A}"/>
            </a:ext>
          </a:extLst>
        </xdr:cNvPr>
        <xdr:cNvSpPr/>
      </xdr:nvSpPr>
      <xdr:spPr>
        <a:xfrm>
          <a:off x="16761460" y="14556739"/>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7" name="テキスト ボックス 716">
          <a:extLst>
            <a:ext uri="{FF2B5EF4-FFF2-40B4-BE49-F238E27FC236}">
              <a16:creationId xmlns:a16="http://schemas.microsoft.com/office/drawing/2014/main" id="{CF75F03F-2EE5-47B7-A351-68D0AD149BB8}"/>
            </a:ext>
          </a:extLst>
        </xdr:cNvPr>
        <xdr:cNvSpPr txBox="1"/>
      </xdr:nvSpPr>
      <xdr:spPr>
        <a:xfrm>
          <a:off x="1977644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8" name="テキスト ボックス 717">
          <a:extLst>
            <a:ext uri="{FF2B5EF4-FFF2-40B4-BE49-F238E27FC236}">
              <a16:creationId xmlns:a16="http://schemas.microsoft.com/office/drawing/2014/main" id="{3E5A55F1-B843-4565-AA1F-52503F70BE27}"/>
            </a:ext>
          </a:extLst>
        </xdr:cNvPr>
        <xdr:cNvSpPr txBox="1"/>
      </xdr:nvSpPr>
      <xdr:spPr>
        <a:xfrm>
          <a:off x="190334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0EB568AF-8AD2-469D-A2AA-9C940CC59023}"/>
            </a:ext>
          </a:extLst>
        </xdr:cNvPr>
        <xdr:cNvSpPr txBox="1"/>
      </xdr:nvSpPr>
      <xdr:spPr>
        <a:xfrm>
          <a:off x="182283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20" name="テキスト ボックス 719">
          <a:extLst>
            <a:ext uri="{FF2B5EF4-FFF2-40B4-BE49-F238E27FC236}">
              <a16:creationId xmlns:a16="http://schemas.microsoft.com/office/drawing/2014/main" id="{5EC4A816-9943-46E1-9A64-FE54409AEECE}"/>
            </a:ext>
          </a:extLst>
        </xdr:cNvPr>
        <xdr:cNvSpPr txBox="1"/>
      </xdr:nvSpPr>
      <xdr:spPr>
        <a:xfrm>
          <a:off x="174307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1" name="テキスト ボックス 720">
          <a:extLst>
            <a:ext uri="{FF2B5EF4-FFF2-40B4-BE49-F238E27FC236}">
              <a16:creationId xmlns:a16="http://schemas.microsoft.com/office/drawing/2014/main" id="{965160E7-F42C-4C3A-A570-7CB07E3D4B04}"/>
            </a:ext>
          </a:extLst>
        </xdr:cNvPr>
        <xdr:cNvSpPr txBox="1"/>
      </xdr:nvSpPr>
      <xdr:spPr>
        <a:xfrm>
          <a:off x="166331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52070</xdr:rowOff>
    </xdr:from>
    <xdr:to>
      <xdr:col>116</xdr:col>
      <xdr:colOff>114300</xdr:colOff>
      <xdr:row>85</xdr:row>
      <xdr:rowOff>153670</xdr:rowOff>
    </xdr:to>
    <xdr:sp macro="" textlink="">
      <xdr:nvSpPr>
        <xdr:cNvPr id="722" name="楕円 721">
          <a:extLst>
            <a:ext uri="{FF2B5EF4-FFF2-40B4-BE49-F238E27FC236}">
              <a16:creationId xmlns:a16="http://schemas.microsoft.com/office/drawing/2014/main" id="{ED66C5CC-6DA3-4A07-A023-46CF4F585D91}"/>
            </a:ext>
          </a:extLst>
        </xdr:cNvPr>
        <xdr:cNvSpPr/>
      </xdr:nvSpPr>
      <xdr:spPr>
        <a:xfrm>
          <a:off x="19904710" y="14629130"/>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30497</xdr:rowOff>
    </xdr:from>
    <xdr:ext cx="469744" cy="259045"/>
    <xdr:sp macro="" textlink="">
      <xdr:nvSpPr>
        <xdr:cNvPr id="723" name="【消防施設】&#10;一人当たり面積該当値テキスト">
          <a:extLst>
            <a:ext uri="{FF2B5EF4-FFF2-40B4-BE49-F238E27FC236}">
              <a16:creationId xmlns:a16="http://schemas.microsoft.com/office/drawing/2014/main" id="{668A37CA-B53B-4A6B-A81C-311384B068B6}"/>
            </a:ext>
          </a:extLst>
        </xdr:cNvPr>
        <xdr:cNvSpPr txBox="1"/>
      </xdr:nvSpPr>
      <xdr:spPr>
        <a:xfrm>
          <a:off x="19985990" y="146018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55880</xdr:rowOff>
    </xdr:from>
    <xdr:to>
      <xdr:col>112</xdr:col>
      <xdr:colOff>38100</xdr:colOff>
      <xdr:row>85</xdr:row>
      <xdr:rowOff>157480</xdr:rowOff>
    </xdr:to>
    <xdr:sp macro="" textlink="">
      <xdr:nvSpPr>
        <xdr:cNvPr id="724" name="楕円 723">
          <a:extLst>
            <a:ext uri="{FF2B5EF4-FFF2-40B4-BE49-F238E27FC236}">
              <a16:creationId xmlns:a16="http://schemas.microsoft.com/office/drawing/2014/main" id="{3E3CC54D-3F22-449A-89F7-6EAABF9B6BA6}"/>
            </a:ext>
          </a:extLst>
        </xdr:cNvPr>
        <xdr:cNvSpPr/>
      </xdr:nvSpPr>
      <xdr:spPr>
        <a:xfrm>
          <a:off x="19161760" y="14632940"/>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102870</xdr:rowOff>
    </xdr:from>
    <xdr:to>
      <xdr:col>116</xdr:col>
      <xdr:colOff>63500</xdr:colOff>
      <xdr:row>85</xdr:row>
      <xdr:rowOff>106680</xdr:rowOff>
    </xdr:to>
    <xdr:cxnSp macro="">
      <xdr:nvCxnSpPr>
        <xdr:cNvPr id="725" name="直線コネクタ 724">
          <a:extLst>
            <a:ext uri="{FF2B5EF4-FFF2-40B4-BE49-F238E27FC236}">
              <a16:creationId xmlns:a16="http://schemas.microsoft.com/office/drawing/2014/main" id="{6E2DA149-CBD6-4BA0-816B-D402B74D3D89}"/>
            </a:ext>
          </a:extLst>
        </xdr:cNvPr>
        <xdr:cNvCxnSpPr/>
      </xdr:nvCxnSpPr>
      <xdr:spPr>
        <a:xfrm flipV="1">
          <a:off x="19204940" y="14674215"/>
          <a:ext cx="74295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52070</xdr:rowOff>
    </xdr:from>
    <xdr:to>
      <xdr:col>107</xdr:col>
      <xdr:colOff>101600</xdr:colOff>
      <xdr:row>85</xdr:row>
      <xdr:rowOff>153670</xdr:rowOff>
    </xdr:to>
    <xdr:sp macro="" textlink="">
      <xdr:nvSpPr>
        <xdr:cNvPr id="726" name="楕円 725">
          <a:extLst>
            <a:ext uri="{FF2B5EF4-FFF2-40B4-BE49-F238E27FC236}">
              <a16:creationId xmlns:a16="http://schemas.microsoft.com/office/drawing/2014/main" id="{F5E3EFCC-1921-43BE-B5B1-15B6D60FCF67}"/>
            </a:ext>
          </a:extLst>
        </xdr:cNvPr>
        <xdr:cNvSpPr/>
      </xdr:nvSpPr>
      <xdr:spPr>
        <a:xfrm>
          <a:off x="18345150" y="14629130"/>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102870</xdr:rowOff>
    </xdr:from>
    <xdr:to>
      <xdr:col>111</xdr:col>
      <xdr:colOff>177800</xdr:colOff>
      <xdr:row>85</xdr:row>
      <xdr:rowOff>106680</xdr:rowOff>
    </xdr:to>
    <xdr:cxnSp macro="">
      <xdr:nvCxnSpPr>
        <xdr:cNvPr id="727" name="直線コネクタ 726">
          <a:extLst>
            <a:ext uri="{FF2B5EF4-FFF2-40B4-BE49-F238E27FC236}">
              <a16:creationId xmlns:a16="http://schemas.microsoft.com/office/drawing/2014/main" id="{7F6E172F-3694-4FB7-BF62-7A11DECF4CC0}"/>
            </a:ext>
          </a:extLst>
        </xdr:cNvPr>
        <xdr:cNvCxnSpPr/>
      </xdr:nvCxnSpPr>
      <xdr:spPr>
        <a:xfrm>
          <a:off x="18399760" y="14674215"/>
          <a:ext cx="80518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48261</xdr:rowOff>
    </xdr:from>
    <xdr:to>
      <xdr:col>102</xdr:col>
      <xdr:colOff>165100</xdr:colOff>
      <xdr:row>85</xdr:row>
      <xdr:rowOff>149861</xdr:rowOff>
    </xdr:to>
    <xdr:sp macro="" textlink="">
      <xdr:nvSpPr>
        <xdr:cNvPr id="728" name="楕円 727">
          <a:extLst>
            <a:ext uri="{FF2B5EF4-FFF2-40B4-BE49-F238E27FC236}">
              <a16:creationId xmlns:a16="http://schemas.microsoft.com/office/drawing/2014/main" id="{FD4C742E-8908-4DD1-BA63-DE1D2D20F606}"/>
            </a:ext>
          </a:extLst>
        </xdr:cNvPr>
        <xdr:cNvSpPr/>
      </xdr:nvSpPr>
      <xdr:spPr>
        <a:xfrm>
          <a:off x="17547590" y="14623416"/>
          <a:ext cx="1092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99061</xdr:rowOff>
    </xdr:from>
    <xdr:to>
      <xdr:col>107</xdr:col>
      <xdr:colOff>50800</xdr:colOff>
      <xdr:row>85</xdr:row>
      <xdr:rowOff>102870</xdr:rowOff>
    </xdr:to>
    <xdr:cxnSp macro="">
      <xdr:nvCxnSpPr>
        <xdr:cNvPr id="729" name="直線コネクタ 728">
          <a:extLst>
            <a:ext uri="{FF2B5EF4-FFF2-40B4-BE49-F238E27FC236}">
              <a16:creationId xmlns:a16="http://schemas.microsoft.com/office/drawing/2014/main" id="{F70ED86D-71D9-413B-9C88-799BCF9210A9}"/>
            </a:ext>
          </a:extLst>
        </xdr:cNvPr>
        <xdr:cNvCxnSpPr/>
      </xdr:nvCxnSpPr>
      <xdr:spPr>
        <a:xfrm>
          <a:off x="17602200" y="14668501"/>
          <a:ext cx="797560" cy="5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52070</xdr:rowOff>
    </xdr:from>
    <xdr:to>
      <xdr:col>98</xdr:col>
      <xdr:colOff>38100</xdr:colOff>
      <xdr:row>85</xdr:row>
      <xdr:rowOff>153670</xdr:rowOff>
    </xdr:to>
    <xdr:sp macro="" textlink="">
      <xdr:nvSpPr>
        <xdr:cNvPr id="730" name="楕円 729">
          <a:extLst>
            <a:ext uri="{FF2B5EF4-FFF2-40B4-BE49-F238E27FC236}">
              <a16:creationId xmlns:a16="http://schemas.microsoft.com/office/drawing/2014/main" id="{D441EDB2-3646-4778-BEB7-F4AAEF217003}"/>
            </a:ext>
          </a:extLst>
        </xdr:cNvPr>
        <xdr:cNvSpPr/>
      </xdr:nvSpPr>
      <xdr:spPr>
        <a:xfrm>
          <a:off x="16761460" y="1462913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99061</xdr:rowOff>
    </xdr:from>
    <xdr:to>
      <xdr:col>102</xdr:col>
      <xdr:colOff>114300</xdr:colOff>
      <xdr:row>85</xdr:row>
      <xdr:rowOff>102870</xdr:rowOff>
    </xdr:to>
    <xdr:cxnSp macro="">
      <xdr:nvCxnSpPr>
        <xdr:cNvPr id="731" name="直線コネクタ 730">
          <a:extLst>
            <a:ext uri="{FF2B5EF4-FFF2-40B4-BE49-F238E27FC236}">
              <a16:creationId xmlns:a16="http://schemas.microsoft.com/office/drawing/2014/main" id="{E4739FB5-00B3-4A31-9629-D618C26B24A3}"/>
            </a:ext>
          </a:extLst>
        </xdr:cNvPr>
        <xdr:cNvCxnSpPr/>
      </xdr:nvCxnSpPr>
      <xdr:spPr>
        <a:xfrm flipV="1">
          <a:off x="16804640" y="14668501"/>
          <a:ext cx="797560" cy="5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90188</xdr:rowOff>
    </xdr:from>
    <xdr:ext cx="469744" cy="259045"/>
    <xdr:sp macro="" textlink="">
      <xdr:nvSpPr>
        <xdr:cNvPr id="732" name="n_1aveValue【消防施設】&#10;一人当たり面積">
          <a:extLst>
            <a:ext uri="{FF2B5EF4-FFF2-40B4-BE49-F238E27FC236}">
              <a16:creationId xmlns:a16="http://schemas.microsoft.com/office/drawing/2014/main" id="{3EC1E686-7F21-490D-9A5F-9A04D22A69E9}"/>
            </a:ext>
          </a:extLst>
        </xdr:cNvPr>
        <xdr:cNvSpPr txBox="1"/>
      </xdr:nvSpPr>
      <xdr:spPr>
        <a:xfrm>
          <a:off x="18982132" y="143243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90188</xdr:rowOff>
    </xdr:from>
    <xdr:ext cx="469744" cy="259045"/>
    <xdr:sp macro="" textlink="">
      <xdr:nvSpPr>
        <xdr:cNvPr id="733" name="n_2aveValue【消防施設】&#10;一人当たり面積">
          <a:extLst>
            <a:ext uri="{FF2B5EF4-FFF2-40B4-BE49-F238E27FC236}">
              <a16:creationId xmlns:a16="http://schemas.microsoft.com/office/drawing/2014/main" id="{C7124709-FF0E-4AEF-A423-1686EC3542FF}"/>
            </a:ext>
          </a:extLst>
        </xdr:cNvPr>
        <xdr:cNvSpPr txBox="1"/>
      </xdr:nvSpPr>
      <xdr:spPr>
        <a:xfrm>
          <a:off x="18182032" y="143243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90188</xdr:rowOff>
    </xdr:from>
    <xdr:ext cx="469744" cy="259045"/>
    <xdr:sp macro="" textlink="">
      <xdr:nvSpPr>
        <xdr:cNvPr id="734" name="n_3aveValue【消防施設】&#10;一人当たり面積">
          <a:extLst>
            <a:ext uri="{FF2B5EF4-FFF2-40B4-BE49-F238E27FC236}">
              <a16:creationId xmlns:a16="http://schemas.microsoft.com/office/drawing/2014/main" id="{FEFDCB80-BD33-45BF-8C2C-64FBF1688156}"/>
            </a:ext>
          </a:extLst>
        </xdr:cNvPr>
        <xdr:cNvSpPr txBox="1"/>
      </xdr:nvSpPr>
      <xdr:spPr>
        <a:xfrm>
          <a:off x="17384472" y="143243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101616</xdr:rowOff>
    </xdr:from>
    <xdr:ext cx="469744" cy="259045"/>
    <xdr:sp macro="" textlink="">
      <xdr:nvSpPr>
        <xdr:cNvPr id="735" name="n_4aveValue【消防施設】&#10;一人当たり面積">
          <a:extLst>
            <a:ext uri="{FF2B5EF4-FFF2-40B4-BE49-F238E27FC236}">
              <a16:creationId xmlns:a16="http://schemas.microsoft.com/office/drawing/2014/main" id="{24F1A326-D19C-4072-8F9A-5B0BF87AC892}"/>
            </a:ext>
          </a:extLst>
        </xdr:cNvPr>
        <xdr:cNvSpPr txBox="1"/>
      </xdr:nvSpPr>
      <xdr:spPr>
        <a:xfrm>
          <a:off x="16588817" y="143281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148607</xdr:rowOff>
    </xdr:from>
    <xdr:ext cx="469744" cy="259045"/>
    <xdr:sp macro="" textlink="">
      <xdr:nvSpPr>
        <xdr:cNvPr id="736" name="n_1mainValue【消防施設】&#10;一人当たり面積">
          <a:extLst>
            <a:ext uri="{FF2B5EF4-FFF2-40B4-BE49-F238E27FC236}">
              <a16:creationId xmlns:a16="http://schemas.microsoft.com/office/drawing/2014/main" id="{94BB8E38-C89C-4741-B8B1-CE3838FD2095}"/>
            </a:ext>
          </a:extLst>
        </xdr:cNvPr>
        <xdr:cNvSpPr txBox="1"/>
      </xdr:nvSpPr>
      <xdr:spPr>
        <a:xfrm>
          <a:off x="18982132" y="14721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144797</xdr:rowOff>
    </xdr:from>
    <xdr:ext cx="469744" cy="259045"/>
    <xdr:sp macro="" textlink="">
      <xdr:nvSpPr>
        <xdr:cNvPr id="737" name="n_2mainValue【消防施設】&#10;一人当たり面積">
          <a:extLst>
            <a:ext uri="{FF2B5EF4-FFF2-40B4-BE49-F238E27FC236}">
              <a16:creationId xmlns:a16="http://schemas.microsoft.com/office/drawing/2014/main" id="{95B0A26A-9423-4951-B383-9F64AFDCABD4}"/>
            </a:ext>
          </a:extLst>
        </xdr:cNvPr>
        <xdr:cNvSpPr txBox="1"/>
      </xdr:nvSpPr>
      <xdr:spPr>
        <a:xfrm>
          <a:off x="18182032" y="147161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140988</xdr:rowOff>
    </xdr:from>
    <xdr:ext cx="469744" cy="259045"/>
    <xdr:sp macro="" textlink="">
      <xdr:nvSpPr>
        <xdr:cNvPr id="738" name="n_3mainValue【消防施設】&#10;一人当たり面積">
          <a:extLst>
            <a:ext uri="{FF2B5EF4-FFF2-40B4-BE49-F238E27FC236}">
              <a16:creationId xmlns:a16="http://schemas.microsoft.com/office/drawing/2014/main" id="{CEDB92EA-AF22-48DF-B6A0-1160E89AF8D5}"/>
            </a:ext>
          </a:extLst>
        </xdr:cNvPr>
        <xdr:cNvSpPr txBox="1"/>
      </xdr:nvSpPr>
      <xdr:spPr>
        <a:xfrm>
          <a:off x="17384472" y="147123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144797</xdr:rowOff>
    </xdr:from>
    <xdr:ext cx="469744" cy="259045"/>
    <xdr:sp macro="" textlink="">
      <xdr:nvSpPr>
        <xdr:cNvPr id="739" name="n_4mainValue【消防施設】&#10;一人当たり面積">
          <a:extLst>
            <a:ext uri="{FF2B5EF4-FFF2-40B4-BE49-F238E27FC236}">
              <a16:creationId xmlns:a16="http://schemas.microsoft.com/office/drawing/2014/main" id="{78F2A7A6-F7A3-4B24-95DF-85A61DDCCBE5}"/>
            </a:ext>
          </a:extLst>
        </xdr:cNvPr>
        <xdr:cNvSpPr txBox="1"/>
      </xdr:nvSpPr>
      <xdr:spPr>
        <a:xfrm>
          <a:off x="16588817" y="147161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40" name="正方形/長方形 739">
          <a:extLst>
            <a:ext uri="{FF2B5EF4-FFF2-40B4-BE49-F238E27FC236}">
              <a16:creationId xmlns:a16="http://schemas.microsoft.com/office/drawing/2014/main" id="{47F21A72-D059-4D64-84D4-86014B495E2A}"/>
            </a:ext>
          </a:extLst>
        </xdr:cNvPr>
        <xdr:cNvSpPr/>
      </xdr:nvSpPr>
      <xdr:spPr>
        <a:xfrm>
          <a:off x="1120394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1" name="正方形/長方形 740">
          <a:extLst>
            <a:ext uri="{FF2B5EF4-FFF2-40B4-BE49-F238E27FC236}">
              <a16:creationId xmlns:a16="http://schemas.microsoft.com/office/drawing/2014/main" id="{DDC4A1D1-11DF-4A33-91FD-4DCE71254FAA}"/>
            </a:ext>
          </a:extLst>
        </xdr:cNvPr>
        <xdr:cNvSpPr/>
      </xdr:nvSpPr>
      <xdr:spPr>
        <a:xfrm>
          <a:off x="113157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2" name="正方形/長方形 741">
          <a:extLst>
            <a:ext uri="{FF2B5EF4-FFF2-40B4-BE49-F238E27FC236}">
              <a16:creationId xmlns:a16="http://schemas.microsoft.com/office/drawing/2014/main" id="{FF3E2EC2-88BE-417E-877F-99C7637F3D85}"/>
            </a:ext>
          </a:extLst>
        </xdr:cNvPr>
        <xdr:cNvSpPr/>
      </xdr:nvSpPr>
      <xdr:spPr>
        <a:xfrm>
          <a:off x="113157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3" name="正方形/長方形 742">
          <a:extLst>
            <a:ext uri="{FF2B5EF4-FFF2-40B4-BE49-F238E27FC236}">
              <a16:creationId xmlns:a16="http://schemas.microsoft.com/office/drawing/2014/main" id="{25F48636-BA87-43C8-B1EB-0AC8E95C87D5}"/>
            </a:ext>
          </a:extLst>
        </xdr:cNvPr>
        <xdr:cNvSpPr/>
      </xdr:nvSpPr>
      <xdr:spPr>
        <a:xfrm>
          <a:off x="122326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4" name="正方形/長方形 743">
          <a:extLst>
            <a:ext uri="{FF2B5EF4-FFF2-40B4-BE49-F238E27FC236}">
              <a16:creationId xmlns:a16="http://schemas.microsoft.com/office/drawing/2014/main" id="{ED385200-887C-4F0D-AE62-98D09621A2B0}"/>
            </a:ext>
          </a:extLst>
        </xdr:cNvPr>
        <xdr:cNvSpPr/>
      </xdr:nvSpPr>
      <xdr:spPr>
        <a:xfrm>
          <a:off x="122326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5" name="正方形/長方形 744">
          <a:extLst>
            <a:ext uri="{FF2B5EF4-FFF2-40B4-BE49-F238E27FC236}">
              <a16:creationId xmlns:a16="http://schemas.microsoft.com/office/drawing/2014/main" id="{8947E4FD-60C3-4257-97D6-A8A767B330BE}"/>
            </a:ext>
          </a:extLst>
        </xdr:cNvPr>
        <xdr:cNvSpPr/>
      </xdr:nvSpPr>
      <xdr:spPr>
        <a:xfrm>
          <a:off x="132613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6" name="正方形/長方形 745">
          <a:extLst>
            <a:ext uri="{FF2B5EF4-FFF2-40B4-BE49-F238E27FC236}">
              <a16:creationId xmlns:a16="http://schemas.microsoft.com/office/drawing/2014/main" id="{38629E1D-98F2-4A1B-B6BF-18483100713F}"/>
            </a:ext>
          </a:extLst>
        </xdr:cNvPr>
        <xdr:cNvSpPr/>
      </xdr:nvSpPr>
      <xdr:spPr>
        <a:xfrm>
          <a:off x="132613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7" name="正方形/長方形 746">
          <a:extLst>
            <a:ext uri="{FF2B5EF4-FFF2-40B4-BE49-F238E27FC236}">
              <a16:creationId xmlns:a16="http://schemas.microsoft.com/office/drawing/2014/main" id="{E2BBA24C-8518-4E17-BB4A-C9073887BE9A}"/>
            </a:ext>
          </a:extLst>
        </xdr:cNvPr>
        <xdr:cNvSpPr/>
      </xdr:nvSpPr>
      <xdr:spPr>
        <a:xfrm>
          <a:off x="11203940" y="1676019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8" name="テキスト ボックス 747">
          <a:extLst>
            <a:ext uri="{FF2B5EF4-FFF2-40B4-BE49-F238E27FC236}">
              <a16:creationId xmlns:a16="http://schemas.microsoft.com/office/drawing/2014/main" id="{0F9E623F-6EA0-4646-B774-A11572952255}"/>
            </a:ext>
          </a:extLst>
        </xdr:cNvPr>
        <xdr:cNvSpPr txBox="1"/>
      </xdr:nvSpPr>
      <xdr:spPr>
        <a:xfrm>
          <a:off x="1116584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9" name="直線コネクタ 748">
          <a:extLst>
            <a:ext uri="{FF2B5EF4-FFF2-40B4-BE49-F238E27FC236}">
              <a16:creationId xmlns:a16="http://schemas.microsoft.com/office/drawing/2014/main" id="{2B51A298-5B30-4B68-9C5B-52896A38D1C1}"/>
            </a:ext>
          </a:extLst>
        </xdr:cNvPr>
        <xdr:cNvCxnSpPr/>
      </xdr:nvCxnSpPr>
      <xdr:spPr>
        <a:xfrm>
          <a:off x="1120394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50" name="テキスト ボックス 749">
          <a:extLst>
            <a:ext uri="{FF2B5EF4-FFF2-40B4-BE49-F238E27FC236}">
              <a16:creationId xmlns:a16="http://schemas.microsoft.com/office/drawing/2014/main" id="{16CC5600-182D-47A0-AAB3-7AB41C7A5C5E}"/>
            </a:ext>
          </a:extLst>
        </xdr:cNvPr>
        <xdr:cNvSpPr txBox="1"/>
      </xdr:nvSpPr>
      <xdr:spPr>
        <a:xfrm>
          <a:off x="10801531" y="1890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51" name="直線コネクタ 750">
          <a:extLst>
            <a:ext uri="{FF2B5EF4-FFF2-40B4-BE49-F238E27FC236}">
              <a16:creationId xmlns:a16="http://schemas.microsoft.com/office/drawing/2014/main" id="{BD509B7E-3E61-451F-92EE-2A604F813EFB}"/>
            </a:ext>
          </a:extLst>
        </xdr:cNvPr>
        <xdr:cNvCxnSpPr/>
      </xdr:nvCxnSpPr>
      <xdr:spPr>
        <a:xfrm>
          <a:off x="11203940" y="1872342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52" name="テキスト ボックス 751">
          <a:extLst>
            <a:ext uri="{FF2B5EF4-FFF2-40B4-BE49-F238E27FC236}">
              <a16:creationId xmlns:a16="http://schemas.microsoft.com/office/drawing/2014/main" id="{3737D968-7E41-41C5-9F5D-C013F86B401F}"/>
            </a:ext>
          </a:extLst>
        </xdr:cNvPr>
        <xdr:cNvSpPr txBox="1"/>
      </xdr:nvSpPr>
      <xdr:spPr>
        <a:xfrm>
          <a:off x="10801531" y="1857739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53" name="直線コネクタ 752">
          <a:extLst>
            <a:ext uri="{FF2B5EF4-FFF2-40B4-BE49-F238E27FC236}">
              <a16:creationId xmlns:a16="http://schemas.microsoft.com/office/drawing/2014/main" id="{A5D0447E-BBDD-4876-B7DA-09C5089A99FA}"/>
            </a:ext>
          </a:extLst>
        </xdr:cNvPr>
        <xdr:cNvCxnSpPr/>
      </xdr:nvCxnSpPr>
      <xdr:spPr>
        <a:xfrm>
          <a:off x="11203940" y="1840066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54" name="テキスト ボックス 753">
          <a:extLst>
            <a:ext uri="{FF2B5EF4-FFF2-40B4-BE49-F238E27FC236}">
              <a16:creationId xmlns:a16="http://schemas.microsoft.com/office/drawing/2014/main" id="{AB2EB9E6-CA83-4055-8AB8-7CCB9F10FAE8}"/>
            </a:ext>
          </a:extLst>
        </xdr:cNvPr>
        <xdr:cNvSpPr txBox="1"/>
      </xdr:nvSpPr>
      <xdr:spPr>
        <a:xfrm>
          <a:off x="10842791" y="1825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55" name="直線コネクタ 754">
          <a:extLst>
            <a:ext uri="{FF2B5EF4-FFF2-40B4-BE49-F238E27FC236}">
              <a16:creationId xmlns:a16="http://schemas.microsoft.com/office/drawing/2014/main" id="{B0DA1542-497C-4235-871C-D51D0F154A44}"/>
            </a:ext>
          </a:extLst>
        </xdr:cNvPr>
        <xdr:cNvCxnSpPr/>
      </xdr:nvCxnSpPr>
      <xdr:spPr>
        <a:xfrm>
          <a:off x="11203940" y="1806838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56" name="テキスト ボックス 755">
          <a:extLst>
            <a:ext uri="{FF2B5EF4-FFF2-40B4-BE49-F238E27FC236}">
              <a16:creationId xmlns:a16="http://schemas.microsoft.com/office/drawing/2014/main" id="{12600EA4-6BFD-4C3E-868B-B68FBCFA04A3}"/>
            </a:ext>
          </a:extLst>
        </xdr:cNvPr>
        <xdr:cNvSpPr txBox="1"/>
      </xdr:nvSpPr>
      <xdr:spPr>
        <a:xfrm>
          <a:off x="10842791" y="1792425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57" name="直線コネクタ 756">
          <a:extLst>
            <a:ext uri="{FF2B5EF4-FFF2-40B4-BE49-F238E27FC236}">
              <a16:creationId xmlns:a16="http://schemas.microsoft.com/office/drawing/2014/main" id="{476935F2-EE1D-4661-B4E4-CB85718DA548}"/>
            </a:ext>
          </a:extLst>
        </xdr:cNvPr>
        <xdr:cNvCxnSpPr/>
      </xdr:nvCxnSpPr>
      <xdr:spPr>
        <a:xfrm>
          <a:off x="11203940" y="1774561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58" name="テキスト ボックス 757">
          <a:extLst>
            <a:ext uri="{FF2B5EF4-FFF2-40B4-BE49-F238E27FC236}">
              <a16:creationId xmlns:a16="http://schemas.microsoft.com/office/drawing/2014/main" id="{2BE1B8EC-BBE3-406D-A9A2-82897D58ECAD}"/>
            </a:ext>
          </a:extLst>
        </xdr:cNvPr>
        <xdr:cNvSpPr txBox="1"/>
      </xdr:nvSpPr>
      <xdr:spPr>
        <a:xfrm>
          <a:off x="1084279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59" name="直線コネクタ 758">
          <a:extLst>
            <a:ext uri="{FF2B5EF4-FFF2-40B4-BE49-F238E27FC236}">
              <a16:creationId xmlns:a16="http://schemas.microsoft.com/office/drawing/2014/main" id="{0E0F9128-E6F4-44D1-AEB5-1922C444313B}"/>
            </a:ext>
          </a:extLst>
        </xdr:cNvPr>
        <xdr:cNvCxnSpPr/>
      </xdr:nvCxnSpPr>
      <xdr:spPr>
        <a:xfrm>
          <a:off x="11203940" y="1741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60" name="テキスト ボックス 759">
          <a:extLst>
            <a:ext uri="{FF2B5EF4-FFF2-40B4-BE49-F238E27FC236}">
              <a16:creationId xmlns:a16="http://schemas.microsoft.com/office/drawing/2014/main" id="{69CE87A3-6544-455A-9FBC-FDD5019C274E}"/>
            </a:ext>
          </a:extLst>
        </xdr:cNvPr>
        <xdr:cNvSpPr txBox="1"/>
      </xdr:nvSpPr>
      <xdr:spPr>
        <a:xfrm>
          <a:off x="10842791" y="1727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61" name="直線コネクタ 760">
          <a:extLst>
            <a:ext uri="{FF2B5EF4-FFF2-40B4-BE49-F238E27FC236}">
              <a16:creationId xmlns:a16="http://schemas.microsoft.com/office/drawing/2014/main" id="{CB0CD94C-DBB8-4921-9991-F9C80DC98221}"/>
            </a:ext>
          </a:extLst>
        </xdr:cNvPr>
        <xdr:cNvCxnSpPr/>
      </xdr:nvCxnSpPr>
      <xdr:spPr>
        <a:xfrm>
          <a:off x="11203940" y="170905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62" name="テキスト ボックス 761">
          <a:extLst>
            <a:ext uri="{FF2B5EF4-FFF2-40B4-BE49-F238E27FC236}">
              <a16:creationId xmlns:a16="http://schemas.microsoft.com/office/drawing/2014/main" id="{672BD012-E54A-4D14-B461-2F42FCE95DEA}"/>
            </a:ext>
          </a:extLst>
        </xdr:cNvPr>
        <xdr:cNvSpPr txBox="1"/>
      </xdr:nvSpPr>
      <xdr:spPr>
        <a:xfrm>
          <a:off x="10905006" y="1694644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3" name="直線コネクタ 762">
          <a:extLst>
            <a:ext uri="{FF2B5EF4-FFF2-40B4-BE49-F238E27FC236}">
              <a16:creationId xmlns:a16="http://schemas.microsoft.com/office/drawing/2014/main" id="{B2014126-EAAC-4836-B35C-883857B5411C}"/>
            </a:ext>
          </a:extLst>
        </xdr:cNvPr>
        <xdr:cNvCxnSpPr/>
      </xdr:nvCxnSpPr>
      <xdr:spPr>
        <a:xfrm>
          <a:off x="1120394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64" name="【庁舎】&#10;有形固定資産減価償却率グラフ枠">
          <a:extLst>
            <a:ext uri="{FF2B5EF4-FFF2-40B4-BE49-F238E27FC236}">
              <a16:creationId xmlns:a16="http://schemas.microsoft.com/office/drawing/2014/main" id="{1D646AD3-4D95-4724-99B8-F918A3FBF2F9}"/>
            </a:ext>
          </a:extLst>
        </xdr:cNvPr>
        <xdr:cNvSpPr/>
      </xdr:nvSpPr>
      <xdr:spPr>
        <a:xfrm>
          <a:off x="11203940" y="1676019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54973</xdr:rowOff>
    </xdr:from>
    <xdr:to>
      <xdr:col>85</xdr:col>
      <xdr:colOff>126364</xdr:colOff>
      <xdr:row>109</xdr:row>
      <xdr:rowOff>35379</xdr:rowOff>
    </xdr:to>
    <xdr:cxnSp macro="">
      <xdr:nvCxnSpPr>
        <xdr:cNvPr id="765" name="直線コネクタ 764">
          <a:extLst>
            <a:ext uri="{FF2B5EF4-FFF2-40B4-BE49-F238E27FC236}">
              <a16:creationId xmlns:a16="http://schemas.microsoft.com/office/drawing/2014/main" id="{6BB84359-C3E1-450D-A8FF-67A5D980EE46}"/>
            </a:ext>
          </a:extLst>
        </xdr:cNvPr>
        <xdr:cNvCxnSpPr/>
      </xdr:nvCxnSpPr>
      <xdr:spPr>
        <a:xfrm flipV="1">
          <a:off x="14703424" y="17203783"/>
          <a:ext cx="0" cy="15196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766" name="【庁舎】&#10;有形固定資産減価償却率最小値テキスト">
          <a:extLst>
            <a:ext uri="{FF2B5EF4-FFF2-40B4-BE49-F238E27FC236}">
              <a16:creationId xmlns:a16="http://schemas.microsoft.com/office/drawing/2014/main" id="{F1BB648B-662C-419F-85DB-A554993E6B58}"/>
            </a:ext>
          </a:extLst>
        </xdr:cNvPr>
        <xdr:cNvSpPr txBox="1"/>
      </xdr:nvSpPr>
      <xdr:spPr>
        <a:xfrm>
          <a:off x="1474216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767" name="直線コネクタ 766">
          <a:extLst>
            <a:ext uri="{FF2B5EF4-FFF2-40B4-BE49-F238E27FC236}">
              <a16:creationId xmlns:a16="http://schemas.microsoft.com/office/drawing/2014/main" id="{955587A2-91E9-4D04-B702-9CC6CE80A77C}"/>
            </a:ext>
          </a:extLst>
        </xdr:cNvPr>
        <xdr:cNvCxnSpPr/>
      </xdr:nvCxnSpPr>
      <xdr:spPr>
        <a:xfrm>
          <a:off x="14611350" y="1872342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1650</xdr:rowOff>
    </xdr:from>
    <xdr:ext cx="340478" cy="259045"/>
    <xdr:sp macro="" textlink="">
      <xdr:nvSpPr>
        <xdr:cNvPr id="768" name="【庁舎】&#10;有形固定資産減価償却率最大値テキスト">
          <a:extLst>
            <a:ext uri="{FF2B5EF4-FFF2-40B4-BE49-F238E27FC236}">
              <a16:creationId xmlns:a16="http://schemas.microsoft.com/office/drawing/2014/main" id="{D49C18E5-5FBB-4FBE-9F90-000E53DF21A4}"/>
            </a:ext>
          </a:extLst>
        </xdr:cNvPr>
        <xdr:cNvSpPr txBox="1"/>
      </xdr:nvSpPr>
      <xdr:spPr>
        <a:xfrm>
          <a:off x="14742160" y="1697520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54973</xdr:rowOff>
    </xdr:from>
    <xdr:to>
      <xdr:col>86</xdr:col>
      <xdr:colOff>25400</xdr:colOff>
      <xdr:row>100</xdr:row>
      <xdr:rowOff>54973</xdr:rowOff>
    </xdr:to>
    <xdr:cxnSp macro="">
      <xdr:nvCxnSpPr>
        <xdr:cNvPr id="769" name="直線コネクタ 768">
          <a:extLst>
            <a:ext uri="{FF2B5EF4-FFF2-40B4-BE49-F238E27FC236}">
              <a16:creationId xmlns:a16="http://schemas.microsoft.com/office/drawing/2014/main" id="{94055F28-B6E2-4789-9FB9-91E5F7EA72C2}"/>
            </a:ext>
          </a:extLst>
        </xdr:cNvPr>
        <xdr:cNvCxnSpPr/>
      </xdr:nvCxnSpPr>
      <xdr:spPr>
        <a:xfrm>
          <a:off x="14611350" y="1720378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82204</xdr:rowOff>
    </xdr:from>
    <xdr:ext cx="405111" cy="259045"/>
    <xdr:sp macro="" textlink="">
      <xdr:nvSpPr>
        <xdr:cNvPr id="770" name="【庁舎】&#10;有形固定資産減価償却率平均値テキスト">
          <a:extLst>
            <a:ext uri="{FF2B5EF4-FFF2-40B4-BE49-F238E27FC236}">
              <a16:creationId xmlns:a16="http://schemas.microsoft.com/office/drawing/2014/main" id="{4AE6CEDD-B0FB-41CD-81E5-A1A0645201F4}"/>
            </a:ext>
          </a:extLst>
        </xdr:cNvPr>
        <xdr:cNvSpPr txBox="1"/>
      </xdr:nvSpPr>
      <xdr:spPr>
        <a:xfrm>
          <a:off x="14742160" y="1791490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103777</xdr:rowOff>
    </xdr:from>
    <xdr:to>
      <xdr:col>85</xdr:col>
      <xdr:colOff>177800</xdr:colOff>
      <xdr:row>105</xdr:row>
      <xdr:rowOff>33927</xdr:rowOff>
    </xdr:to>
    <xdr:sp macro="" textlink="">
      <xdr:nvSpPr>
        <xdr:cNvPr id="771" name="フローチャート: 判断 770">
          <a:extLst>
            <a:ext uri="{FF2B5EF4-FFF2-40B4-BE49-F238E27FC236}">
              <a16:creationId xmlns:a16="http://schemas.microsoft.com/office/drawing/2014/main" id="{5F80C13C-32BD-400B-A887-EA6D1E0646D8}"/>
            </a:ext>
          </a:extLst>
        </xdr:cNvPr>
        <xdr:cNvSpPr/>
      </xdr:nvSpPr>
      <xdr:spPr>
        <a:xfrm>
          <a:off x="14649450" y="17932672"/>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108676</xdr:rowOff>
    </xdr:from>
    <xdr:to>
      <xdr:col>81</xdr:col>
      <xdr:colOff>101600</xdr:colOff>
      <xdr:row>105</xdr:row>
      <xdr:rowOff>38826</xdr:rowOff>
    </xdr:to>
    <xdr:sp macro="" textlink="">
      <xdr:nvSpPr>
        <xdr:cNvPr id="772" name="フローチャート: 判断 771">
          <a:extLst>
            <a:ext uri="{FF2B5EF4-FFF2-40B4-BE49-F238E27FC236}">
              <a16:creationId xmlns:a16="http://schemas.microsoft.com/office/drawing/2014/main" id="{B5E6D296-7043-414B-9E01-6DC9FEE9FBB1}"/>
            </a:ext>
          </a:extLst>
        </xdr:cNvPr>
        <xdr:cNvSpPr/>
      </xdr:nvSpPr>
      <xdr:spPr>
        <a:xfrm>
          <a:off x="13887450" y="17937571"/>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79284</xdr:rowOff>
    </xdr:from>
    <xdr:to>
      <xdr:col>76</xdr:col>
      <xdr:colOff>165100</xdr:colOff>
      <xdr:row>105</xdr:row>
      <xdr:rowOff>9434</xdr:rowOff>
    </xdr:to>
    <xdr:sp macro="" textlink="">
      <xdr:nvSpPr>
        <xdr:cNvPr id="773" name="フローチャート: 判断 772">
          <a:extLst>
            <a:ext uri="{FF2B5EF4-FFF2-40B4-BE49-F238E27FC236}">
              <a16:creationId xmlns:a16="http://schemas.microsoft.com/office/drawing/2014/main" id="{F1B05C25-B462-4E6E-B5C4-6696D01011FF}"/>
            </a:ext>
          </a:extLst>
        </xdr:cNvPr>
        <xdr:cNvSpPr/>
      </xdr:nvSpPr>
      <xdr:spPr>
        <a:xfrm>
          <a:off x="13089890" y="17910084"/>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53158</xdr:rowOff>
    </xdr:from>
    <xdr:to>
      <xdr:col>72</xdr:col>
      <xdr:colOff>38100</xdr:colOff>
      <xdr:row>104</xdr:row>
      <xdr:rowOff>154758</xdr:rowOff>
    </xdr:to>
    <xdr:sp macro="" textlink="">
      <xdr:nvSpPr>
        <xdr:cNvPr id="774" name="フローチャート: 判断 773">
          <a:extLst>
            <a:ext uri="{FF2B5EF4-FFF2-40B4-BE49-F238E27FC236}">
              <a16:creationId xmlns:a16="http://schemas.microsoft.com/office/drawing/2014/main" id="{471AA6AA-438F-4B40-8939-BFE61537BE45}"/>
            </a:ext>
          </a:extLst>
        </xdr:cNvPr>
        <xdr:cNvSpPr/>
      </xdr:nvSpPr>
      <xdr:spPr>
        <a:xfrm>
          <a:off x="12303760" y="1788776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28666</xdr:rowOff>
    </xdr:from>
    <xdr:to>
      <xdr:col>67</xdr:col>
      <xdr:colOff>101600</xdr:colOff>
      <xdr:row>104</xdr:row>
      <xdr:rowOff>130266</xdr:rowOff>
    </xdr:to>
    <xdr:sp macro="" textlink="">
      <xdr:nvSpPr>
        <xdr:cNvPr id="775" name="フローチャート: 判断 774">
          <a:extLst>
            <a:ext uri="{FF2B5EF4-FFF2-40B4-BE49-F238E27FC236}">
              <a16:creationId xmlns:a16="http://schemas.microsoft.com/office/drawing/2014/main" id="{86DD26EB-FE38-4AA5-8652-4B198064B77B}"/>
            </a:ext>
          </a:extLst>
        </xdr:cNvPr>
        <xdr:cNvSpPr/>
      </xdr:nvSpPr>
      <xdr:spPr>
        <a:xfrm>
          <a:off x="11487150" y="17857561"/>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6" name="テキスト ボックス 775">
          <a:extLst>
            <a:ext uri="{FF2B5EF4-FFF2-40B4-BE49-F238E27FC236}">
              <a16:creationId xmlns:a16="http://schemas.microsoft.com/office/drawing/2014/main" id="{EF05FE8F-1AD9-4FF4-9A7D-82A6EAC93CDA}"/>
            </a:ext>
          </a:extLst>
        </xdr:cNvPr>
        <xdr:cNvSpPr txBox="1"/>
      </xdr:nvSpPr>
      <xdr:spPr>
        <a:xfrm>
          <a:off x="14532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7" name="テキスト ボックス 776">
          <a:extLst>
            <a:ext uri="{FF2B5EF4-FFF2-40B4-BE49-F238E27FC236}">
              <a16:creationId xmlns:a16="http://schemas.microsoft.com/office/drawing/2014/main" id="{5B640A6A-9497-4CF6-8423-57C2E21BC909}"/>
            </a:ext>
          </a:extLst>
        </xdr:cNvPr>
        <xdr:cNvSpPr txBox="1"/>
      </xdr:nvSpPr>
      <xdr:spPr>
        <a:xfrm>
          <a:off x="13770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8" name="テキスト ボックス 777">
          <a:extLst>
            <a:ext uri="{FF2B5EF4-FFF2-40B4-BE49-F238E27FC236}">
              <a16:creationId xmlns:a16="http://schemas.microsoft.com/office/drawing/2014/main" id="{429B521C-220F-455C-B3DB-C63DE32477B1}"/>
            </a:ext>
          </a:extLst>
        </xdr:cNvPr>
        <xdr:cNvSpPr txBox="1"/>
      </xdr:nvSpPr>
      <xdr:spPr>
        <a:xfrm>
          <a:off x="129730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9" name="テキスト ボックス 778">
          <a:extLst>
            <a:ext uri="{FF2B5EF4-FFF2-40B4-BE49-F238E27FC236}">
              <a16:creationId xmlns:a16="http://schemas.microsoft.com/office/drawing/2014/main" id="{CFD32378-031E-4471-953C-F5CB2F4F15CE}"/>
            </a:ext>
          </a:extLst>
        </xdr:cNvPr>
        <xdr:cNvSpPr txBox="1"/>
      </xdr:nvSpPr>
      <xdr:spPr>
        <a:xfrm>
          <a:off x="12175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80" name="テキスト ボックス 779">
          <a:extLst>
            <a:ext uri="{FF2B5EF4-FFF2-40B4-BE49-F238E27FC236}">
              <a16:creationId xmlns:a16="http://schemas.microsoft.com/office/drawing/2014/main" id="{C521F8F9-3553-41B1-A663-133FBD2744FB}"/>
            </a:ext>
          </a:extLst>
        </xdr:cNvPr>
        <xdr:cNvSpPr txBox="1"/>
      </xdr:nvSpPr>
      <xdr:spPr>
        <a:xfrm>
          <a:off x="11370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102</xdr:row>
      <xdr:rowOff>74386</xdr:rowOff>
    </xdr:from>
    <xdr:to>
      <xdr:col>85</xdr:col>
      <xdr:colOff>177800</xdr:colOff>
      <xdr:row>103</xdr:row>
      <xdr:rowOff>4536</xdr:rowOff>
    </xdr:to>
    <xdr:sp macro="" textlink="">
      <xdr:nvSpPr>
        <xdr:cNvPr id="781" name="楕円 780">
          <a:extLst>
            <a:ext uri="{FF2B5EF4-FFF2-40B4-BE49-F238E27FC236}">
              <a16:creationId xmlns:a16="http://schemas.microsoft.com/office/drawing/2014/main" id="{F1B21344-4E0C-4A2F-A773-A56CD3A36FF7}"/>
            </a:ext>
          </a:extLst>
        </xdr:cNvPr>
        <xdr:cNvSpPr/>
      </xdr:nvSpPr>
      <xdr:spPr>
        <a:xfrm>
          <a:off x="14649450" y="17562286"/>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101</xdr:row>
      <xdr:rowOff>97263</xdr:rowOff>
    </xdr:from>
    <xdr:ext cx="405111" cy="259045"/>
    <xdr:sp macro="" textlink="">
      <xdr:nvSpPr>
        <xdr:cNvPr id="782" name="【庁舎】&#10;有形固定資産減価償却率該当値テキスト">
          <a:extLst>
            <a:ext uri="{FF2B5EF4-FFF2-40B4-BE49-F238E27FC236}">
              <a16:creationId xmlns:a16="http://schemas.microsoft.com/office/drawing/2014/main" id="{F49EDC36-D39D-44E9-9626-F38BB6528B63}"/>
            </a:ext>
          </a:extLst>
        </xdr:cNvPr>
        <xdr:cNvSpPr txBox="1"/>
      </xdr:nvSpPr>
      <xdr:spPr>
        <a:xfrm>
          <a:off x="14742160" y="174099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102</xdr:row>
      <xdr:rowOff>36830</xdr:rowOff>
    </xdr:from>
    <xdr:to>
      <xdr:col>81</xdr:col>
      <xdr:colOff>101600</xdr:colOff>
      <xdr:row>102</xdr:row>
      <xdr:rowOff>138430</xdr:rowOff>
    </xdr:to>
    <xdr:sp macro="" textlink="">
      <xdr:nvSpPr>
        <xdr:cNvPr id="783" name="楕円 782">
          <a:extLst>
            <a:ext uri="{FF2B5EF4-FFF2-40B4-BE49-F238E27FC236}">
              <a16:creationId xmlns:a16="http://schemas.microsoft.com/office/drawing/2014/main" id="{93221927-480A-4B67-8911-62B22A0DC861}"/>
            </a:ext>
          </a:extLst>
        </xdr:cNvPr>
        <xdr:cNvSpPr/>
      </xdr:nvSpPr>
      <xdr:spPr>
        <a:xfrm>
          <a:off x="13887450" y="17524730"/>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102</xdr:row>
      <xdr:rowOff>87630</xdr:rowOff>
    </xdr:from>
    <xdr:to>
      <xdr:col>85</xdr:col>
      <xdr:colOff>127000</xdr:colOff>
      <xdr:row>102</xdr:row>
      <xdr:rowOff>125186</xdr:rowOff>
    </xdr:to>
    <xdr:cxnSp macro="">
      <xdr:nvCxnSpPr>
        <xdr:cNvPr id="784" name="直線コネクタ 783">
          <a:extLst>
            <a:ext uri="{FF2B5EF4-FFF2-40B4-BE49-F238E27FC236}">
              <a16:creationId xmlns:a16="http://schemas.microsoft.com/office/drawing/2014/main" id="{A2981EBA-23D5-46AE-8482-289CA4D61876}"/>
            </a:ext>
          </a:extLst>
        </xdr:cNvPr>
        <xdr:cNvCxnSpPr/>
      </xdr:nvCxnSpPr>
      <xdr:spPr>
        <a:xfrm>
          <a:off x="13942060" y="17579340"/>
          <a:ext cx="762000" cy="356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102</xdr:row>
      <xdr:rowOff>907</xdr:rowOff>
    </xdr:from>
    <xdr:to>
      <xdr:col>76</xdr:col>
      <xdr:colOff>165100</xdr:colOff>
      <xdr:row>102</xdr:row>
      <xdr:rowOff>102507</xdr:rowOff>
    </xdr:to>
    <xdr:sp macro="" textlink="">
      <xdr:nvSpPr>
        <xdr:cNvPr id="785" name="楕円 784">
          <a:extLst>
            <a:ext uri="{FF2B5EF4-FFF2-40B4-BE49-F238E27FC236}">
              <a16:creationId xmlns:a16="http://schemas.microsoft.com/office/drawing/2014/main" id="{75BCA37D-C4B5-49D9-9579-77A8BF8D55EE}"/>
            </a:ext>
          </a:extLst>
        </xdr:cNvPr>
        <xdr:cNvSpPr/>
      </xdr:nvSpPr>
      <xdr:spPr>
        <a:xfrm>
          <a:off x="13089890" y="17488807"/>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102</xdr:row>
      <xdr:rowOff>51707</xdr:rowOff>
    </xdr:from>
    <xdr:to>
      <xdr:col>81</xdr:col>
      <xdr:colOff>50800</xdr:colOff>
      <xdr:row>102</xdr:row>
      <xdr:rowOff>87630</xdr:rowOff>
    </xdr:to>
    <xdr:cxnSp macro="">
      <xdr:nvCxnSpPr>
        <xdr:cNvPr id="786" name="直線コネクタ 785">
          <a:extLst>
            <a:ext uri="{FF2B5EF4-FFF2-40B4-BE49-F238E27FC236}">
              <a16:creationId xmlns:a16="http://schemas.microsoft.com/office/drawing/2014/main" id="{7D975296-57E7-429C-8AE9-DF3289F76A62}"/>
            </a:ext>
          </a:extLst>
        </xdr:cNvPr>
        <xdr:cNvCxnSpPr/>
      </xdr:nvCxnSpPr>
      <xdr:spPr>
        <a:xfrm>
          <a:off x="13144500" y="17543417"/>
          <a:ext cx="79756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101</xdr:row>
      <xdr:rowOff>134801</xdr:rowOff>
    </xdr:from>
    <xdr:to>
      <xdr:col>72</xdr:col>
      <xdr:colOff>38100</xdr:colOff>
      <xdr:row>102</xdr:row>
      <xdr:rowOff>64951</xdr:rowOff>
    </xdr:to>
    <xdr:sp macro="" textlink="">
      <xdr:nvSpPr>
        <xdr:cNvPr id="787" name="楕円 786">
          <a:extLst>
            <a:ext uri="{FF2B5EF4-FFF2-40B4-BE49-F238E27FC236}">
              <a16:creationId xmlns:a16="http://schemas.microsoft.com/office/drawing/2014/main" id="{481D84E1-0CCE-4D74-B8B0-581486378828}"/>
            </a:ext>
          </a:extLst>
        </xdr:cNvPr>
        <xdr:cNvSpPr/>
      </xdr:nvSpPr>
      <xdr:spPr>
        <a:xfrm>
          <a:off x="12303760" y="17447441"/>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102</xdr:row>
      <xdr:rowOff>14151</xdr:rowOff>
    </xdr:from>
    <xdr:to>
      <xdr:col>76</xdr:col>
      <xdr:colOff>114300</xdr:colOff>
      <xdr:row>102</xdr:row>
      <xdr:rowOff>51707</xdr:rowOff>
    </xdr:to>
    <xdr:cxnSp macro="">
      <xdr:nvCxnSpPr>
        <xdr:cNvPr id="788" name="直線コネクタ 787">
          <a:extLst>
            <a:ext uri="{FF2B5EF4-FFF2-40B4-BE49-F238E27FC236}">
              <a16:creationId xmlns:a16="http://schemas.microsoft.com/office/drawing/2014/main" id="{B62213B0-C7C3-42FC-B47A-1283B1C66DEF}"/>
            </a:ext>
          </a:extLst>
        </xdr:cNvPr>
        <xdr:cNvCxnSpPr/>
      </xdr:nvCxnSpPr>
      <xdr:spPr>
        <a:xfrm>
          <a:off x="12346940" y="17505861"/>
          <a:ext cx="79756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101</xdr:row>
      <xdr:rowOff>98879</xdr:rowOff>
    </xdr:from>
    <xdr:to>
      <xdr:col>67</xdr:col>
      <xdr:colOff>101600</xdr:colOff>
      <xdr:row>102</xdr:row>
      <xdr:rowOff>29029</xdr:rowOff>
    </xdr:to>
    <xdr:sp macro="" textlink="">
      <xdr:nvSpPr>
        <xdr:cNvPr id="789" name="楕円 788">
          <a:extLst>
            <a:ext uri="{FF2B5EF4-FFF2-40B4-BE49-F238E27FC236}">
              <a16:creationId xmlns:a16="http://schemas.microsoft.com/office/drawing/2014/main" id="{14ECB79C-CB77-469D-945D-A543D51D6B52}"/>
            </a:ext>
          </a:extLst>
        </xdr:cNvPr>
        <xdr:cNvSpPr/>
      </xdr:nvSpPr>
      <xdr:spPr>
        <a:xfrm>
          <a:off x="11487150" y="17411519"/>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101</xdr:row>
      <xdr:rowOff>149679</xdr:rowOff>
    </xdr:from>
    <xdr:to>
      <xdr:col>71</xdr:col>
      <xdr:colOff>177800</xdr:colOff>
      <xdr:row>102</xdr:row>
      <xdr:rowOff>14151</xdr:rowOff>
    </xdr:to>
    <xdr:cxnSp macro="">
      <xdr:nvCxnSpPr>
        <xdr:cNvPr id="790" name="直線コネクタ 789">
          <a:extLst>
            <a:ext uri="{FF2B5EF4-FFF2-40B4-BE49-F238E27FC236}">
              <a16:creationId xmlns:a16="http://schemas.microsoft.com/office/drawing/2014/main" id="{372A0D23-FF04-400C-A2B2-BF1F3B28CAAA}"/>
            </a:ext>
          </a:extLst>
        </xdr:cNvPr>
        <xdr:cNvCxnSpPr/>
      </xdr:nvCxnSpPr>
      <xdr:spPr>
        <a:xfrm>
          <a:off x="11541760" y="17466129"/>
          <a:ext cx="805180" cy="397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105</xdr:row>
      <xdr:rowOff>29953</xdr:rowOff>
    </xdr:from>
    <xdr:ext cx="405111" cy="259045"/>
    <xdr:sp macro="" textlink="">
      <xdr:nvSpPr>
        <xdr:cNvPr id="791" name="n_1aveValue【庁舎】&#10;有形固定資産減価償却率">
          <a:extLst>
            <a:ext uri="{FF2B5EF4-FFF2-40B4-BE49-F238E27FC236}">
              <a16:creationId xmlns:a16="http://schemas.microsoft.com/office/drawing/2014/main" id="{08835C37-5D35-41BF-9F0E-F36CD76C1F0E}"/>
            </a:ext>
          </a:extLst>
        </xdr:cNvPr>
        <xdr:cNvSpPr txBox="1"/>
      </xdr:nvSpPr>
      <xdr:spPr>
        <a:xfrm>
          <a:off x="13738234" y="180302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561</xdr:rowOff>
    </xdr:from>
    <xdr:ext cx="405111" cy="259045"/>
    <xdr:sp macro="" textlink="">
      <xdr:nvSpPr>
        <xdr:cNvPr id="792" name="n_2aveValue【庁舎】&#10;有形固定資産減価償却率">
          <a:extLst>
            <a:ext uri="{FF2B5EF4-FFF2-40B4-BE49-F238E27FC236}">
              <a16:creationId xmlns:a16="http://schemas.microsoft.com/office/drawing/2014/main" id="{6416E588-8D2A-4E22-955C-BA87ED703F7E}"/>
            </a:ext>
          </a:extLst>
        </xdr:cNvPr>
        <xdr:cNvSpPr txBox="1"/>
      </xdr:nvSpPr>
      <xdr:spPr>
        <a:xfrm>
          <a:off x="12957184" y="180028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145885</xdr:rowOff>
    </xdr:from>
    <xdr:ext cx="405111" cy="259045"/>
    <xdr:sp macro="" textlink="">
      <xdr:nvSpPr>
        <xdr:cNvPr id="793" name="n_3aveValue【庁舎】&#10;有形固定資産減価償却率">
          <a:extLst>
            <a:ext uri="{FF2B5EF4-FFF2-40B4-BE49-F238E27FC236}">
              <a16:creationId xmlns:a16="http://schemas.microsoft.com/office/drawing/2014/main" id="{E3E0AA94-F03A-475E-93E6-D9695BA54996}"/>
            </a:ext>
          </a:extLst>
        </xdr:cNvPr>
        <xdr:cNvSpPr txBox="1"/>
      </xdr:nvSpPr>
      <xdr:spPr>
        <a:xfrm>
          <a:off x="12171054" y="179747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121393</xdr:rowOff>
    </xdr:from>
    <xdr:ext cx="405111" cy="259045"/>
    <xdr:sp macro="" textlink="">
      <xdr:nvSpPr>
        <xdr:cNvPr id="794" name="n_4aveValue【庁舎】&#10;有形固定資産減価償却率">
          <a:extLst>
            <a:ext uri="{FF2B5EF4-FFF2-40B4-BE49-F238E27FC236}">
              <a16:creationId xmlns:a16="http://schemas.microsoft.com/office/drawing/2014/main" id="{A6C25986-29B4-4665-B513-BB1F544ECEA7}"/>
            </a:ext>
          </a:extLst>
        </xdr:cNvPr>
        <xdr:cNvSpPr txBox="1"/>
      </xdr:nvSpPr>
      <xdr:spPr>
        <a:xfrm>
          <a:off x="11354444" y="179540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100</xdr:row>
      <xdr:rowOff>154957</xdr:rowOff>
    </xdr:from>
    <xdr:ext cx="405111" cy="259045"/>
    <xdr:sp macro="" textlink="">
      <xdr:nvSpPr>
        <xdr:cNvPr id="795" name="n_1mainValue【庁舎】&#10;有形固定資産減価償却率">
          <a:extLst>
            <a:ext uri="{FF2B5EF4-FFF2-40B4-BE49-F238E27FC236}">
              <a16:creationId xmlns:a16="http://schemas.microsoft.com/office/drawing/2014/main" id="{0286683F-B58F-46D4-BABA-FBDFF41904D0}"/>
            </a:ext>
          </a:extLst>
        </xdr:cNvPr>
        <xdr:cNvSpPr txBox="1"/>
      </xdr:nvSpPr>
      <xdr:spPr>
        <a:xfrm>
          <a:off x="13738234" y="17299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100</xdr:row>
      <xdr:rowOff>119034</xdr:rowOff>
    </xdr:from>
    <xdr:ext cx="405111" cy="259045"/>
    <xdr:sp macro="" textlink="">
      <xdr:nvSpPr>
        <xdr:cNvPr id="796" name="n_2mainValue【庁舎】&#10;有形固定資産減価償却率">
          <a:extLst>
            <a:ext uri="{FF2B5EF4-FFF2-40B4-BE49-F238E27FC236}">
              <a16:creationId xmlns:a16="http://schemas.microsoft.com/office/drawing/2014/main" id="{4CF34C05-4566-4F99-B4BA-5F6F938FC53E}"/>
            </a:ext>
          </a:extLst>
        </xdr:cNvPr>
        <xdr:cNvSpPr txBox="1"/>
      </xdr:nvSpPr>
      <xdr:spPr>
        <a:xfrm>
          <a:off x="12957184" y="172659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100</xdr:row>
      <xdr:rowOff>81478</xdr:rowOff>
    </xdr:from>
    <xdr:ext cx="405111" cy="259045"/>
    <xdr:sp macro="" textlink="">
      <xdr:nvSpPr>
        <xdr:cNvPr id="797" name="n_3mainValue【庁舎】&#10;有形固定資産減価償却率">
          <a:extLst>
            <a:ext uri="{FF2B5EF4-FFF2-40B4-BE49-F238E27FC236}">
              <a16:creationId xmlns:a16="http://schemas.microsoft.com/office/drawing/2014/main" id="{BF99348F-5F28-47D3-8B3D-D56A113C1019}"/>
            </a:ext>
          </a:extLst>
        </xdr:cNvPr>
        <xdr:cNvSpPr txBox="1"/>
      </xdr:nvSpPr>
      <xdr:spPr>
        <a:xfrm>
          <a:off x="12171054" y="172283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100</xdr:row>
      <xdr:rowOff>45556</xdr:rowOff>
    </xdr:from>
    <xdr:ext cx="405111" cy="259045"/>
    <xdr:sp macro="" textlink="">
      <xdr:nvSpPr>
        <xdr:cNvPr id="798" name="n_4mainValue【庁舎】&#10;有形固定資産減価償却率">
          <a:extLst>
            <a:ext uri="{FF2B5EF4-FFF2-40B4-BE49-F238E27FC236}">
              <a16:creationId xmlns:a16="http://schemas.microsoft.com/office/drawing/2014/main" id="{7BB2C213-B541-40A4-937C-B2A5B94B8659}"/>
            </a:ext>
          </a:extLst>
        </xdr:cNvPr>
        <xdr:cNvSpPr txBox="1"/>
      </xdr:nvSpPr>
      <xdr:spPr>
        <a:xfrm>
          <a:off x="11354444" y="171924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9" name="正方形/長方形 798">
          <a:extLst>
            <a:ext uri="{FF2B5EF4-FFF2-40B4-BE49-F238E27FC236}">
              <a16:creationId xmlns:a16="http://schemas.microsoft.com/office/drawing/2014/main" id="{7B7B32FB-1148-4482-85A3-86B2CE476755}"/>
            </a:ext>
          </a:extLst>
        </xdr:cNvPr>
        <xdr:cNvSpPr/>
      </xdr:nvSpPr>
      <xdr:spPr>
        <a:xfrm>
          <a:off x="164592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00" name="正方形/長方形 799">
          <a:extLst>
            <a:ext uri="{FF2B5EF4-FFF2-40B4-BE49-F238E27FC236}">
              <a16:creationId xmlns:a16="http://schemas.microsoft.com/office/drawing/2014/main" id="{354F5559-F80C-42A7-A24B-E9D79FD9F7BE}"/>
            </a:ext>
          </a:extLst>
        </xdr:cNvPr>
        <xdr:cNvSpPr/>
      </xdr:nvSpPr>
      <xdr:spPr>
        <a:xfrm>
          <a:off x="165900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01" name="正方形/長方形 800">
          <a:extLst>
            <a:ext uri="{FF2B5EF4-FFF2-40B4-BE49-F238E27FC236}">
              <a16:creationId xmlns:a16="http://schemas.microsoft.com/office/drawing/2014/main" id="{6CC5AA83-746D-4092-980B-EBDFA38B33F7}"/>
            </a:ext>
          </a:extLst>
        </xdr:cNvPr>
        <xdr:cNvSpPr/>
      </xdr:nvSpPr>
      <xdr:spPr>
        <a:xfrm>
          <a:off x="165900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2" name="正方形/長方形 801">
          <a:extLst>
            <a:ext uri="{FF2B5EF4-FFF2-40B4-BE49-F238E27FC236}">
              <a16:creationId xmlns:a16="http://schemas.microsoft.com/office/drawing/2014/main" id="{AB1975BF-1D0E-4820-B81C-1C872FD8E62E}"/>
            </a:ext>
          </a:extLst>
        </xdr:cNvPr>
        <xdr:cNvSpPr/>
      </xdr:nvSpPr>
      <xdr:spPr>
        <a:xfrm>
          <a:off x="174879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3" name="正方形/長方形 802">
          <a:extLst>
            <a:ext uri="{FF2B5EF4-FFF2-40B4-BE49-F238E27FC236}">
              <a16:creationId xmlns:a16="http://schemas.microsoft.com/office/drawing/2014/main" id="{ACADAC5A-4DCE-4ABB-BB41-B21B2E0BDF45}"/>
            </a:ext>
          </a:extLst>
        </xdr:cNvPr>
        <xdr:cNvSpPr/>
      </xdr:nvSpPr>
      <xdr:spPr>
        <a:xfrm>
          <a:off x="174879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4" name="正方形/長方形 803">
          <a:extLst>
            <a:ext uri="{FF2B5EF4-FFF2-40B4-BE49-F238E27FC236}">
              <a16:creationId xmlns:a16="http://schemas.microsoft.com/office/drawing/2014/main" id="{ED9270B2-0B96-40A2-A650-63E17E860B8E}"/>
            </a:ext>
          </a:extLst>
        </xdr:cNvPr>
        <xdr:cNvSpPr/>
      </xdr:nvSpPr>
      <xdr:spPr>
        <a:xfrm>
          <a:off x="185166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5" name="正方形/長方形 804">
          <a:extLst>
            <a:ext uri="{FF2B5EF4-FFF2-40B4-BE49-F238E27FC236}">
              <a16:creationId xmlns:a16="http://schemas.microsoft.com/office/drawing/2014/main" id="{AB2656E7-46EA-4E9F-87E9-6EF5E2AD2BA1}"/>
            </a:ext>
          </a:extLst>
        </xdr:cNvPr>
        <xdr:cNvSpPr/>
      </xdr:nvSpPr>
      <xdr:spPr>
        <a:xfrm>
          <a:off x="185166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6" name="正方形/長方形 805">
          <a:extLst>
            <a:ext uri="{FF2B5EF4-FFF2-40B4-BE49-F238E27FC236}">
              <a16:creationId xmlns:a16="http://schemas.microsoft.com/office/drawing/2014/main" id="{C9EC6A44-C77C-4306-83B5-5B49A0FAF543}"/>
            </a:ext>
          </a:extLst>
        </xdr:cNvPr>
        <xdr:cNvSpPr/>
      </xdr:nvSpPr>
      <xdr:spPr>
        <a:xfrm>
          <a:off x="16459200" y="1676019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7" name="テキスト ボックス 806">
          <a:extLst>
            <a:ext uri="{FF2B5EF4-FFF2-40B4-BE49-F238E27FC236}">
              <a16:creationId xmlns:a16="http://schemas.microsoft.com/office/drawing/2014/main" id="{69BE9C4B-C3E5-4908-9045-7A619B923849}"/>
            </a:ext>
          </a:extLst>
        </xdr:cNvPr>
        <xdr:cNvSpPr txBox="1"/>
      </xdr:nvSpPr>
      <xdr:spPr>
        <a:xfrm>
          <a:off x="1644015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8" name="直線コネクタ 807">
          <a:extLst>
            <a:ext uri="{FF2B5EF4-FFF2-40B4-BE49-F238E27FC236}">
              <a16:creationId xmlns:a16="http://schemas.microsoft.com/office/drawing/2014/main" id="{4AC96491-D0C5-4097-A651-C7363012BFBD}"/>
            </a:ext>
          </a:extLst>
        </xdr:cNvPr>
        <xdr:cNvCxnSpPr/>
      </xdr:nvCxnSpPr>
      <xdr:spPr>
        <a:xfrm>
          <a:off x="1645920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809" name="直線コネクタ 808">
          <a:extLst>
            <a:ext uri="{FF2B5EF4-FFF2-40B4-BE49-F238E27FC236}">
              <a16:creationId xmlns:a16="http://schemas.microsoft.com/office/drawing/2014/main" id="{572F02DF-7994-4F58-BA8E-935C58917894}"/>
            </a:ext>
          </a:extLst>
        </xdr:cNvPr>
        <xdr:cNvCxnSpPr/>
      </xdr:nvCxnSpPr>
      <xdr:spPr>
        <a:xfrm>
          <a:off x="16459200" y="18592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810" name="テキスト ボックス 809">
          <a:extLst>
            <a:ext uri="{FF2B5EF4-FFF2-40B4-BE49-F238E27FC236}">
              <a16:creationId xmlns:a16="http://schemas.microsoft.com/office/drawing/2014/main" id="{8364D8EE-2A2B-4F0C-9A78-D3C1396CFFFD}"/>
            </a:ext>
          </a:extLst>
        </xdr:cNvPr>
        <xdr:cNvSpPr txBox="1"/>
      </xdr:nvSpPr>
      <xdr:spPr>
        <a:xfrm>
          <a:off x="16047266" y="184486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811" name="直線コネクタ 810">
          <a:extLst>
            <a:ext uri="{FF2B5EF4-FFF2-40B4-BE49-F238E27FC236}">
              <a16:creationId xmlns:a16="http://schemas.microsoft.com/office/drawing/2014/main" id="{63E140E9-48F8-4727-AE77-2CFD2C5112CF}"/>
            </a:ext>
          </a:extLst>
        </xdr:cNvPr>
        <xdr:cNvCxnSpPr/>
      </xdr:nvCxnSpPr>
      <xdr:spPr>
        <a:xfrm>
          <a:off x="16459200" y="1813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812" name="テキスト ボックス 811">
          <a:extLst>
            <a:ext uri="{FF2B5EF4-FFF2-40B4-BE49-F238E27FC236}">
              <a16:creationId xmlns:a16="http://schemas.microsoft.com/office/drawing/2014/main" id="{2AEF6ABC-B641-48C7-A534-C9D40799637F}"/>
            </a:ext>
          </a:extLst>
        </xdr:cNvPr>
        <xdr:cNvSpPr txBox="1"/>
      </xdr:nvSpPr>
      <xdr:spPr>
        <a:xfrm>
          <a:off x="16047266" y="179952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813" name="直線コネクタ 812">
          <a:extLst>
            <a:ext uri="{FF2B5EF4-FFF2-40B4-BE49-F238E27FC236}">
              <a16:creationId xmlns:a16="http://schemas.microsoft.com/office/drawing/2014/main" id="{2702F63D-59BF-45D3-9553-AF5EC1A5C5BB}"/>
            </a:ext>
          </a:extLst>
        </xdr:cNvPr>
        <xdr:cNvCxnSpPr/>
      </xdr:nvCxnSpPr>
      <xdr:spPr>
        <a:xfrm>
          <a:off x="16459200" y="176745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814" name="テキスト ボックス 813">
          <a:extLst>
            <a:ext uri="{FF2B5EF4-FFF2-40B4-BE49-F238E27FC236}">
              <a16:creationId xmlns:a16="http://schemas.microsoft.com/office/drawing/2014/main" id="{AD71E9FD-FCB9-434B-85AF-0840988F887B}"/>
            </a:ext>
          </a:extLst>
        </xdr:cNvPr>
        <xdr:cNvSpPr txBox="1"/>
      </xdr:nvSpPr>
      <xdr:spPr>
        <a:xfrm>
          <a:off x="16047266" y="175380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815" name="直線コネクタ 814">
          <a:extLst>
            <a:ext uri="{FF2B5EF4-FFF2-40B4-BE49-F238E27FC236}">
              <a16:creationId xmlns:a16="http://schemas.microsoft.com/office/drawing/2014/main" id="{2E46124A-BD10-474B-BE8A-1C561FE80381}"/>
            </a:ext>
          </a:extLst>
        </xdr:cNvPr>
        <xdr:cNvCxnSpPr/>
      </xdr:nvCxnSpPr>
      <xdr:spPr>
        <a:xfrm>
          <a:off x="16459200" y="1722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816" name="テキスト ボックス 815">
          <a:extLst>
            <a:ext uri="{FF2B5EF4-FFF2-40B4-BE49-F238E27FC236}">
              <a16:creationId xmlns:a16="http://schemas.microsoft.com/office/drawing/2014/main" id="{44A3FCB5-5BD7-4A61-9771-32799289A80A}"/>
            </a:ext>
          </a:extLst>
        </xdr:cNvPr>
        <xdr:cNvSpPr txBox="1"/>
      </xdr:nvSpPr>
      <xdr:spPr>
        <a:xfrm>
          <a:off x="16047266" y="170770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7" name="直線コネクタ 816">
          <a:extLst>
            <a:ext uri="{FF2B5EF4-FFF2-40B4-BE49-F238E27FC236}">
              <a16:creationId xmlns:a16="http://schemas.microsoft.com/office/drawing/2014/main" id="{8E1C0D2B-1C5B-4916-ADA3-806CE871A7E5}"/>
            </a:ext>
          </a:extLst>
        </xdr:cNvPr>
        <xdr:cNvCxnSpPr/>
      </xdr:nvCxnSpPr>
      <xdr:spPr>
        <a:xfrm>
          <a:off x="1645920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8" name="テキスト ボックス 817">
          <a:extLst>
            <a:ext uri="{FF2B5EF4-FFF2-40B4-BE49-F238E27FC236}">
              <a16:creationId xmlns:a16="http://schemas.microsoft.com/office/drawing/2014/main" id="{24E80D80-7186-4523-B860-9A7C687132BE}"/>
            </a:ext>
          </a:extLst>
        </xdr:cNvPr>
        <xdr:cNvSpPr txBox="1"/>
      </xdr:nvSpPr>
      <xdr:spPr>
        <a:xfrm>
          <a:off x="16047266" y="1662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9" name="【庁舎】&#10;一人当たり面積グラフ枠">
          <a:extLst>
            <a:ext uri="{FF2B5EF4-FFF2-40B4-BE49-F238E27FC236}">
              <a16:creationId xmlns:a16="http://schemas.microsoft.com/office/drawing/2014/main" id="{459DAAC0-84A6-47A8-B700-1BF51DFB14D0}"/>
            </a:ext>
          </a:extLst>
        </xdr:cNvPr>
        <xdr:cNvSpPr/>
      </xdr:nvSpPr>
      <xdr:spPr>
        <a:xfrm>
          <a:off x="16459200" y="1676019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142494</xdr:rowOff>
    </xdr:from>
    <xdr:to>
      <xdr:col>116</xdr:col>
      <xdr:colOff>62864</xdr:colOff>
      <xdr:row>108</xdr:row>
      <xdr:rowOff>71628</xdr:rowOff>
    </xdr:to>
    <xdr:cxnSp macro="">
      <xdr:nvCxnSpPr>
        <xdr:cNvPr id="820" name="直線コネクタ 819">
          <a:extLst>
            <a:ext uri="{FF2B5EF4-FFF2-40B4-BE49-F238E27FC236}">
              <a16:creationId xmlns:a16="http://schemas.microsoft.com/office/drawing/2014/main" id="{33C9939E-B680-4859-B3A5-1367BD25A2CC}"/>
            </a:ext>
          </a:extLst>
        </xdr:cNvPr>
        <xdr:cNvCxnSpPr/>
      </xdr:nvCxnSpPr>
      <xdr:spPr>
        <a:xfrm flipV="1">
          <a:off x="19947254" y="17114139"/>
          <a:ext cx="0" cy="14721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75455</xdr:rowOff>
    </xdr:from>
    <xdr:ext cx="469744" cy="259045"/>
    <xdr:sp macro="" textlink="">
      <xdr:nvSpPr>
        <xdr:cNvPr id="821" name="【庁舎】&#10;一人当たり面積最小値テキスト">
          <a:extLst>
            <a:ext uri="{FF2B5EF4-FFF2-40B4-BE49-F238E27FC236}">
              <a16:creationId xmlns:a16="http://schemas.microsoft.com/office/drawing/2014/main" id="{3683BFFF-EE29-4B5D-A402-56F873F519BD}"/>
            </a:ext>
          </a:extLst>
        </xdr:cNvPr>
        <xdr:cNvSpPr txBox="1"/>
      </xdr:nvSpPr>
      <xdr:spPr>
        <a:xfrm>
          <a:off x="19985990" y="18592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71628</xdr:rowOff>
    </xdr:from>
    <xdr:to>
      <xdr:col>116</xdr:col>
      <xdr:colOff>152400</xdr:colOff>
      <xdr:row>108</xdr:row>
      <xdr:rowOff>71628</xdr:rowOff>
    </xdr:to>
    <xdr:cxnSp macro="">
      <xdr:nvCxnSpPr>
        <xdr:cNvPr id="822" name="直線コネクタ 821">
          <a:extLst>
            <a:ext uri="{FF2B5EF4-FFF2-40B4-BE49-F238E27FC236}">
              <a16:creationId xmlns:a16="http://schemas.microsoft.com/office/drawing/2014/main" id="{A683B9BD-D5A5-4B37-96DD-7F1686CD06FC}"/>
            </a:ext>
          </a:extLst>
        </xdr:cNvPr>
        <xdr:cNvCxnSpPr/>
      </xdr:nvCxnSpPr>
      <xdr:spPr>
        <a:xfrm>
          <a:off x="19885660" y="1858632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89171</xdr:rowOff>
    </xdr:from>
    <xdr:ext cx="469744" cy="259045"/>
    <xdr:sp macro="" textlink="">
      <xdr:nvSpPr>
        <xdr:cNvPr id="823" name="【庁舎】&#10;一人当たり面積最大値テキスト">
          <a:extLst>
            <a:ext uri="{FF2B5EF4-FFF2-40B4-BE49-F238E27FC236}">
              <a16:creationId xmlns:a16="http://schemas.microsoft.com/office/drawing/2014/main" id="{F3EACD81-F848-4951-A9AD-7742F3BEF6D3}"/>
            </a:ext>
          </a:extLst>
        </xdr:cNvPr>
        <xdr:cNvSpPr txBox="1"/>
      </xdr:nvSpPr>
      <xdr:spPr>
        <a:xfrm>
          <a:off x="19985990" y="168950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142494</xdr:rowOff>
    </xdr:from>
    <xdr:to>
      <xdr:col>116</xdr:col>
      <xdr:colOff>152400</xdr:colOff>
      <xdr:row>99</xdr:row>
      <xdr:rowOff>142494</xdr:rowOff>
    </xdr:to>
    <xdr:cxnSp macro="">
      <xdr:nvCxnSpPr>
        <xdr:cNvPr id="824" name="直線コネクタ 823">
          <a:extLst>
            <a:ext uri="{FF2B5EF4-FFF2-40B4-BE49-F238E27FC236}">
              <a16:creationId xmlns:a16="http://schemas.microsoft.com/office/drawing/2014/main" id="{912C267B-6F59-432A-9FD7-9C2DDCE90DB6}"/>
            </a:ext>
          </a:extLst>
        </xdr:cNvPr>
        <xdr:cNvCxnSpPr/>
      </xdr:nvCxnSpPr>
      <xdr:spPr>
        <a:xfrm>
          <a:off x="19885660" y="171141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103</xdr:row>
      <xdr:rowOff>115840</xdr:rowOff>
    </xdr:from>
    <xdr:ext cx="469744" cy="259045"/>
    <xdr:sp macro="" textlink="">
      <xdr:nvSpPr>
        <xdr:cNvPr id="825" name="【庁舎】&#10;一人当たり面積平均値テキスト">
          <a:extLst>
            <a:ext uri="{FF2B5EF4-FFF2-40B4-BE49-F238E27FC236}">
              <a16:creationId xmlns:a16="http://schemas.microsoft.com/office/drawing/2014/main" id="{AFA590E4-D74F-4B1F-9526-D5040B60C8A1}"/>
            </a:ext>
          </a:extLst>
        </xdr:cNvPr>
        <xdr:cNvSpPr txBox="1"/>
      </xdr:nvSpPr>
      <xdr:spPr>
        <a:xfrm>
          <a:off x="19985990" y="1777519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103</xdr:row>
      <xdr:rowOff>137413</xdr:rowOff>
    </xdr:from>
    <xdr:to>
      <xdr:col>116</xdr:col>
      <xdr:colOff>114300</xdr:colOff>
      <xdr:row>104</xdr:row>
      <xdr:rowOff>67563</xdr:rowOff>
    </xdr:to>
    <xdr:sp macro="" textlink="">
      <xdr:nvSpPr>
        <xdr:cNvPr id="826" name="フローチャート: 判断 825">
          <a:extLst>
            <a:ext uri="{FF2B5EF4-FFF2-40B4-BE49-F238E27FC236}">
              <a16:creationId xmlns:a16="http://schemas.microsoft.com/office/drawing/2014/main" id="{D54B93D8-71BD-446D-994A-0C03D918ABD9}"/>
            </a:ext>
          </a:extLst>
        </xdr:cNvPr>
        <xdr:cNvSpPr/>
      </xdr:nvSpPr>
      <xdr:spPr>
        <a:xfrm>
          <a:off x="19904710" y="17792953"/>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103</xdr:row>
      <xdr:rowOff>141987</xdr:rowOff>
    </xdr:from>
    <xdr:to>
      <xdr:col>112</xdr:col>
      <xdr:colOff>38100</xdr:colOff>
      <xdr:row>104</xdr:row>
      <xdr:rowOff>72137</xdr:rowOff>
    </xdr:to>
    <xdr:sp macro="" textlink="">
      <xdr:nvSpPr>
        <xdr:cNvPr id="827" name="フローチャート: 判断 826">
          <a:extLst>
            <a:ext uri="{FF2B5EF4-FFF2-40B4-BE49-F238E27FC236}">
              <a16:creationId xmlns:a16="http://schemas.microsoft.com/office/drawing/2014/main" id="{A713DA9D-9A7D-45D8-8110-B5B651CDD57E}"/>
            </a:ext>
          </a:extLst>
        </xdr:cNvPr>
        <xdr:cNvSpPr/>
      </xdr:nvSpPr>
      <xdr:spPr>
        <a:xfrm>
          <a:off x="19161760" y="17799432"/>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103</xdr:row>
      <xdr:rowOff>132842</xdr:rowOff>
    </xdr:from>
    <xdr:to>
      <xdr:col>107</xdr:col>
      <xdr:colOff>101600</xdr:colOff>
      <xdr:row>104</xdr:row>
      <xdr:rowOff>62992</xdr:rowOff>
    </xdr:to>
    <xdr:sp macro="" textlink="">
      <xdr:nvSpPr>
        <xdr:cNvPr id="828" name="フローチャート: 判断 827">
          <a:extLst>
            <a:ext uri="{FF2B5EF4-FFF2-40B4-BE49-F238E27FC236}">
              <a16:creationId xmlns:a16="http://schemas.microsoft.com/office/drawing/2014/main" id="{BBC2E070-1AE6-42CA-86DF-C152CD4EAD38}"/>
            </a:ext>
          </a:extLst>
        </xdr:cNvPr>
        <xdr:cNvSpPr/>
      </xdr:nvSpPr>
      <xdr:spPr>
        <a:xfrm>
          <a:off x="18345150" y="17796002"/>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103</xdr:row>
      <xdr:rowOff>132842</xdr:rowOff>
    </xdr:from>
    <xdr:to>
      <xdr:col>102</xdr:col>
      <xdr:colOff>165100</xdr:colOff>
      <xdr:row>104</xdr:row>
      <xdr:rowOff>62992</xdr:rowOff>
    </xdr:to>
    <xdr:sp macro="" textlink="">
      <xdr:nvSpPr>
        <xdr:cNvPr id="829" name="フローチャート: 判断 828">
          <a:extLst>
            <a:ext uri="{FF2B5EF4-FFF2-40B4-BE49-F238E27FC236}">
              <a16:creationId xmlns:a16="http://schemas.microsoft.com/office/drawing/2014/main" id="{D0A644CB-0C3D-4147-A44F-07D2E2F2EB40}"/>
            </a:ext>
          </a:extLst>
        </xdr:cNvPr>
        <xdr:cNvSpPr/>
      </xdr:nvSpPr>
      <xdr:spPr>
        <a:xfrm>
          <a:off x="17547590" y="17796002"/>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103</xdr:row>
      <xdr:rowOff>155702</xdr:rowOff>
    </xdr:from>
    <xdr:to>
      <xdr:col>98</xdr:col>
      <xdr:colOff>38100</xdr:colOff>
      <xdr:row>104</xdr:row>
      <xdr:rowOff>85852</xdr:rowOff>
    </xdr:to>
    <xdr:sp macro="" textlink="">
      <xdr:nvSpPr>
        <xdr:cNvPr id="830" name="フローチャート: 判断 829">
          <a:extLst>
            <a:ext uri="{FF2B5EF4-FFF2-40B4-BE49-F238E27FC236}">
              <a16:creationId xmlns:a16="http://schemas.microsoft.com/office/drawing/2014/main" id="{AFD8FC0E-2C05-4754-B2C3-68F52D920C3E}"/>
            </a:ext>
          </a:extLst>
        </xdr:cNvPr>
        <xdr:cNvSpPr/>
      </xdr:nvSpPr>
      <xdr:spPr>
        <a:xfrm>
          <a:off x="16761460" y="17815052"/>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1" name="テキスト ボックス 830">
          <a:extLst>
            <a:ext uri="{FF2B5EF4-FFF2-40B4-BE49-F238E27FC236}">
              <a16:creationId xmlns:a16="http://schemas.microsoft.com/office/drawing/2014/main" id="{A746AD94-BA3D-4A49-AAEC-5A5A9694A687}"/>
            </a:ext>
          </a:extLst>
        </xdr:cNvPr>
        <xdr:cNvSpPr txBox="1"/>
      </xdr:nvSpPr>
      <xdr:spPr>
        <a:xfrm>
          <a:off x="1977644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2" name="テキスト ボックス 831">
          <a:extLst>
            <a:ext uri="{FF2B5EF4-FFF2-40B4-BE49-F238E27FC236}">
              <a16:creationId xmlns:a16="http://schemas.microsoft.com/office/drawing/2014/main" id="{BF2B9045-E0C9-42E0-9351-FC1A2398808C}"/>
            </a:ext>
          </a:extLst>
        </xdr:cNvPr>
        <xdr:cNvSpPr txBox="1"/>
      </xdr:nvSpPr>
      <xdr:spPr>
        <a:xfrm>
          <a:off x="19033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3" name="テキスト ボックス 832">
          <a:extLst>
            <a:ext uri="{FF2B5EF4-FFF2-40B4-BE49-F238E27FC236}">
              <a16:creationId xmlns:a16="http://schemas.microsoft.com/office/drawing/2014/main" id="{1B188D74-8B28-44CD-8AE6-1517DD068C34}"/>
            </a:ext>
          </a:extLst>
        </xdr:cNvPr>
        <xdr:cNvSpPr txBox="1"/>
      </xdr:nvSpPr>
      <xdr:spPr>
        <a:xfrm>
          <a:off x="18228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4" name="テキスト ボックス 833">
          <a:extLst>
            <a:ext uri="{FF2B5EF4-FFF2-40B4-BE49-F238E27FC236}">
              <a16:creationId xmlns:a16="http://schemas.microsoft.com/office/drawing/2014/main" id="{1655C044-D421-4112-9F36-9996D256A1AD}"/>
            </a:ext>
          </a:extLst>
        </xdr:cNvPr>
        <xdr:cNvSpPr txBox="1"/>
      </xdr:nvSpPr>
      <xdr:spPr>
        <a:xfrm>
          <a:off x="174307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5" name="テキスト ボックス 834">
          <a:extLst>
            <a:ext uri="{FF2B5EF4-FFF2-40B4-BE49-F238E27FC236}">
              <a16:creationId xmlns:a16="http://schemas.microsoft.com/office/drawing/2014/main" id="{C1A5AF6F-44C3-475F-A1BE-D8BD65BC836D}"/>
            </a:ext>
          </a:extLst>
        </xdr:cNvPr>
        <xdr:cNvSpPr txBox="1"/>
      </xdr:nvSpPr>
      <xdr:spPr>
        <a:xfrm>
          <a:off x="166331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103</xdr:row>
      <xdr:rowOff>73406</xdr:rowOff>
    </xdr:from>
    <xdr:to>
      <xdr:col>116</xdr:col>
      <xdr:colOff>114300</xdr:colOff>
      <xdr:row>104</xdr:row>
      <xdr:rowOff>3556</xdr:rowOff>
    </xdr:to>
    <xdr:sp macro="" textlink="">
      <xdr:nvSpPr>
        <xdr:cNvPr id="836" name="楕円 835">
          <a:extLst>
            <a:ext uri="{FF2B5EF4-FFF2-40B4-BE49-F238E27FC236}">
              <a16:creationId xmlns:a16="http://schemas.microsoft.com/office/drawing/2014/main" id="{7FD50F3E-2EBE-404A-A093-5FF0CAAE46C6}"/>
            </a:ext>
          </a:extLst>
        </xdr:cNvPr>
        <xdr:cNvSpPr/>
      </xdr:nvSpPr>
      <xdr:spPr>
        <a:xfrm>
          <a:off x="19904710" y="17732756"/>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102</xdr:row>
      <xdr:rowOff>96283</xdr:rowOff>
    </xdr:from>
    <xdr:ext cx="469744" cy="259045"/>
    <xdr:sp macro="" textlink="">
      <xdr:nvSpPr>
        <xdr:cNvPr id="837" name="【庁舎】&#10;一人当たり面積該当値テキスト">
          <a:extLst>
            <a:ext uri="{FF2B5EF4-FFF2-40B4-BE49-F238E27FC236}">
              <a16:creationId xmlns:a16="http://schemas.microsoft.com/office/drawing/2014/main" id="{2DFA9945-8983-402B-A351-E1627A2F4024}"/>
            </a:ext>
          </a:extLst>
        </xdr:cNvPr>
        <xdr:cNvSpPr txBox="1"/>
      </xdr:nvSpPr>
      <xdr:spPr>
        <a:xfrm>
          <a:off x="19985990" y="175803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103</xdr:row>
      <xdr:rowOff>82550</xdr:rowOff>
    </xdr:from>
    <xdr:to>
      <xdr:col>112</xdr:col>
      <xdr:colOff>38100</xdr:colOff>
      <xdr:row>104</xdr:row>
      <xdr:rowOff>12700</xdr:rowOff>
    </xdr:to>
    <xdr:sp macro="" textlink="">
      <xdr:nvSpPr>
        <xdr:cNvPr id="838" name="楕円 837">
          <a:extLst>
            <a:ext uri="{FF2B5EF4-FFF2-40B4-BE49-F238E27FC236}">
              <a16:creationId xmlns:a16="http://schemas.microsoft.com/office/drawing/2014/main" id="{C4E5F8B0-CF46-4114-AD39-FB398350CA7C}"/>
            </a:ext>
          </a:extLst>
        </xdr:cNvPr>
        <xdr:cNvSpPr/>
      </xdr:nvSpPr>
      <xdr:spPr>
        <a:xfrm>
          <a:off x="19161760" y="1774380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103</xdr:row>
      <xdr:rowOff>124206</xdr:rowOff>
    </xdr:from>
    <xdr:to>
      <xdr:col>116</xdr:col>
      <xdr:colOff>63500</xdr:colOff>
      <xdr:row>103</xdr:row>
      <xdr:rowOff>133350</xdr:rowOff>
    </xdr:to>
    <xdr:cxnSp macro="">
      <xdr:nvCxnSpPr>
        <xdr:cNvPr id="839" name="直線コネクタ 838">
          <a:extLst>
            <a:ext uri="{FF2B5EF4-FFF2-40B4-BE49-F238E27FC236}">
              <a16:creationId xmlns:a16="http://schemas.microsoft.com/office/drawing/2014/main" id="{343278D3-EA3E-48F9-972E-05A2E0134470}"/>
            </a:ext>
          </a:extLst>
        </xdr:cNvPr>
        <xdr:cNvCxnSpPr/>
      </xdr:nvCxnSpPr>
      <xdr:spPr>
        <a:xfrm flipV="1">
          <a:off x="19204940" y="17785461"/>
          <a:ext cx="742950" cy="3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103</xdr:row>
      <xdr:rowOff>87122</xdr:rowOff>
    </xdr:from>
    <xdr:to>
      <xdr:col>107</xdr:col>
      <xdr:colOff>101600</xdr:colOff>
      <xdr:row>104</xdr:row>
      <xdr:rowOff>17272</xdr:rowOff>
    </xdr:to>
    <xdr:sp macro="" textlink="">
      <xdr:nvSpPr>
        <xdr:cNvPr id="840" name="楕円 839">
          <a:extLst>
            <a:ext uri="{FF2B5EF4-FFF2-40B4-BE49-F238E27FC236}">
              <a16:creationId xmlns:a16="http://schemas.microsoft.com/office/drawing/2014/main" id="{E12314D5-90EC-4BD0-879C-9485360DFB50}"/>
            </a:ext>
          </a:extLst>
        </xdr:cNvPr>
        <xdr:cNvSpPr/>
      </xdr:nvSpPr>
      <xdr:spPr>
        <a:xfrm>
          <a:off x="18345150" y="17748377"/>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103</xdr:row>
      <xdr:rowOff>133350</xdr:rowOff>
    </xdr:from>
    <xdr:to>
      <xdr:col>111</xdr:col>
      <xdr:colOff>177800</xdr:colOff>
      <xdr:row>103</xdr:row>
      <xdr:rowOff>137922</xdr:rowOff>
    </xdr:to>
    <xdr:cxnSp macro="">
      <xdr:nvCxnSpPr>
        <xdr:cNvPr id="841" name="直線コネクタ 840">
          <a:extLst>
            <a:ext uri="{FF2B5EF4-FFF2-40B4-BE49-F238E27FC236}">
              <a16:creationId xmlns:a16="http://schemas.microsoft.com/office/drawing/2014/main" id="{5C57C80D-4B0E-4F43-8B4C-600E041D6E32}"/>
            </a:ext>
          </a:extLst>
        </xdr:cNvPr>
        <xdr:cNvCxnSpPr/>
      </xdr:nvCxnSpPr>
      <xdr:spPr>
        <a:xfrm flipV="1">
          <a:off x="18399760" y="17788890"/>
          <a:ext cx="80518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103</xdr:row>
      <xdr:rowOff>100837</xdr:rowOff>
    </xdr:from>
    <xdr:to>
      <xdr:col>102</xdr:col>
      <xdr:colOff>165100</xdr:colOff>
      <xdr:row>104</xdr:row>
      <xdr:rowOff>30987</xdr:rowOff>
    </xdr:to>
    <xdr:sp macro="" textlink="">
      <xdr:nvSpPr>
        <xdr:cNvPr id="842" name="楕円 841">
          <a:extLst>
            <a:ext uri="{FF2B5EF4-FFF2-40B4-BE49-F238E27FC236}">
              <a16:creationId xmlns:a16="http://schemas.microsoft.com/office/drawing/2014/main" id="{D2BCEBCC-5FDA-42BB-9C94-CAF8C4D1309D}"/>
            </a:ext>
          </a:extLst>
        </xdr:cNvPr>
        <xdr:cNvSpPr/>
      </xdr:nvSpPr>
      <xdr:spPr>
        <a:xfrm>
          <a:off x="17547590" y="17756377"/>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103</xdr:row>
      <xdr:rowOff>137922</xdr:rowOff>
    </xdr:from>
    <xdr:to>
      <xdr:col>107</xdr:col>
      <xdr:colOff>50800</xdr:colOff>
      <xdr:row>103</xdr:row>
      <xdr:rowOff>151637</xdr:rowOff>
    </xdr:to>
    <xdr:cxnSp macro="">
      <xdr:nvCxnSpPr>
        <xdr:cNvPr id="843" name="直線コネクタ 842">
          <a:extLst>
            <a:ext uri="{FF2B5EF4-FFF2-40B4-BE49-F238E27FC236}">
              <a16:creationId xmlns:a16="http://schemas.microsoft.com/office/drawing/2014/main" id="{978957BF-FB79-49D8-AA79-F7CE011AFD76}"/>
            </a:ext>
          </a:extLst>
        </xdr:cNvPr>
        <xdr:cNvCxnSpPr/>
      </xdr:nvCxnSpPr>
      <xdr:spPr>
        <a:xfrm flipV="1">
          <a:off x="17602200" y="17793462"/>
          <a:ext cx="797560" cy="17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103</xdr:row>
      <xdr:rowOff>105411</xdr:rowOff>
    </xdr:from>
    <xdr:to>
      <xdr:col>98</xdr:col>
      <xdr:colOff>38100</xdr:colOff>
      <xdr:row>104</xdr:row>
      <xdr:rowOff>35561</xdr:rowOff>
    </xdr:to>
    <xdr:sp macro="" textlink="">
      <xdr:nvSpPr>
        <xdr:cNvPr id="844" name="楕円 843">
          <a:extLst>
            <a:ext uri="{FF2B5EF4-FFF2-40B4-BE49-F238E27FC236}">
              <a16:creationId xmlns:a16="http://schemas.microsoft.com/office/drawing/2014/main" id="{355DC9AA-B778-4848-98A7-EC2B4B8960E7}"/>
            </a:ext>
          </a:extLst>
        </xdr:cNvPr>
        <xdr:cNvSpPr/>
      </xdr:nvSpPr>
      <xdr:spPr>
        <a:xfrm>
          <a:off x="16761460" y="17762856"/>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103</xdr:row>
      <xdr:rowOff>151637</xdr:rowOff>
    </xdr:from>
    <xdr:to>
      <xdr:col>102</xdr:col>
      <xdr:colOff>114300</xdr:colOff>
      <xdr:row>103</xdr:row>
      <xdr:rowOff>156211</xdr:rowOff>
    </xdr:to>
    <xdr:cxnSp macro="">
      <xdr:nvCxnSpPr>
        <xdr:cNvPr id="845" name="直線コネクタ 844">
          <a:extLst>
            <a:ext uri="{FF2B5EF4-FFF2-40B4-BE49-F238E27FC236}">
              <a16:creationId xmlns:a16="http://schemas.microsoft.com/office/drawing/2014/main" id="{9C04CA38-61DC-4D2E-BD4F-2FF2B8A76809}"/>
            </a:ext>
          </a:extLst>
        </xdr:cNvPr>
        <xdr:cNvCxnSpPr/>
      </xdr:nvCxnSpPr>
      <xdr:spPr>
        <a:xfrm flipV="1">
          <a:off x="16804640" y="17810987"/>
          <a:ext cx="797560" cy="64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63264</xdr:rowOff>
    </xdr:from>
    <xdr:ext cx="469744" cy="259045"/>
    <xdr:sp macro="" textlink="">
      <xdr:nvSpPr>
        <xdr:cNvPr id="846" name="n_1aveValue【庁舎】&#10;一人当たり面積">
          <a:extLst>
            <a:ext uri="{FF2B5EF4-FFF2-40B4-BE49-F238E27FC236}">
              <a16:creationId xmlns:a16="http://schemas.microsoft.com/office/drawing/2014/main" id="{1BCE04CF-9E98-43CD-A7EA-26D307916A1B}"/>
            </a:ext>
          </a:extLst>
        </xdr:cNvPr>
        <xdr:cNvSpPr txBox="1"/>
      </xdr:nvSpPr>
      <xdr:spPr>
        <a:xfrm>
          <a:off x="18982132" y="178902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54119</xdr:rowOff>
    </xdr:from>
    <xdr:ext cx="469744" cy="259045"/>
    <xdr:sp macro="" textlink="">
      <xdr:nvSpPr>
        <xdr:cNvPr id="847" name="n_2aveValue【庁舎】&#10;一人当たり面積">
          <a:extLst>
            <a:ext uri="{FF2B5EF4-FFF2-40B4-BE49-F238E27FC236}">
              <a16:creationId xmlns:a16="http://schemas.microsoft.com/office/drawing/2014/main" id="{FD5F9583-86FA-47A7-8FE1-337EADEDACEE}"/>
            </a:ext>
          </a:extLst>
        </xdr:cNvPr>
        <xdr:cNvSpPr txBox="1"/>
      </xdr:nvSpPr>
      <xdr:spPr>
        <a:xfrm>
          <a:off x="18182032" y="178887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54119</xdr:rowOff>
    </xdr:from>
    <xdr:ext cx="469744" cy="259045"/>
    <xdr:sp macro="" textlink="">
      <xdr:nvSpPr>
        <xdr:cNvPr id="848" name="n_3aveValue【庁舎】&#10;一人当たり面積">
          <a:extLst>
            <a:ext uri="{FF2B5EF4-FFF2-40B4-BE49-F238E27FC236}">
              <a16:creationId xmlns:a16="http://schemas.microsoft.com/office/drawing/2014/main" id="{D2DC90E2-424B-43FE-B16A-B997794B5F36}"/>
            </a:ext>
          </a:extLst>
        </xdr:cNvPr>
        <xdr:cNvSpPr txBox="1"/>
      </xdr:nvSpPr>
      <xdr:spPr>
        <a:xfrm>
          <a:off x="17384472" y="178887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76979</xdr:rowOff>
    </xdr:from>
    <xdr:ext cx="469744" cy="259045"/>
    <xdr:sp macro="" textlink="">
      <xdr:nvSpPr>
        <xdr:cNvPr id="849" name="n_4aveValue【庁舎】&#10;一人当たり面積">
          <a:extLst>
            <a:ext uri="{FF2B5EF4-FFF2-40B4-BE49-F238E27FC236}">
              <a16:creationId xmlns:a16="http://schemas.microsoft.com/office/drawing/2014/main" id="{C704E4AC-FE59-4572-A9FE-2151BEC8AB1F}"/>
            </a:ext>
          </a:extLst>
        </xdr:cNvPr>
        <xdr:cNvSpPr txBox="1"/>
      </xdr:nvSpPr>
      <xdr:spPr>
        <a:xfrm>
          <a:off x="16588817" y="179077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102</xdr:row>
      <xdr:rowOff>29227</xdr:rowOff>
    </xdr:from>
    <xdr:ext cx="469744" cy="259045"/>
    <xdr:sp macro="" textlink="">
      <xdr:nvSpPr>
        <xdr:cNvPr id="850" name="n_1mainValue【庁舎】&#10;一人当たり面積">
          <a:extLst>
            <a:ext uri="{FF2B5EF4-FFF2-40B4-BE49-F238E27FC236}">
              <a16:creationId xmlns:a16="http://schemas.microsoft.com/office/drawing/2014/main" id="{4F631ABE-0553-4D85-956D-59F122C7A163}"/>
            </a:ext>
          </a:extLst>
        </xdr:cNvPr>
        <xdr:cNvSpPr txBox="1"/>
      </xdr:nvSpPr>
      <xdr:spPr>
        <a:xfrm>
          <a:off x="18982132" y="175152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102</xdr:row>
      <xdr:rowOff>33799</xdr:rowOff>
    </xdr:from>
    <xdr:ext cx="469744" cy="259045"/>
    <xdr:sp macro="" textlink="">
      <xdr:nvSpPr>
        <xdr:cNvPr id="851" name="n_2mainValue【庁舎】&#10;一人当たり面積">
          <a:extLst>
            <a:ext uri="{FF2B5EF4-FFF2-40B4-BE49-F238E27FC236}">
              <a16:creationId xmlns:a16="http://schemas.microsoft.com/office/drawing/2014/main" id="{080384C3-FE22-49B6-A14F-34AD3193EC79}"/>
            </a:ext>
          </a:extLst>
        </xdr:cNvPr>
        <xdr:cNvSpPr txBox="1"/>
      </xdr:nvSpPr>
      <xdr:spPr>
        <a:xfrm>
          <a:off x="18182032" y="175197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102</xdr:row>
      <xdr:rowOff>47514</xdr:rowOff>
    </xdr:from>
    <xdr:ext cx="469744" cy="259045"/>
    <xdr:sp macro="" textlink="">
      <xdr:nvSpPr>
        <xdr:cNvPr id="852" name="n_3mainValue【庁舎】&#10;一人当たり面積">
          <a:extLst>
            <a:ext uri="{FF2B5EF4-FFF2-40B4-BE49-F238E27FC236}">
              <a16:creationId xmlns:a16="http://schemas.microsoft.com/office/drawing/2014/main" id="{7D9575EB-F4CF-4C56-8BA8-B43158017101}"/>
            </a:ext>
          </a:extLst>
        </xdr:cNvPr>
        <xdr:cNvSpPr txBox="1"/>
      </xdr:nvSpPr>
      <xdr:spPr>
        <a:xfrm>
          <a:off x="17384472" y="175373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102</xdr:row>
      <xdr:rowOff>52088</xdr:rowOff>
    </xdr:from>
    <xdr:ext cx="469744" cy="259045"/>
    <xdr:sp macro="" textlink="">
      <xdr:nvSpPr>
        <xdr:cNvPr id="853" name="n_4mainValue【庁舎】&#10;一人当たり面積">
          <a:extLst>
            <a:ext uri="{FF2B5EF4-FFF2-40B4-BE49-F238E27FC236}">
              <a16:creationId xmlns:a16="http://schemas.microsoft.com/office/drawing/2014/main" id="{06D0A59C-AF28-489C-8B38-45234F3F7C6F}"/>
            </a:ext>
          </a:extLst>
        </xdr:cNvPr>
        <xdr:cNvSpPr txBox="1"/>
      </xdr:nvSpPr>
      <xdr:spPr>
        <a:xfrm>
          <a:off x="16588817" y="17543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4" name="正方形/長方形 853">
          <a:extLst>
            <a:ext uri="{FF2B5EF4-FFF2-40B4-BE49-F238E27FC236}">
              <a16:creationId xmlns:a16="http://schemas.microsoft.com/office/drawing/2014/main" id="{F83BAFA9-77A5-4561-A464-B5C4F03C58D8}"/>
            </a:ext>
          </a:extLst>
        </xdr:cNvPr>
        <xdr:cNvSpPr/>
      </xdr:nvSpPr>
      <xdr:spPr>
        <a:xfrm>
          <a:off x="685800" y="19427190"/>
          <a:ext cx="20040600" cy="1908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5" name="正方形/長方形 854">
          <a:extLst>
            <a:ext uri="{FF2B5EF4-FFF2-40B4-BE49-F238E27FC236}">
              <a16:creationId xmlns:a16="http://schemas.microsoft.com/office/drawing/2014/main" id="{18C2A33F-31A5-46EA-87F9-6F30BB094961}"/>
            </a:ext>
          </a:extLst>
        </xdr:cNvPr>
        <xdr:cNvSpPr/>
      </xdr:nvSpPr>
      <xdr:spPr>
        <a:xfrm>
          <a:off x="685800" y="19496405"/>
          <a:ext cx="34671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6" name="テキスト ボックス 855">
          <a:extLst>
            <a:ext uri="{FF2B5EF4-FFF2-40B4-BE49-F238E27FC236}">
              <a16:creationId xmlns:a16="http://schemas.microsoft.com/office/drawing/2014/main" id="{16AA1580-CF43-4695-8E1C-A09A34222FF6}"/>
            </a:ext>
          </a:extLst>
        </xdr:cNvPr>
        <xdr:cNvSpPr txBox="1"/>
      </xdr:nvSpPr>
      <xdr:spPr>
        <a:xfrm>
          <a:off x="762000" y="19746595"/>
          <a:ext cx="1987169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全国平均・兵庫県平均・類似団体と比較して、図書館では有形固定資産減価償却率が高く老朽化が進んでおり、公共施設マネジメントにより計画的な改修を進めていく必要があります。一方、市民会館や庁舎は、建物が新しいため有形固定資産減価償却率が低くなっています。</a:t>
          </a:r>
          <a:br>
            <a:rPr kumimoji="1" lang="ja-JP" altLang="en-US" sz="1300">
              <a:latin typeface="ＭＳ Ｐゴシック" panose="020B0600070205080204" pitchFamily="50" charset="-128"/>
              <a:ea typeface="ＭＳ Ｐゴシック" panose="020B0600070205080204" pitchFamily="50" charset="-128"/>
            </a:rPr>
          </a:br>
          <a:r>
            <a:rPr kumimoji="1" lang="ja-JP" altLang="en-US" sz="1300">
              <a:latin typeface="ＭＳ Ｐゴシック" panose="020B0600070205080204" pitchFamily="50" charset="-128"/>
              <a:ea typeface="ＭＳ Ｐゴシック" panose="020B0600070205080204" pitchFamily="50" charset="-128"/>
            </a:rPr>
            <a:t>　また、市民一人当たり面積で見ると、市民会館と保健センターが各平均を大きく上回っており、人口減少にあわせて随時、適切な規模に見直していく必要があります。一般廃棄物処理施設は、各平均と比較して有形固定資産減価償却率及び市民一人当たり有形固定資産額ともに低い数値となっていますが、施設の性質上損耗が激しく耐用年数＝稼働年数とはならないことから、将来にわたり安定的に廃棄物処理を行うため、新たなごみ処理施設を整備しています。</a:t>
          </a: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Fs00e\&#22823;&#23481;&#37327;&#20849;&#26377;&#12501;&#12457;&#12523;&#12480;25\11000370-030&#36001;&#25919;&#29677;\&#36001;&#25919;&#26412;&#20307;\&#36001;&#25919;&#20418;\09%20&#20844;&#20250;&#35336;\R08\01_&#21508;&#31278;&#29031;&#20250;\05%2020260817&#12304;&#32207;&#21209;&#30465;&#36001;&#21209;&#35519;&#26619;&#35506;&#12305;&#20196;&#21644;6&#24180;&#24230;&#36001;&#25919;&#29366;&#27841;&#36039;&#26009;&#38598;&#12398;&#20316;&#25104;&#12395;&#12388;&#12356;&#12390;&#65288;2&#22238;&#30446;&#12539;&#22320;&#26041;&#20844;&#20250;&#35336;&#38306;&#20418;&#65289;\03%20&#24066;&#30010;&#22238;&#31572;\&#9675;19%20&#19977;&#30000;&#24066;\&#12304;&#36001;&#25919;&#29366;&#27841;&#36039;&#26009;&#38598;&#12305;_282197_&#19977;&#30000;&#24066;_2024(2&#22238;&#30446;).xlsx" TargetMode="External"/><Relationship Id="rId1" Type="http://schemas.openxmlformats.org/officeDocument/2006/relationships/externalLinkPath" Target="&#12304;&#36001;&#25919;&#29366;&#27841;&#36039;&#26009;&#38598;&#12305;_282197_&#19977;&#30000;&#24066;_2024(2&#22238;&#3044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公会計指標分析・財政指標組合せ分析表"/>
      <sheetName val="施設類型別ストック情報分析表①"/>
      <sheetName val="施設類型別ストック情報分析表②"/>
    </sheetNames>
    <sheetDataSet>
      <sheetData sheetId="0">
        <row r="50">
          <cell r="BP50" t="str">
            <v>R02</v>
          </cell>
          <cell r="BX50" t="str">
            <v>R03</v>
          </cell>
          <cell r="CF50" t="str">
            <v>R04</v>
          </cell>
          <cell r="CN50" t="str">
            <v>R05</v>
          </cell>
          <cell r="CV50" t="str">
            <v>R06</v>
          </cell>
        </row>
        <row r="51">
          <cell r="AN51" t="str">
            <v>当該団体値</v>
          </cell>
        </row>
        <row r="53">
          <cell r="BP53">
            <v>51.3</v>
          </cell>
          <cell r="BX53">
            <v>52.5</v>
          </cell>
          <cell r="CF53">
            <v>53.8</v>
          </cell>
          <cell r="CN53">
            <v>55.4</v>
          </cell>
          <cell r="CV53">
            <v>56.3</v>
          </cell>
        </row>
        <row r="55">
          <cell r="AN55" t="str">
            <v>類似団体内平均値</v>
          </cell>
          <cell r="BP55">
            <v>3.9</v>
          </cell>
          <cell r="BX55">
            <v>0</v>
          </cell>
          <cell r="CF55">
            <v>0</v>
          </cell>
          <cell r="CN55">
            <v>0</v>
          </cell>
          <cell r="CV55">
            <v>0</v>
          </cell>
        </row>
        <row r="57">
          <cell r="BP57">
            <v>63.1</v>
          </cell>
          <cell r="BX57">
            <v>63.2</v>
          </cell>
          <cell r="CF57">
            <v>64</v>
          </cell>
          <cell r="CN57">
            <v>65.5</v>
          </cell>
          <cell r="CV57">
            <v>66.099999999999994</v>
          </cell>
        </row>
        <row r="72">
          <cell r="BP72" t="str">
            <v>R02</v>
          </cell>
          <cell r="BX72" t="str">
            <v>R03</v>
          </cell>
          <cell r="CF72" t="str">
            <v>R04</v>
          </cell>
          <cell r="CN72" t="str">
            <v>R05</v>
          </cell>
          <cell r="CV72" t="str">
            <v>R06</v>
          </cell>
        </row>
        <row r="73">
          <cell r="AN73" t="str">
            <v>当該団体値</v>
          </cell>
        </row>
        <row r="75">
          <cell r="BP75">
            <v>6</v>
          </cell>
          <cell r="BX75">
            <v>6.1</v>
          </cell>
          <cell r="CF75">
            <v>5.6</v>
          </cell>
          <cell r="CN75">
            <v>5.0999999999999996</v>
          </cell>
          <cell r="CV75">
            <v>4.0999999999999996</v>
          </cell>
        </row>
        <row r="77">
          <cell r="AN77" t="str">
            <v>類似団体内平均値</v>
          </cell>
          <cell r="BP77">
            <v>3.9</v>
          </cell>
          <cell r="BX77">
            <v>0</v>
          </cell>
          <cell r="CF77">
            <v>0</v>
          </cell>
          <cell r="CN77">
            <v>0</v>
          </cell>
          <cell r="CV77">
            <v>0</v>
          </cell>
        </row>
        <row r="79">
          <cell r="BP79">
            <v>4.2</v>
          </cell>
          <cell r="BX79">
            <v>4.5</v>
          </cell>
          <cell r="CF79">
            <v>4.5999999999999996</v>
          </cell>
          <cell r="CN79">
            <v>4.7</v>
          </cell>
          <cell r="CV79">
            <v>4.7</v>
          </cell>
        </row>
      </sheetData>
      <sheetData sheetId="1"/>
      <sheetData sheetId="2"/>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0.8" zeroHeight="1" x14ac:dyDescent="0.2"/>
  <cols>
    <col min="1" max="11" width="2.109375" style="162" customWidth="1"/>
    <col min="12" max="12" width="2.21875" style="162" customWidth="1"/>
    <col min="13" max="17" width="2.33203125" style="162" customWidth="1"/>
    <col min="18" max="119" width="2.109375" style="162" customWidth="1"/>
    <col min="120" max="16384" width="0" style="162" hidden="1"/>
  </cols>
  <sheetData>
    <row r="1" spans="1:119" ht="33" customHeight="1" x14ac:dyDescent="0.2">
      <c r="B1" s="366" t="s">
        <v>76</v>
      </c>
      <c r="C1" s="366"/>
      <c r="D1" s="366"/>
      <c r="E1" s="366"/>
      <c r="F1" s="366"/>
      <c r="G1" s="366"/>
      <c r="H1" s="366"/>
      <c r="I1" s="366"/>
      <c r="J1" s="366"/>
      <c r="K1" s="366"/>
      <c r="L1" s="366"/>
      <c r="M1" s="366"/>
      <c r="N1" s="366"/>
      <c r="O1" s="366"/>
      <c r="P1" s="366"/>
      <c r="Q1" s="366"/>
      <c r="R1" s="366"/>
      <c r="S1" s="366"/>
      <c r="T1" s="366"/>
      <c r="U1" s="366"/>
      <c r="V1" s="366"/>
      <c r="W1" s="366"/>
      <c r="X1" s="366"/>
      <c r="Y1" s="366"/>
      <c r="Z1" s="366"/>
      <c r="AA1" s="366"/>
      <c r="AB1" s="366"/>
      <c r="AC1" s="366"/>
      <c r="AD1" s="366"/>
      <c r="AE1" s="366"/>
      <c r="AF1" s="366"/>
      <c r="AG1" s="366"/>
      <c r="AH1" s="366"/>
      <c r="AI1" s="366"/>
      <c r="AJ1" s="366"/>
      <c r="AK1" s="366"/>
      <c r="AL1" s="366"/>
      <c r="AM1" s="366"/>
      <c r="AN1" s="366"/>
      <c r="AO1" s="366"/>
      <c r="AP1" s="366"/>
      <c r="AQ1" s="366"/>
      <c r="AR1" s="366"/>
      <c r="AS1" s="366"/>
      <c r="AT1" s="366"/>
      <c r="AU1" s="366"/>
      <c r="AV1" s="366"/>
      <c r="AW1" s="366"/>
      <c r="AX1" s="366"/>
      <c r="AY1" s="366"/>
      <c r="AZ1" s="366"/>
      <c r="BA1" s="366"/>
      <c r="BB1" s="366"/>
      <c r="BC1" s="366"/>
      <c r="BD1" s="366"/>
      <c r="BE1" s="366"/>
      <c r="BF1" s="366"/>
      <c r="BG1" s="366"/>
      <c r="BH1" s="366"/>
      <c r="BI1" s="366"/>
      <c r="BJ1" s="366"/>
      <c r="BK1" s="366"/>
      <c r="BL1" s="366"/>
      <c r="BM1" s="366"/>
      <c r="BN1" s="366"/>
      <c r="BO1" s="366"/>
      <c r="BP1" s="366"/>
      <c r="BQ1" s="366"/>
      <c r="BR1" s="366"/>
      <c r="BS1" s="366"/>
      <c r="BT1" s="366"/>
      <c r="BU1" s="366"/>
      <c r="BV1" s="366"/>
      <c r="BW1" s="366"/>
      <c r="BX1" s="366"/>
      <c r="BY1" s="366"/>
      <c r="BZ1" s="366"/>
      <c r="CA1" s="366"/>
      <c r="CB1" s="366"/>
      <c r="CC1" s="366"/>
      <c r="CD1" s="366"/>
      <c r="CE1" s="366"/>
      <c r="CF1" s="366"/>
      <c r="CG1" s="366"/>
      <c r="CH1" s="366"/>
      <c r="CI1" s="366"/>
      <c r="CJ1" s="366"/>
      <c r="CK1" s="366"/>
      <c r="CL1" s="366"/>
      <c r="CM1" s="366"/>
      <c r="CN1" s="366"/>
      <c r="CO1" s="366"/>
      <c r="CP1" s="366"/>
      <c r="CQ1" s="366"/>
      <c r="CR1" s="366"/>
      <c r="CS1" s="366"/>
      <c r="CT1" s="366"/>
      <c r="CU1" s="366"/>
      <c r="CV1" s="366"/>
      <c r="CW1" s="366"/>
      <c r="CX1" s="366"/>
      <c r="CY1" s="366"/>
      <c r="CZ1" s="366"/>
      <c r="DA1" s="366"/>
      <c r="DB1" s="366"/>
      <c r="DC1" s="366"/>
      <c r="DD1" s="366"/>
      <c r="DE1" s="366"/>
      <c r="DF1" s="366"/>
      <c r="DG1" s="366"/>
      <c r="DH1" s="366"/>
      <c r="DI1" s="366"/>
      <c r="DJ1" s="163"/>
      <c r="DK1" s="163"/>
      <c r="DL1" s="163"/>
      <c r="DM1" s="163"/>
      <c r="DN1" s="163"/>
      <c r="DO1" s="163"/>
    </row>
    <row r="2" spans="1:119" ht="24" thickBot="1" x14ac:dyDescent="0.25">
      <c r="B2" s="164" t="s">
        <v>77</v>
      </c>
      <c r="C2" s="164"/>
      <c r="D2" s="165"/>
    </row>
    <row r="3" spans="1:119" ht="18.75" customHeight="1" thickBot="1" x14ac:dyDescent="0.25">
      <c r="A3" s="163"/>
      <c r="B3" s="367" t="s">
        <v>78</v>
      </c>
      <c r="C3" s="368"/>
      <c r="D3" s="368"/>
      <c r="E3" s="369"/>
      <c r="F3" s="369"/>
      <c r="G3" s="369"/>
      <c r="H3" s="369"/>
      <c r="I3" s="369"/>
      <c r="J3" s="369"/>
      <c r="K3" s="369"/>
      <c r="L3" s="369" t="s">
        <v>79</v>
      </c>
      <c r="M3" s="369"/>
      <c r="N3" s="369"/>
      <c r="O3" s="369"/>
      <c r="P3" s="369"/>
      <c r="Q3" s="369"/>
      <c r="R3" s="376"/>
      <c r="S3" s="376"/>
      <c r="T3" s="376"/>
      <c r="U3" s="376"/>
      <c r="V3" s="377"/>
      <c r="W3" s="351" t="s">
        <v>80</v>
      </c>
      <c r="X3" s="352"/>
      <c r="Y3" s="352"/>
      <c r="Z3" s="352"/>
      <c r="AA3" s="352"/>
      <c r="AB3" s="368"/>
      <c r="AC3" s="376" t="s">
        <v>81</v>
      </c>
      <c r="AD3" s="352"/>
      <c r="AE3" s="352"/>
      <c r="AF3" s="352"/>
      <c r="AG3" s="352"/>
      <c r="AH3" s="352"/>
      <c r="AI3" s="352"/>
      <c r="AJ3" s="352"/>
      <c r="AK3" s="352"/>
      <c r="AL3" s="353"/>
      <c r="AM3" s="351" t="s">
        <v>82</v>
      </c>
      <c r="AN3" s="352"/>
      <c r="AO3" s="352"/>
      <c r="AP3" s="352"/>
      <c r="AQ3" s="352"/>
      <c r="AR3" s="352"/>
      <c r="AS3" s="352"/>
      <c r="AT3" s="352"/>
      <c r="AU3" s="352"/>
      <c r="AV3" s="352"/>
      <c r="AW3" s="352"/>
      <c r="AX3" s="353"/>
      <c r="AY3" s="388" t="s">
        <v>1</v>
      </c>
      <c r="AZ3" s="389"/>
      <c r="BA3" s="389"/>
      <c r="BB3" s="389"/>
      <c r="BC3" s="389"/>
      <c r="BD3" s="389"/>
      <c r="BE3" s="389"/>
      <c r="BF3" s="389"/>
      <c r="BG3" s="389"/>
      <c r="BH3" s="389"/>
      <c r="BI3" s="389"/>
      <c r="BJ3" s="389"/>
      <c r="BK3" s="389"/>
      <c r="BL3" s="389"/>
      <c r="BM3" s="390"/>
      <c r="BN3" s="351" t="s">
        <v>83</v>
      </c>
      <c r="BO3" s="352"/>
      <c r="BP3" s="352"/>
      <c r="BQ3" s="352"/>
      <c r="BR3" s="352"/>
      <c r="BS3" s="352"/>
      <c r="BT3" s="352"/>
      <c r="BU3" s="353"/>
      <c r="BV3" s="351" t="s">
        <v>84</v>
      </c>
      <c r="BW3" s="352"/>
      <c r="BX3" s="352"/>
      <c r="BY3" s="352"/>
      <c r="BZ3" s="352"/>
      <c r="CA3" s="352"/>
      <c r="CB3" s="352"/>
      <c r="CC3" s="353"/>
      <c r="CD3" s="388" t="s">
        <v>1</v>
      </c>
      <c r="CE3" s="389"/>
      <c r="CF3" s="389"/>
      <c r="CG3" s="389"/>
      <c r="CH3" s="389"/>
      <c r="CI3" s="389"/>
      <c r="CJ3" s="389"/>
      <c r="CK3" s="389"/>
      <c r="CL3" s="389"/>
      <c r="CM3" s="389"/>
      <c r="CN3" s="389"/>
      <c r="CO3" s="389"/>
      <c r="CP3" s="389"/>
      <c r="CQ3" s="389"/>
      <c r="CR3" s="389"/>
      <c r="CS3" s="390"/>
      <c r="CT3" s="351" t="s">
        <v>85</v>
      </c>
      <c r="CU3" s="352"/>
      <c r="CV3" s="352"/>
      <c r="CW3" s="352"/>
      <c r="CX3" s="352"/>
      <c r="CY3" s="352"/>
      <c r="CZ3" s="352"/>
      <c r="DA3" s="353"/>
      <c r="DB3" s="351" t="s">
        <v>86</v>
      </c>
      <c r="DC3" s="352"/>
      <c r="DD3" s="352"/>
      <c r="DE3" s="352"/>
      <c r="DF3" s="352"/>
      <c r="DG3" s="352"/>
      <c r="DH3" s="352"/>
      <c r="DI3" s="353"/>
    </row>
    <row r="4" spans="1:119" ht="18.75" customHeight="1" x14ac:dyDescent="0.2">
      <c r="A4" s="163"/>
      <c r="B4" s="370"/>
      <c r="C4" s="371"/>
      <c r="D4" s="371"/>
      <c r="E4" s="372"/>
      <c r="F4" s="372"/>
      <c r="G4" s="372"/>
      <c r="H4" s="372"/>
      <c r="I4" s="372"/>
      <c r="J4" s="372"/>
      <c r="K4" s="372"/>
      <c r="L4" s="372"/>
      <c r="M4" s="372"/>
      <c r="N4" s="372"/>
      <c r="O4" s="372"/>
      <c r="P4" s="372"/>
      <c r="Q4" s="372"/>
      <c r="R4" s="378"/>
      <c r="S4" s="378"/>
      <c r="T4" s="378"/>
      <c r="U4" s="378"/>
      <c r="V4" s="379"/>
      <c r="W4" s="382"/>
      <c r="X4" s="383"/>
      <c r="Y4" s="383"/>
      <c r="Z4" s="383"/>
      <c r="AA4" s="383"/>
      <c r="AB4" s="371"/>
      <c r="AC4" s="378"/>
      <c r="AD4" s="383"/>
      <c r="AE4" s="383"/>
      <c r="AF4" s="383"/>
      <c r="AG4" s="383"/>
      <c r="AH4" s="383"/>
      <c r="AI4" s="383"/>
      <c r="AJ4" s="383"/>
      <c r="AK4" s="383"/>
      <c r="AL4" s="386"/>
      <c r="AM4" s="384"/>
      <c r="AN4" s="385"/>
      <c r="AO4" s="385"/>
      <c r="AP4" s="385"/>
      <c r="AQ4" s="385"/>
      <c r="AR4" s="385"/>
      <c r="AS4" s="385"/>
      <c r="AT4" s="385"/>
      <c r="AU4" s="385"/>
      <c r="AV4" s="385"/>
      <c r="AW4" s="385"/>
      <c r="AX4" s="387"/>
      <c r="AY4" s="354" t="s">
        <v>87</v>
      </c>
      <c r="AZ4" s="355"/>
      <c r="BA4" s="355"/>
      <c r="BB4" s="355"/>
      <c r="BC4" s="355"/>
      <c r="BD4" s="355"/>
      <c r="BE4" s="355"/>
      <c r="BF4" s="355"/>
      <c r="BG4" s="355"/>
      <c r="BH4" s="355"/>
      <c r="BI4" s="355"/>
      <c r="BJ4" s="355"/>
      <c r="BK4" s="355"/>
      <c r="BL4" s="355"/>
      <c r="BM4" s="356"/>
      <c r="BN4" s="357">
        <v>46617343</v>
      </c>
      <c r="BO4" s="358"/>
      <c r="BP4" s="358"/>
      <c r="BQ4" s="358"/>
      <c r="BR4" s="358"/>
      <c r="BS4" s="358"/>
      <c r="BT4" s="358"/>
      <c r="BU4" s="359"/>
      <c r="BV4" s="357">
        <v>42332791</v>
      </c>
      <c r="BW4" s="358"/>
      <c r="BX4" s="358"/>
      <c r="BY4" s="358"/>
      <c r="BZ4" s="358"/>
      <c r="CA4" s="358"/>
      <c r="CB4" s="358"/>
      <c r="CC4" s="359"/>
      <c r="CD4" s="360" t="s">
        <v>88</v>
      </c>
      <c r="CE4" s="361"/>
      <c r="CF4" s="361"/>
      <c r="CG4" s="361"/>
      <c r="CH4" s="361"/>
      <c r="CI4" s="361"/>
      <c r="CJ4" s="361"/>
      <c r="CK4" s="361"/>
      <c r="CL4" s="361"/>
      <c r="CM4" s="361"/>
      <c r="CN4" s="361"/>
      <c r="CO4" s="361"/>
      <c r="CP4" s="361"/>
      <c r="CQ4" s="361"/>
      <c r="CR4" s="361"/>
      <c r="CS4" s="362"/>
      <c r="CT4" s="363">
        <v>3.2</v>
      </c>
      <c r="CU4" s="364"/>
      <c r="CV4" s="364"/>
      <c r="CW4" s="364"/>
      <c r="CX4" s="364"/>
      <c r="CY4" s="364"/>
      <c r="CZ4" s="364"/>
      <c r="DA4" s="365"/>
      <c r="DB4" s="363">
        <v>2</v>
      </c>
      <c r="DC4" s="364"/>
      <c r="DD4" s="364"/>
      <c r="DE4" s="364"/>
      <c r="DF4" s="364"/>
      <c r="DG4" s="364"/>
      <c r="DH4" s="364"/>
      <c r="DI4" s="365"/>
    </row>
    <row r="5" spans="1:119" ht="18.75" customHeight="1" x14ac:dyDescent="0.2">
      <c r="A5" s="163"/>
      <c r="B5" s="373"/>
      <c r="C5" s="374"/>
      <c r="D5" s="374"/>
      <c r="E5" s="375"/>
      <c r="F5" s="375"/>
      <c r="G5" s="375"/>
      <c r="H5" s="375"/>
      <c r="I5" s="375"/>
      <c r="J5" s="375"/>
      <c r="K5" s="375"/>
      <c r="L5" s="375"/>
      <c r="M5" s="375"/>
      <c r="N5" s="375"/>
      <c r="O5" s="375"/>
      <c r="P5" s="375"/>
      <c r="Q5" s="375"/>
      <c r="R5" s="380"/>
      <c r="S5" s="380"/>
      <c r="T5" s="380"/>
      <c r="U5" s="380"/>
      <c r="V5" s="381"/>
      <c r="W5" s="384"/>
      <c r="X5" s="385"/>
      <c r="Y5" s="385"/>
      <c r="Z5" s="385"/>
      <c r="AA5" s="385"/>
      <c r="AB5" s="374"/>
      <c r="AC5" s="380"/>
      <c r="AD5" s="385"/>
      <c r="AE5" s="385"/>
      <c r="AF5" s="385"/>
      <c r="AG5" s="385"/>
      <c r="AH5" s="385"/>
      <c r="AI5" s="385"/>
      <c r="AJ5" s="385"/>
      <c r="AK5" s="385"/>
      <c r="AL5" s="387"/>
      <c r="AM5" s="423" t="s">
        <v>89</v>
      </c>
      <c r="AN5" s="424"/>
      <c r="AO5" s="424"/>
      <c r="AP5" s="424"/>
      <c r="AQ5" s="424"/>
      <c r="AR5" s="424"/>
      <c r="AS5" s="424"/>
      <c r="AT5" s="425"/>
      <c r="AU5" s="426" t="s">
        <v>90</v>
      </c>
      <c r="AV5" s="427"/>
      <c r="AW5" s="427"/>
      <c r="AX5" s="427"/>
      <c r="AY5" s="428" t="s">
        <v>91</v>
      </c>
      <c r="AZ5" s="429"/>
      <c r="BA5" s="429"/>
      <c r="BB5" s="429"/>
      <c r="BC5" s="429"/>
      <c r="BD5" s="429"/>
      <c r="BE5" s="429"/>
      <c r="BF5" s="429"/>
      <c r="BG5" s="429"/>
      <c r="BH5" s="429"/>
      <c r="BI5" s="429"/>
      <c r="BJ5" s="429"/>
      <c r="BK5" s="429"/>
      <c r="BL5" s="429"/>
      <c r="BM5" s="430"/>
      <c r="BN5" s="394">
        <v>45501026</v>
      </c>
      <c r="BO5" s="395"/>
      <c r="BP5" s="395"/>
      <c r="BQ5" s="395"/>
      <c r="BR5" s="395"/>
      <c r="BS5" s="395"/>
      <c r="BT5" s="395"/>
      <c r="BU5" s="396"/>
      <c r="BV5" s="394">
        <v>41450132</v>
      </c>
      <c r="BW5" s="395"/>
      <c r="BX5" s="395"/>
      <c r="BY5" s="395"/>
      <c r="BZ5" s="395"/>
      <c r="CA5" s="395"/>
      <c r="CB5" s="395"/>
      <c r="CC5" s="396"/>
      <c r="CD5" s="397" t="s">
        <v>92</v>
      </c>
      <c r="CE5" s="398"/>
      <c r="CF5" s="398"/>
      <c r="CG5" s="398"/>
      <c r="CH5" s="398"/>
      <c r="CI5" s="398"/>
      <c r="CJ5" s="398"/>
      <c r="CK5" s="398"/>
      <c r="CL5" s="398"/>
      <c r="CM5" s="398"/>
      <c r="CN5" s="398"/>
      <c r="CO5" s="398"/>
      <c r="CP5" s="398"/>
      <c r="CQ5" s="398"/>
      <c r="CR5" s="398"/>
      <c r="CS5" s="399"/>
      <c r="CT5" s="391">
        <v>93.6</v>
      </c>
      <c r="CU5" s="392"/>
      <c r="CV5" s="392"/>
      <c r="CW5" s="392"/>
      <c r="CX5" s="392"/>
      <c r="CY5" s="392"/>
      <c r="CZ5" s="392"/>
      <c r="DA5" s="393"/>
      <c r="DB5" s="391">
        <v>95.4</v>
      </c>
      <c r="DC5" s="392"/>
      <c r="DD5" s="392"/>
      <c r="DE5" s="392"/>
      <c r="DF5" s="392"/>
      <c r="DG5" s="392"/>
      <c r="DH5" s="392"/>
      <c r="DI5" s="393"/>
    </row>
    <row r="6" spans="1:119" ht="18.75" customHeight="1" x14ac:dyDescent="0.2">
      <c r="A6" s="163"/>
      <c r="B6" s="400" t="s">
        <v>93</v>
      </c>
      <c r="C6" s="401"/>
      <c r="D6" s="401"/>
      <c r="E6" s="402"/>
      <c r="F6" s="402"/>
      <c r="G6" s="402"/>
      <c r="H6" s="402"/>
      <c r="I6" s="402"/>
      <c r="J6" s="402"/>
      <c r="K6" s="402"/>
      <c r="L6" s="402" t="s">
        <v>94</v>
      </c>
      <c r="M6" s="402"/>
      <c r="N6" s="402"/>
      <c r="O6" s="402"/>
      <c r="P6" s="402"/>
      <c r="Q6" s="402"/>
      <c r="R6" s="406"/>
      <c r="S6" s="406"/>
      <c r="T6" s="406"/>
      <c r="U6" s="406"/>
      <c r="V6" s="407"/>
      <c r="W6" s="410" t="s">
        <v>95</v>
      </c>
      <c r="X6" s="411"/>
      <c r="Y6" s="411"/>
      <c r="Z6" s="411"/>
      <c r="AA6" s="411"/>
      <c r="AB6" s="401"/>
      <c r="AC6" s="414" t="s">
        <v>96</v>
      </c>
      <c r="AD6" s="415"/>
      <c r="AE6" s="415"/>
      <c r="AF6" s="415"/>
      <c r="AG6" s="415"/>
      <c r="AH6" s="415"/>
      <c r="AI6" s="415"/>
      <c r="AJ6" s="415"/>
      <c r="AK6" s="415"/>
      <c r="AL6" s="416"/>
      <c r="AM6" s="423" t="s">
        <v>97</v>
      </c>
      <c r="AN6" s="424"/>
      <c r="AO6" s="424"/>
      <c r="AP6" s="424"/>
      <c r="AQ6" s="424"/>
      <c r="AR6" s="424"/>
      <c r="AS6" s="424"/>
      <c r="AT6" s="425"/>
      <c r="AU6" s="426" t="s">
        <v>90</v>
      </c>
      <c r="AV6" s="427"/>
      <c r="AW6" s="427"/>
      <c r="AX6" s="427"/>
      <c r="AY6" s="428" t="s">
        <v>98</v>
      </c>
      <c r="AZ6" s="429"/>
      <c r="BA6" s="429"/>
      <c r="BB6" s="429"/>
      <c r="BC6" s="429"/>
      <c r="BD6" s="429"/>
      <c r="BE6" s="429"/>
      <c r="BF6" s="429"/>
      <c r="BG6" s="429"/>
      <c r="BH6" s="429"/>
      <c r="BI6" s="429"/>
      <c r="BJ6" s="429"/>
      <c r="BK6" s="429"/>
      <c r="BL6" s="429"/>
      <c r="BM6" s="430"/>
      <c r="BN6" s="394">
        <v>1116317</v>
      </c>
      <c r="BO6" s="395"/>
      <c r="BP6" s="395"/>
      <c r="BQ6" s="395"/>
      <c r="BR6" s="395"/>
      <c r="BS6" s="395"/>
      <c r="BT6" s="395"/>
      <c r="BU6" s="396"/>
      <c r="BV6" s="394">
        <v>882659</v>
      </c>
      <c r="BW6" s="395"/>
      <c r="BX6" s="395"/>
      <c r="BY6" s="395"/>
      <c r="BZ6" s="395"/>
      <c r="CA6" s="395"/>
      <c r="CB6" s="395"/>
      <c r="CC6" s="396"/>
      <c r="CD6" s="397" t="s">
        <v>99</v>
      </c>
      <c r="CE6" s="398"/>
      <c r="CF6" s="398"/>
      <c r="CG6" s="398"/>
      <c r="CH6" s="398"/>
      <c r="CI6" s="398"/>
      <c r="CJ6" s="398"/>
      <c r="CK6" s="398"/>
      <c r="CL6" s="398"/>
      <c r="CM6" s="398"/>
      <c r="CN6" s="398"/>
      <c r="CO6" s="398"/>
      <c r="CP6" s="398"/>
      <c r="CQ6" s="398"/>
      <c r="CR6" s="398"/>
      <c r="CS6" s="399"/>
      <c r="CT6" s="431">
        <v>94</v>
      </c>
      <c r="CU6" s="432"/>
      <c r="CV6" s="432"/>
      <c r="CW6" s="432"/>
      <c r="CX6" s="432"/>
      <c r="CY6" s="432"/>
      <c r="CZ6" s="432"/>
      <c r="DA6" s="433"/>
      <c r="DB6" s="431">
        <v>96.4</v>
      </c>
      <c r="DC6" s="432"/>
      <c r="DD6" s="432"/>
      <c r="DE6" s="432"/>
      <c r="DF6" s="432"/>
      <c r="DG6" s="432"/>
      <c r="DH6" s="432"/>
      <c r="DI6" s="433"/>
    </row>
    <row r="7" spans="1:119" ht="18.75" customHeight="1" x14ac:dyDescent="0.2">
      <c r="A7" s="163"/>
      <c r="B7" s="370"/>
      <c r="C7" s="371"/>
      <c r="D7" s="371"/>
      <c r="E7" s="372"/>
      <c r="F7" s="372"/>
      <c r="G7" s="372"/>
      <c r="H7" s="372"/>
      <c r="I7" s="372"/>
      <c r="J7" s="372"/>
      <c r="K7" s="372"/>
      <c r="L7" s="372"/>
      <c r="M7" s="372"/>
      <c r="N7" s="372"/>
      <c r="O7" s="372"/>
      <c r="P7" s="372"/>
      <c r="Q7" s="372"/>
      <c r="R7" s="378"/>
      <c r="S7" s="378"/>
      <c r="T7" s="378"/>
      <c r="U7" s="378"/>
      <c r="V7" s="379"/>
      <c r="W7" s="382"/>
      <c r="X7" s="383"/>
      <c r="Y7" s="383"/>
      <c r="Z7" s="383"/>
      <c r="AA7" s="383"/>
      <c r="AB7" s="371"/>
      <c r="AC7" s="417"/>
      <c r="AD7" s="418"/>
      <c r="AE7" s="418"/>
      <c r="AF7" s="418"/>
      <c r="AG7" s="418"/>
      <c r="AH7" s="418"/>
      <c r="AI7" s="418"/>
      <c r="AJ7" s="418"/>
      <c r="AK7" s="418"/>
      <c r="AL7" s="419"/>
      <c r="AM7" s="423" t="s">
        <v>100</v>
      </c>
      <c r="AN7" s="424"/>
      <c r="AO7" s="424"/>
      <c r="AP7" s="424"/>
      <c r="AQ7" s="424"/>
      <c r="AR7" s="424"/>
      <c r="AS7" s="424"/>
      <c r="AT7" s="425"/>
      <c r="AU7" s="426" t="s">
        <v>90</v>
      </c>
      <c r="AV7" s="427"/>
      <c r="AW7" s="427"/>
      <c r="AX7" s="427"/>
      <c r="AY7" s="428" t="s">
        <v>101</v>
      </c>
      <c r="AZ7" s="429"/>
      <c r="BA7" s="429"/>
      <c r="BB7" s="429"/>
      <c r="BC7" s="429"/>
      <c r="BD7" s="429"/>
      <c r="BE7" s="429"/>
      <c r="BF7" s="429"/>
      <c r="BG7" s="429"/>
      <c r="BH7" s="429"/>
      <c r="BI7" s="429"/>
      <c r="BJ7" s="429"/>
      <c r="BK7" s="429"/>
      <c r="BL7" s="429"/>
      <c r="BM7" s="430"/>
      <c r="BN7" s="394">
        <v>335338</v>
      </c>
      <c r="BO7" s="395"/>
      <c r="BP7" s="395"/>
      <c r="BQ7" s="395"/>
      <c r="BR7" s="395"/>
      <c r="BS7" s="395"/>
      <c r="BT7" s="395"/>
      <c r="BU7" s="396"/>
      <c r="BV7" s="394">
        <v>410529</v>
      </c>
      <c r="BW7" s="395"/>
      <c r="BX7" s="395"/>
      <c r="BY7" s="395"/>
      <c r="BZ7" s="395"/>
      <c r="CA7" s="395"/>
      <c r="CB7" s="395"/>
      <c r="CC7" s="396"/>
      <c r="CD7" s="397" t="s">
        <v>102</v>
      </c>
      <c r="CE7" s="398"/>
      <c r="CF7" s="398"/>
      <c r="CG7" s="398"/>
      <c r="CH7" s="398"/>
      <c r="CI7" s="398"/>
      <c r="CJ7" s="398"/>
      <c r="CK7" s="398"/>
      <c r="CL7" s="398"/>
      <c r="CM7" s="398"/>
      <c r="CN7" s="398"/>
      <c r="CO7" s="398"/>
      <c r="CP7" s="398"/>
      <c r="CQ7" s="398"/>
      <c r="CR7" s="398"/>
      <c r="CS7" s="399"/>
      <c r="CT7" s="394">
        <v>24314831</v>
      </c>
      <c r="CU7" s="395"/>
      <c r="CV7" s="395"/>
      <c r="CW7" s="395"/>
      <c r="CX7" s="395"/>
      <c r="CY7" s="395"/>
      <c r="CZ7" s="395"/>
      <c r="DA7" s="396"/>
      <c r="DB7" s="394">
        <v>23684394</v>
      </c>
      <c r="DC7" s="395"/>
      <c r="DD7" s="395"/>
      <c r="DE7" s="395"/>
      <c r="DF7" s="395"/>
      <c r="DG7" s="395"/>
      <c r="DH7" s="395"/>
      <c r="DI7" s="396"/>
    </row>
    <row r="8" spans="1:119" ht="18.75" customHeight="1" thickBot="1" x14ac:dyDescent="0.25">
      <c r="A8" s="163"/>
      <c r="B8" s="403"/>
      <c r="C8" s="404"/>
      <c r="D8" s="404"/>
      <c r="E8" s="405"/>
      <c r="F8" s="405"/>
      <c r="G8" s="405"/>
      <c r="H8" s="405"/>
      <c r="I8" s="405"/>
      <c r="J8" s="405"/>
      <c r="K8" s="405"/>
      <c r="L8" s="405"/>
      <c r="M8" s="405"/>
      <c r="N8" s="405"/>
      <c r="O8" s="405"/>
      <c r="P8" s="405"/>
      <c r="Q8" s="405"/>
      <c r="R8" s="408"/>
      <c r="S8" s="408"/>
      <c r="T8" s="408"/>
      <c r="U8" s="408"/>
      <c r="V8" s="409"/>
      <c r="W8" s="412"/>
      <c r="X8" s="413"/>
      <c r="Y8" s="413"/>
      <c r="Z8" s="413"/>
      <c r="AA8" s="413"/>
      <c r="AB8" s="404"/>
      <c r="AC8" s="420"/>
      <c r="AD8" s="421"/>
      <c r="AE8" s="421"/>
      <c r="AF8" s="421"/>
      <c r="AG8" s="421"/>
      <c r="AH8" s="421"/>
      <c r="AI8" s="421"/>
      <c r="AJ8" s="421"/>
      <c r="AK8" s="421"/>
      <c r="AL8" s="422"/>
      <c r="AM8" s="423" t="s">
        <v>103</v>
      </c>
      <c r="AN8" s="424"/>
      <c r="AO8" s="424"/>
      <c r="AP8" s="424"/>
      <c r="AQ8" s="424"/>
      <c r="AR8" s="424"/>
      <c r="AS8" s="424"/>
      <c r="AT8" s="425"/>
      <c r="AU8" s="426" t="s">
        <v>104</v>
      </c>
      <c r="AV8" s="427"/>
      <c r="AW8" s="427"/>
      <c r="AX8" s="427"/>
      <c r="AY8" s="428" t="s">
        <v>105</v>
      </c>
      <c r="AZ8" s="429"/>
      <c r="BA8" s="429"/>
      <c r="BB8" s="429"/>
      <c r="BC8" s="429"/>
      <c r="BD8" s="429"/>
      <c r="BE8" s="429"/>
      <c r="BF8" s="429"/>
      <c r="BG8" s="429"/>
      <c r="BH8" s="429"/>
      <c r="BI8" s="429"/>
      <c r="BJ8" s="429"/>
      <c r="BK8" s="429"/>
      <c r="BL8" s="429"/>
      <c r="BM8" s="430"/>
      <c r="BN8" s="394">
        <v>780979</v>
      </c>
      <c r="BO8" s="395"/>
      <c r="BP8" s="395"/>
      <c r="BQ8" s="395"/>
      <c r="BR8" s="395"/>
      <c r="BS8" s="395"/>
      <c r="BT8" s="395"/>
      <c r="BU8" s="396"/>
      <c r="BV8" s="394">
        <v>472130</v>
      </c>
      <c r="BW8" s="395"/>
      <c r="BX8" s="395"/>
      <c r="BY8" s="395"/>
      <c r="BZ8" s="395"/>
      <c r="CA8" s="395"/>
      <c r="CB8" s="395"/>
      <c r="CC8" s="396"/>
      <c r="CD8" s="397" t="s">
        <v>106</v>
      </c>
      <c r="CE8" s="398"/>
      <c r="CF8" s="398"/>
      <c r="CG8" s="398"/>
      <c r="CH8" s="398"/>
      <c r="CI8" s="398"/>
      <c r="CJ8" s="398"/>
      <c r="CK8" s="398"/>
      <c r="CL8" s="398"/>
      <c r="CM8" s="398"/>
      <c r="CN8" s="398"/>
      <c r="CO8" s="398"/>
      <c r="CP8" s="398"/>
      <c r="CQ8" s="398"/>
      <c r="CR8" s="398"/>
      <c r="CS8" s="399"/>
      <c r="CT8" s="434">
        <v>0.82</v>
      </c>
      <c r="CU8" s="435"/>
      <c r="CV8" s="435"/>
      <c r="CW8" s="435"/>
      <c r="CX8" s="435"/>
      <c r="CY8" s="435"/>
      <c r="CZ8" s="435"/>
      <c r="DA8" s="436"/>
      <c r="DB8" s="434">
        <v>0.83</v>
      </c>
      <c r="DC8" s="435"/>
      <c r="DD8" s="435"/>
      <c r="DE8" s="435"/>
      <c r="DF8" s="435"/>
      <c r="DG8" s="435"/>
      <c r="DH8" s="435"/>
      <c r="DI8" s="436"/>
    </row>
    <row r="9" spans="1:119" ht="18.75" customHeight="1" thickBot="1" x14ac:dyDescent="0.25">
      <c r="A9" s="163"/>
      <c r="B9" s="388" t="s">
        <v>107</v>
      </c>
      <c r="C9" s="389"/>
      <c r="D9" s="389"/>
      <c r="E9" s="389"/>
      <c r="F9" s="389"/>
      <c r="G9" s="389"/>
      <c r="H9" s="389"/>
      <c r="I9" s="389"/>
      <c r="J9" s="389"/>
      <c r="K9" s="437"/>
      <c r="L9" s="438" t="s">
        <v>108</v>
      </c>
      <c r="M9" s="439"/>
      <c r="N9" s="439"/>
      <c r="O9" s="439"/>
      <c r="P9" s="439"/>
      <c r="Q9" s="440"/>
      <c r="R9" s="441">
        <v>109238</v>
      </c>
      <c r="S9" s="442"/>
      <c r="T9" s="442"/>
      <c r="U9" s="442"/>
      <c r="V9" s="443"/>
      <c r="W9" s="351" t="s">
        <v>109</v>
      </c>
      <c r="X9" s="352"/>
      <c r="Y9" s="352"/>
      <c r="Z9" s="352"/>
      <c r="AA9" s="352"/>
      <c r="AB9" s="352"/>
      <c r="AC9" s="352"/>
      <c r="AD9" s="352"/>
      <c r="AE9" s="352"/>
      <c r="AF9" s="352"/>
      <c r="AG9" s="352"/>
      <c r="AH9" s="352"/>
      <c r="AI9" s="352"/>
      <c r="AJ9" s="352"/>
      <c r="AK9" s="352"/>
      <c r="AL9" s="353"/>
      <c r="AM9" s="423" t="s">
        <v>110</v>
      </c>
      <c r="AN9" s="424"/>
      <c r="AO9" s="424"/>
      <c r="AP9" s="424"/>
      <c r="AQ9" s="424"/>
      <c r="AR9" s="424"/>
      <c r="AS9" s="424"/>
      <c r="AT9" s="425"/>
      <c r="AU9" s="426" t="s">
        <v>90</v>
      </c>
      <c r="AV9" s="427"/>
      <c r="AW9" s="427"/>
      <c r="AX9" s="427"/>
      <c r="AY9" s="428" t="s">
        <v>111</v>
      </c>
      <c r="AZ9" s="429"/>
      <c r="BA9" s="429"/>
      <c r="BB9" s="429"/>
      <c r="BC9" s="429"/>
      <c r="BD9" s="429"/>
      <c r="BE9" s="429"/>
      <c r="BF9" s="429"/>
      <c r="BG9" s="429"/>
      <c r="BH9" s="429"/>
      <c r="BI9" s="429"/>
      <c r="BJ9" s="429"/>
      <c r="BK9" s="429"/>
      <c r="BL9" s="429"/>
      <c r="BM9" s="430"/>
      <c r="BN9" s="394">
        <v>308849</v>
      </c>
      <c r="BO9" s="395"/>
      <c r="BP9" s="395"/>
      <c r="BQ9" s="395"/>
      <c r="BR9" s="395"/>
      <c r="BS9" s="395"/>
      <c r="BT9" s="395"/>
      <c r="BU9" s="396"/>
      <c r="BV9" s="394">
        <v>-7290</v>
      </c>
      <c r="BW9" s="395"/>
      <c r="BX9" s="395"/>
      <c r="BY9" s="395"/>
      <c r="BZ9" s="395"/>
      <c r="CA9" s="395"/>
      <c r="CB9" s="395"/>
      <c r="CC9" s="396"/>
      <c r="CD9" s="397" t="s">
        <v>112</v>
      </c>
      <c r="CE9" s="398"/>
      <c r="CF9" s="398"/>
      <c r="CG9" s="398"/>
      <c r="CH9" s="398"/>
      <c r="CI9" s="398"/>
      <c r="CJ9" s="398"/>
      <c r="CK9" s="398"/>
      <c r="CL9" s="398"/>
      <c r="CM9" s="398"/>
      <c r="CN9" s="398"/>
      <c r="CO9" s="398"/>
      <c r="CP9" s="398"/>
      <c r="CQ9" s="398"/>
      <c r="CR9" s="398"/>
      <c r="CS9" s="399"/>
      <c r="CT9" s="391">
        <v>11.1</v>
      </c>
      <c r="CU9" s="392"/>
      <c r="CV9" s="392"/>
      <c r="CW9" s="392"/>
      <c r="CX9" s="392"/>
      <c r="CY9" s="392"/>
      <c r="CZ9" s="392"/>
      <c r="DA9" s="393"/>
      <c r="DB9" s="391">
        <v>12.2</v>
      </c>
      <c r="DC9" s="392"/>
      <c r="DD9" s="392"/>
      <c r="DE9" s="392"/>
      <c r="DF9" s="392"/>
      <c r="DG9" s="392"/>
      <c r="DH9" s="392"/>
      <c r="DI9" s="393"/>
    </row>
    <row r="10" spans="1:119" ht="18.75" customHeight="1" thickBot="1" x14ac:dyDescent="0.25">
      <c r="A10" s="163"/>
      <c r="B10" s="388"/>
      <c r="C10" s="389"/>
      <c r="D10" s="389"/>
      <c r="E10" s="389"/>
      <c r="F10" s="389"/>
      <c r="G10" s="389"/>
      <c r="H10" s="389"/>
      <c r="I10" s="389"/>
      <c r="J10" s="389"/>
      <c r="K10" s="437"/>
      <c r="L10" s="444" t="s">
        <v>113</v>
      </c>
      <c r="M10" s="424"/>
      <c r="N10" s="424"/>
      <c r="O10" s="424"/>
      <c r="P10" s="424"/>
      <c r="Q10" s="425"/>
      <c r="R10" s="445">
        <v>112691</v>
      </c>
      <c r="S10" s="446"/>
      <c r="T10" s="446"/>
      <c r="U10" s="446"/>
      <c r="V10" s="447"/>
      <c r="W10" s="382"/>
      <c r="X10" s="383"/>
      <c r="Y10" s="383"/>
      <c r="Z10" s="383"/>
      <c r="AA10" s="383"/>
      <c r="AB10" s="383"/>
      <c r="AC10" s="383"/>
      <c r="AD10" s="383"/>
      <c r="AE10" s="383"/>
      <c r="AF10" s="383"/>
      <c r="AG10" s="383"/>
      <c r="AH10" s="383"/>
      <c r="AI10" s="383"/>
      <c r="AJ10" s="383"/>
      <c r="AK10" s="383"/>
      <c r="AL10" s="386"/>
      <c r="AM10" s="423" t="s">
        <v>114</v>
      </c>
      <c r="AN10" s="424"/>
      <c r="AO10" s="424"/>
      <c r="AP10" s="424"/>
      <c r="AQ10" s="424"/>
      <c r="AR10" s="424"/>
      <c r="AS10" s="424"/>
      <c r="AT10" s="425"/>
      <c r="AU10" s="426" t="s">
        <v>90</v>
      </c>
      <c r="AV10" s="427"/>
      <c r="AW10" s="427"/>
      <c r="AX10" s="427"/>
      <c r="AY10" s="428" t="s">
        <v>115</v>
      </c>
      <c r="AZ10" s="429"/>
      <c r="BA10" s="429"/>
      <c r="BB10" s="429"/>
      <c r="BC10" s="429"/>
      <c r="BD10" s="429"/>
      <c r="BE10" s="429"/>
      <c r="BF10" s="429"/>
      <c r="BG10" s="429"/>
      <c r="BH10" s="429"/>
      <c r="BI10" s="429"/>
      <c r="BJ10" s="429"/>
      <c r="BK10" s="429"/>
      <c r="BL10" s="429"/>
      <c r="BM10" s="430"/>
      <c r="BN10" s="394">
        <v>237878</v>
      </c>
      <c r="BO10" s="395"/>
      <c r="BP10" s="395"/>
      <c r="BQ10" s="395"/>
      <c r="BR10" s="395"/>
      <c r="BS10" s="395"/>
      <c r="BT10" s="395"/>
      <c r="BU10" s="396"/>
      <c r="BV10" s="394">
        <v>271959</v>
      </c>
      <c r="BW10" s="395"/>
      <c r="BX10" s="395"/>
      <c r="BY10" s="395"/>
      <c r="BZ10" s="395"/>
      <c r="CA10" s="395"/>
      <c r="CB10" s="395"/>
      <c r="CC10" s="396"/>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5">
      <c r="A11" s="163"/>
      <c r="B11" s="388"/>
      <c r="C11" s="389"/>
      <c r="D11" s="389"/>
      <c r="E11" s="389"/>
      <c r="F11" s="389"/>
      <c r="G11" s="389"/>
      <c r="H11" s="389"/>
      <c r="I11" s="389"/>
      <c r="J11" s="389"/>
      <c r="K11" s="437"/>
      <c r="L11" s="448" t="s">
        <v>117</v>
      </c>
      <c r="M11" s="449"/>
      <c r="N11" s="449"/>
      <c r="O11" s="449"/>
      <c r="P11" s="449"/>
      <c r="Q11" s="450"/>
      <c r="R11" s="451" t="s">
        <v>118</v>
      </c>
      <c r="S11" s="452"/>
      <c r="T11" s="452"/>
      <c r="U11" s="452"/>
      <c r="V11" s="453"/>
      <c r="W11" s="382"/>
      <c r="X11" s="383"/>
      <c r="Y11" s="383"/>
      <c r="Z11" s="383"/>
      <c r="AA11" s="383"/>
      <c r="AB11" s="383"/>
      <c r="AC11" s="383"/>
      <c r="AD11" s="383"/>
      <c r="AE11" s="383"/>
      <c r="AF11" s="383"/>
      <c r="AG11" s="383"/>
      <c r="AH11" s="383"/>
      <c r="AI11" s="383"/>
      <c r="AJ11" s="383"/>
      <c r="AK11" s="383"/>
      <c r="AL11" s="386"/>
      <c r="AM11" s="423" t="s">
        <v>119</v>
      </c>
      <c r="AN11" s="424"/>
      <c r="AO11" s="424"/>
      <c r="AP11" s="424"/>
      <c r="AQ11" s="424"/>
      <c r="AR11" s="424"/>
      <c r="AS11" s="424"/>
      <c r="AT11" s="425"/>
      <c r="AU11" s="426" t="s">
        <v>90</v>
      </c>
      <c r="AV11" s="427"/>
      <c r="AW11" s="427"/>
      <c r="AX11" s="427"/>
      <c r="AY11" s="428" t="s">
        <v>120</v>
      </c>
      <c r="AZ11" s="429"/>
      <c r="BA11" s="429"/>
      <c r="BB11" s="429"/>
      <c r="BC11" s="429"/>
      <c r="BD11" s="429"/>
      <c r="BE11" s="429"/>
      <c r="BF11" s="429"/>
      <c r="BG11" s="429"/>
      <c r="BH11" s="429"/>
      <c r="BI11" s="429"/>
      <c r="BJ11" s="429"/>
      <c r="BK11" s="429"/>
      <c r="BL11" s="429"/>
      <c r="BM11" s="430"/>
      <c r="BN11" s="394">
        <v>0</v>
      </c>
      <c r="BO11" s="395"/>
      <c r="BP11" s="395"/>
      <c r="BQ11" s="395"/>
      <c r="BR11" s="395"/>
      <c r="BS11" s="395"/>
      <c r="BT11" s="395"/>
      <c r="BU11" s="396"/>
      <c r="BV11" s="394">
        <v>0</v>
      </c>
      <c r="BW11" s="395"/>
      <c r="BX11" s="395"/>
      <c r="BY11" s="395"/>
      <c r="BZ11" s="395"/>
      <c r="CA11" s="395"/>
      <c r="CB11" s="395"/>
      <c r="CC11" s="396"/>
      <c r="CD11" s="397" t="s">
        <v>121</v>
      </c>
      <c r="CE11" s="398"/>
      <c r="CF11" s="398"/>
      <c r="CG11" s="398"/>
      <c r="CH11" s="398"/>
      <c r="CI11" s="398"/>
      <c r="CJ11" s="398"/>
      <c r="CK11" s="398"/>
      <c r="CL11" s="398"/>
      <c r="CM11" s="398"/>
      <c r="CN11" s="398"/>
      <c r="CO11" s="398"/>
      <c r="CP11" s="398"/>
      <c r="CQ11" s="398"/>
      <c r="CR11" s="398"/>
      <c r="CS11" s="399"/>
      <c r="CT11" s="434" t="s">
        <v>122</v>
      </c>
      <c r="CU11" s="435"/>
      <c r="CV11" s="435"/>
      <c r="CW11" s="435"/>
      <c r="CX11" s="435"/>
      <c r="CY11" s="435"/>
      <c r="CZ11" s="435"/>
      <c r="DA11" s="436"/>
      <c r="DB11" s="434" t="s">
        <v>122</v>
      </c>
      <c r="DC11" s="435"/>
      <c r="DD11" s="435"/>
      <c r="DE11" s="435"/>
      <c r="DF11" s="435"/>
      <c r="DG11" s="435"/>
      <c r="DH11" s="435"/>
      <c r="DI11" s="436"/>
    </row>
    <row r="12" spans="1:119" ht="18.75" customHeight="1" x14ac:dyDescent="0.2">
      <c r="A12" s="163"/>
      <c r="B12" s="454" t="s">
        <v>123</v>
      </c>
      <c r="C12" s="455"/>
      <c r="D12" s="455"/>
      <c r="E12" s="455"/>
      <c r="F12" s="455"/>
      <c r="G12" s="455"/>
      <c r="H12" s="455"/>
      <c r="I12" s="455"/>
      <c r="J12" s="455"/>
      <c r="K12" s="456"/>
      <c r="L12" s="463" t="s">
        <v>124</v>
      </c>
      <c r="M12" s="464"/>
      <c r="N12" s="464"/>
      <c r="O12" s="464"/>
      <c r="P12" s="464"/>
      <c r="Q12" s="465"/>
      <c r="R12" s="466">
        <v>106482</v>
      </c>
      <c r="S12" s="467"/>
      <c r="T12" s="467"/>
      <c r="U12" s="467"/>
      <c r="V12" s="468"/>
      <c r="W12" s="469" t="s">
        <v>1</v>
      </c>
      <c r="X12" s="427"/>
      <c r="Y12" s="427"/>
      <c r="Z12" s="427"/>
      <c r="AA12" s="427"/>
      <c r="AB12" s="470"/>
      <c r="AC12" s="471" t="s">
        <v>125</v>
      </c>
      <c r="AD12" s="472"/>
      <c r="AE12" s="472"/>
      <c r="AF12" s="472"/>
      <c r="AG12" s="473"/>
      <c r="AH12" s="471" t="s">
        <v>126</v>
      </c>
      <c r="AI12" s="472"/>
      <c r="AJ12" s="472"/>
      <c r="AK12" s="472"/>
      <c r="AL12" s="474"/>
      <c r="AM12" s="423" t="s">
        <v>127</v>
      </c>
      <c r="AN12" s="424"/>
      <c r="AO12" s="424"/>
      <c r="AP12" s="424"/>
      <c r="AQ12" s="424"/>
      <c r="AR12" s="424"/>
      <c r="AS12" s="424"/>
      <c r="AT12" s="425"/>
      <c r="AU12" s="426" t="s">
        <v>90</v>
      </c>
      <c r="AV12" s="427"/>
      <c r="AW12" s="427"/>
      <c r="AX12" s="427"/>
      <c r="AY12" s="428" t="s">
        <v>128</v>
      </c>
      <c r="AZ12" s="429"/>
      <c r="BA12" s="429"/>
      <c r="BB12" s="429"/>
      <c r="BC12" s="429"/>
      <c r="BD12" s="429"/>
      <c r="BE12" s="429"/>
      <c r="BF12" s="429"/>
      <c r="BG12" s="429"/>
      <c r="BH12" s="429"/>
      <c r="BI12" s="429"/>
      <c r="BJ12" s="429"/>
      <c r="BK12" s="429"/>
      <c r="BL12" s="429"/>
      <c r="BM12" s="430"/>
      <c r="BN12" s="394">
        <v>0</v>
      </c>
      <c r="BO12" s="395"/>
      <c r="BP12" s="395"/>
      <c r="BQ12" s="395"/>
      <c r="BR12" s="395"/>
      <c r="BS12" s="395"/>
      <c r="BT12" s="395"/>
      <c r="BU12" s="396"/>
      <c r="BV12" s="394">
        <v>0</v>
      </c>
      <c r="BW12" s="395"/>
      <c r="BX12" s="395"/>
      <c r="BY12" s="395"/>
      <c r="BZ12" s="395"/>
      <c r="CA12" s="395"/>
      <c r="CB12" s="395"/>
      <c r="CC12" s="396"/>
      <c r="CD12" s="397" t="s">
        <v>129</v>
      </c>
      <c r="CE12" s="398"/>
      <c r="CF12" s="398"/>
      <c r="CG12" s="398"/>
      <c r="CH12" s="398"/>
      <c r="CI12" s="398"/>
      <c r="CJ12" s="398"/>
      <c r="CK12" s="398"/>
      <c r="CL12" s="398"/>
      <c r="CM12" s="398"/>
      <c r="CN12" s="398"/>
      <c r="CO12" s="398"/>
      <c r="CP12" s="398"/>
      <c r="CQ12" s="398"/>
      <c r="CR12" s="398"/>
      <c r="CS12" s="399"/>
      <c r="CT12" s="434" t="s">
        <v>122</v>
      </c>
      <c r="CU12" s="435"/>
      <c r="CV12" s="435"/>
      <c r="CW12" s="435"/>
      <c r="CX12" s="435"/>
      <c r="CY12" s="435"/>
      <c r="CZ12" s="435"/>
      <c r="DA12" s="436"/>
      <c r="DB12" s="434" t="s">
        <v>122</v>
      </c>
      <c r="DC12" s="435"/>
      <c r="DD12" s="435"/>
      <c r="DE12" s="435"/>
      <c r="DF12" s="435"/>
      <c r="DG12" s="435"/>
      <c r="DH12" s="435"/>
      <c r="DI12" s="436"/>
    </row>
    <row r="13" spans="1:119" ht="18.75" customHeight="1" x14ac:dyDescent="0.2">
      <c r="A13" s="163"/>
      <c r="B13" s="457"/>
      <c r="C13" s="458"/>
      <c r="D13" s="458"/>
      <c r="E13" s="458"/>
      <c r="F13" s="458"/>
      <c r="G13" s="458"/>
      <c r="H13" s="458"/>
      <c r="I13" s="458"/>
      <c r="J13" s="458"/>
      <c r="K13" s="459"/>
      <c r="L13" s="172"/>
      <c r="M13" s="485" t="s">
        <v>130</v>
      </c>
      <c r="N13" s="486"/>
      <c r="O13" s="486"/>
      <c r="P13" s="486"/>
      <c r="Q13" s="487"/>
      <c r="R13" s="478">
        <v>104993</v>
      </c>
      <c r="S13" s="479"/>
      <c r="T13" s="479"/>
      <c r="U13" s="479"/>
      <c r="V13" s="480"/>
      <c r="W13" s="410" t="s">
        <v>131</v>
      </c>
      <c r="X13" s="411"/>
      <c r="Y13" s="411"/>
      <c r="Z13" s="411"/>
      <c r="AA13" s="411"/>
      <c r="AB13" s="401"/>
      <c r="AC13" s="445">
        <v>1131</v>
      </c>
      <c r="AD13" s="446"/>
      <c r="AE13" s="446"/>
      <c r="AF13" s="446"/>
      <c r="AG13" s="488"/>
      <c r="AH13" s="445">
        <v>1217</v>
      </c>
      <c r="AI13" s="446"/>
      <c r="AJ13" s="446"/>
      <c r="AK13" s="446"/>
      <c r="AL13" s="447"/>
      <c r="AM13" s="423" t="s">
        <v>132</v>
      </c>
      <c r="AN13" s="424"/>
      <c r="AO13" s="424"/>
      <c r="AP13" s="424"/>
      <c r="AQ13" s="424"/>
      <c r="AR13" s="424"/>
      <c r="AS13" s="424"/>
      <c r="AT13" s="425"/>
      <c r="AU13" s="426" t="s">
        <v>104</v>
      </c>
      <c r="AV13" s="427"/>
      <c r="AW13" s="427"/>
      <c r="AX13" s="427"/>
      <c r="AY13" s="428" t="s">
        <v>133</v>
      </c>
      <c r="AZ13" s="429"/>
      <c r="BA13" s="429"/>
      <c r="BB13" s="429"/>
      <c r="BC13" s="429"/>
      <c r="BD13" s="429"/>
      <c r="BE13" s="429"/>
      <c r="BF13" s="429"/>
      <c r="BG13" s="429"/>
      <c r="BH13" s="429"/>
      <c r="BI13" s="429"/>
      <c r="BJ13" s="429"/>
      <c r="BK13" s="429"/>
      <c r="BL13" s="429"/>
      <c r="BM13" s="430"/>
      <c r="BN13" s="394">
        <v>546727</v>
      </c>
      <c r="BO13" s="395"/>
      <c r="BP13" s="395"/>
      <c r="BQ13" s="395"/>
      <c r="BR13" s="395"/>
      <c r="BS13" s="395"/>
      <c r="BT13" s="395"/>
      <c r="BU13" s="396"/>
      <c r="BV13" s="394">
        <v>264669</v>
      </c>
      <c r="BW13" s="395"/>
      <c r="BX13" s="395"/>
      <c r="BY13" s="395"/>
      <c r="BZ13" s="395"/>
      <c r="CA13" s="395"/>
      <c r="CB13" s="395"/>
      <c r="CC13" s="396"/>
      <c r="CD13" s="397" t="s">
        <v>134</v>
      </c>
      <c r="CE13" s="398"/>
      <c r="CF13" s="398"/>
      <c r="CG13" s="398"/>
      <c r="CH13" s="398"/>
      <c r="CI13" s="398"/>
      <c r="CJ13" s="398"/>
      <c r="CK13" s="398"/>
      <c r="CL13" s="398"/>
      <c r="CM13" s="398"/>
      <c r="CN13" s="398"/>
      <c r="CO13" s="398"/>
      <c r="CP13" s="398"/>
      <c r="CQ13" s="398"/>
      <c r="CR13" s="398"/>
      <c r="CS13" s="399"/>
      <c r="CT13" s="391">
        <v>4.0999999999999996</v>
      </c>
      <c r="CU13" s="392"/>
      <c r="CV13" s="392"/>
      <c r="CW13" s="392"/>
      <c r="CX13" s="392"/>
      <c r="CY13" s="392"/>
      <c r="CZ13" s="392"/>
      <c r="DA13" s="393"/>
      <c r="DB13" s="391">
        <v>5.0999999999999996</v>
      </c>
      <c r="DC13" s="392"/>
      <c r="DD13" s="392"/>
      <c r="DE13" s="392"/>
      <c r="DF13" s="392"/>
      <c r="DG13" s="392"/>
      <c r="DH13" s="392"/>
      <c r="DI13" s="393"/>
    </row>
    <row r="14" spans="1:119" ht="18.75" customHeight="1" thickBot="1" x14ac:dyDescent="0.25">
      <c r="A14" s="163"/>
      <c r="B14" s="457"/>
      <c r="C14" s="458"/>
      <c r="D14" s="458"/>
      <c r="E14" s="458"/>
      <c r="F14" s="458"/>
      <c r="G14" s="458"/>
      <c r="H14" s="458"/>
      <c r="I14" s="458"/>
      <c r="J14" s="458"/>
      <c r="K14" s="459"/>
      <c r="L14" s="475" t="s">
        <v>135</v>
      </c>
      <c r="M14" s="476"/>
      <c r="N14" s="476"/>
      <c r="O14" s="476"/>
      <c r="P14" s="476"/>
      <c r="Q14" s="477"/>
      <c r="R14" s="478">
        <v>107208</v>
      </c>
      <c r="S14" s="479"/>
      <c r="T14" s="479"/>
      <c r="U14" s="479"/>
      <c r="V14" s="480"/>
      <c r="W14" s="384"/>
      <c r="X14" s="385"/>
      <c r="Y14" s="385"/>
      <c r="Z14" s="385"/>
      <c r="AA14" s="385"/>
      <c r="AB14" s="374"/>
      <c r="AC14" s="481">
        <v>2.2999999999999998</v>
      </c>
      <c r="AD14" s="482"/>
      <c r="AE14" s="482"/>
      <c r="AF14" s="482"/>
      <c r="AG14" s="483"/>
      <c r="AH14" s="481">
        <v>2.4</v>
      </c>
      <c r="AI14" s="482"/>
      <c r="AJ14" s="482"/>
      <c r="AK14" s="482"/>
      <c r="AL14" s="484"/>
      <c r="AM14" s="423"/>
      <c r="AN14" s="424"/>
      <c r="AO14" s="424"/>
      <c r="AP14" s="424"/>
      <c r="AQ14" s="424"/>
      <c r="AR14" s="424"/>
      <c r="AS14" s="424"/>
      <c r="AT14" s="425"/>
      <c r="AU14" s="426"/>
      <c r="AV14" s="427"/>
      <c r="AW14" s="427"/>
      <c r="AX14" s="427"/>
      <c r="AY14" s="428"/>
      <c r="AZ14" s="429"/>
      <c r="BA14" s="429"/>
      <c r="BB14" s="429"/>
      <c r="BC14" s="429"/>
      <c r="BD14" s="429"/>
      <c r="BE14" s="429"/>
      <c r="BF14" s="429"/>
      <c r="BG14" s="429"/>
      <c r="BH14" s="429"/>
      <c r="BI14" s="429"/>
      <c r="BJ14" s="429"/>
      <c r="BK14" s="429"/>
      <c r="BL14" s="429"/>
      <c r="BM14" s="430"/>
      <c r="BN14" s="394"/>
      <c r="BO14" s="395"/>
      <c r="BP14" s="395"/>
      <c r="BQ14" s="395"/>
      <c r="BR14" s="395"/>
      <c r="BS14" s="395"/>
      <c r="BT14" s="395"/>
      <c r="BU14" s="396"/>
      <c r="BV14" s="394"/>
      <c r="BW14" s="395"/>
      <c r="BX14" s="395"/>
      <c r="BY14" s="395"/>
      <c r="BZ14" s="395"/>
      <c r="CA14" s="395"/>
      <c r="CB14" s="395"/>
      <c r="CC14" s="396"/>
      <c r="CD14" s="489" t="s">
        <v>136</v>
      </c>
      <c r="CE14" s="490"/>
      <c r="CF14" s="490"/>
      <c r="CG14" s="490"/>
      <c r="CH14" s="490"/>
      <c r="CI14" s="490"/>
      <c r="CJ14" s="490"/>
      <c r="CK14" s="490"/>
      <c r="CL14" s="490"/>
      <c r="CM14" s="490"/>
      <c r="CN14" s="490"/>
      <c r="CO14" s="490"/>
      <c r="CP14" s="490"/>
      <c r="CQ14" s="490"/>
      <c r="CR14" s="490"/>
      <c r="CS14" s="491"/>
      <c r="CT14" s="492" t="s">
        <v>122</v>
      </c>
      <c r="CU14" s="493"/>
      <c r="CV14" s="493"/>
      <c r="CW14" s="493"/>
      <c r="CX14" s="493"/>
      <c r="CY14" s="493"/>
      <c r="CZ14" s="493"/>
      <c r="DA14" s="494"/>
      <c r="DB14" s="492" t="s">
        <v>122</v>
      </c>
      <c r="DC14" s="493"/>
      <c r="DD14" s="493"/>
      <c r="DE14" s="493"/>
      <c r="DF14" s="493"/>
      <c r="DG14" s="493"/>
      <c r="DH14" s="493"/>
      <c r="DI14" s="494"/>
    </row>
    <row r="15" spans="1:119" ht="18.75" customHeight="1" x14ac:dyDescent="0.2">
      <c r="A15" s="163"/>
      <c r="B15" s="457"/>
      <c r="C15" s="458"/>
      <c r="D15" s="458"/>
      <c r="E15" s="458"/>
      <c r="F15" s="458"/>
      <c r="G15" s="458"/>
      <c r="H15" s="458"/>
      <c r="I15" s="458"/>
      <c r="J15" s="458"/>
      <c r="K15" s="459"/>
      <c r="L15" s="172"/>
      <c r="M15" s="485" t="s">
        <v>130</v>
      </c>
      <c r="N15" s="486"/>
      <c r="O15" s="486"/>
      <c r="P15" s="486"/>
      <c r="Q15" s="487"/>
      <c r="R15" s="478">
        <v>105921</v>
      </c>
      <c r="S15" s="479"/>
      <c r="T15" s="479"/>
      <c r="U15" s="479"/>
      <c r="V15" s="480"/>
      <c r="W15" s="410" t="s">
        <v>137</v>
      </c>
      <c r="X15" s="411"/>
      <c r="Y15" s="411"/>
      <c r="Z15" s="411"/>
      <c r="AA15" s="411"/>
      <c r="AB15" s="401"/>
      <c r="AC15" s="445">
        <v>11331</v>
      </c>
      <c r="AD15" s="446"/>
      <c r="AE15" s="446"/>
      <c r="AF15" s="446"/>
      <c r="AG15" s="488"/>
      <c r="AH15" s="445">
        <v>12573</v>
      </c>
      <c r="AI15" s="446"/>
      <c r="AJ15" s="446"/>
      <c r="AK15" s="446"/>
      <c r="AL15" s="447"/>
      <c r="AM15" s="423"/>
      <c r="AN15" s="424"/>
      <c r="AO15" s="424"/>
      <c r="AP15" s="424"/>
      <c r="AQ15" s="424"/>
      <c r="AR15" s="424"/>
      <c r="AS15" s="424"/>
      <c r="AT15" s="425"/>
      <c r="AU15" s="426"/>
      <c r="AV15" s="427"/>
      <c r="AW15" s="427"/>
      <c r="AX15" s="427"/>
      <c r="AY15" s="354" t="s">
        <v>138</v>
      </c>
      <c r="AZ15" s="355"/>
      <c r="BA15" s="355"/>
      <c r="BB15" s="355"/>
      <c r="BC15" s="355"/>
      <c r="BD15" s="355"/>
      <c r="BE15" s="355"/>
      <c r="BF15" s="355"/>
      <c r="BG15" s="355"/>
      <c r="BH15" s="355"/>
      <c r="BI15" s="355"/>
      <c r="BJ15" s="355"/>
      <c r="BK15" s="355"/>
      <c r="BL15" s="355"/>
      <c r="BM15" s="356"/>
      <c r="BN15" s="357">
        <v>15844756</v>
      </c>
      <c r="BO15" s="358"/>
      <c r="BP15" s="358"/>
      <c r="BQ15" s="358"/>
      <c r="BR15" s="358"/>
      <c r="BS15" s="358"/>
      <c r="BT15" s="358"/>
      <c r="BU15" s="359"/>
      <c r="BV15" s="357">
        <v>15692230</v>
      </c>
      <c r="BW15" s="358"/>
      <c r="BX15" s="358"/>
      <c r="BY15" s="358"/>
      <c r="BZ15" s="358"/>
      <c r="CA15" s="358"/>
      <c r="CB15" s="358"/>
      <c r="CC15" s="359"/>
      <c r="CD15" s="495" t="s">
        <v>139</v>
      </c>
      <c r="CE15" s="496"/>
      <c r="CF15" s="496"/>
      <c r="CG15" s="496"/>
      <c r="CH15" s="496"/>
      <c r="CI15" s="496"/>
      <c r="CJ15" s="496"/>
      <c r="CK15" s="496"/>
      <c r="CL15" s="496"/>
      <c r="CM15" s="496"/>
      <c r="CN15" s="496"/>
      <c r="CO15" s="496"/>
      <c r="CP15" s="496"/>
      <c r="CQ15" s="496"/>
      <c r="CR15" s="496"/>
      <c r="CS15" s="497"/>
      <c r="CT15" s="173"/>
      <c r="CU15" s="174"/>
      <c r="CV15" s="174"/>
      <c r="CW15" s="174"/>
      <c r="CX15" s="174"/>
      <c r="CY15" s="174"/>
      <c r="CZ15" s="174"/>
      <c r="DA15" s="175"/>
      <c r="DB15" s="173"/>
      <c r="DC15" s="174"/>
      <c r="DD15" s="174"/>
      <c r="DE15" s="174"/>
      <c r="DF15" s="174"/>
      <c r="DG15" s="174"/>
      <c r="DH15" s="174"/>
      <c r="DI15" s="175"/>
    </row>
    <row r="16" spans="1:119" ht="18.75" customHeight="1" x14ac:dyDescent="0.2">
      <c r="A16" s="163"/>
      <c r="B16" s="457"/>
      <c r="C16" s="458"/>
      <c r="D16" s="458"/>
      <c r="E16" s="458"/>
      <c r="F16" s="458"/>
      <c r="G16" s="458"/>
      <c r="H16" s="458"/>
      <c r="I16" s="458"/>
      <c r="J16" s="458"/>
      <c r="K16" s="459"/>
      <c r="L16" s="475" t="s">
        <v>140</v>
      </c>
      <c r="M16" s="498"/>
      <c r="N16" s="498"/>
      <c r="O16" s="498"/>
      <c r="P16" s="498"/>
      <c r="Q16" s="499"/>
      <c r="R16" s="500" t="s">
        <v>141</v>
      </c>
      <c r="S16" s="501"/>
      <c r="T16" s="501"/>
      <c r="U16" s="501"/>
      <c r="V16" s="502"/>
      <c r="W16" s="384"/>
      <c r="X16" s="385"/>
      <c r="Y16" s="385"/>
      <c r="Z16" s="385"/>
      <c r="AA16" s="385"/>
      <c r="AB16" s="374"/>
      <c r="AC16" s="481">
        <v>23.5</v>
      </c>
      <c r="AD16" s="482"/>
      <c r="AE16" s="482"/>
      <c r="AF16" s="482"/>
      <c r="AG16" s="483"/>
      <c r="AH16" s="481">
        <v>24.8</v>
      </c>
      <c r="AI16" s="482"/>
      <c r="AJ16" s="482"/>
      <c r="AK16" s="482"/>
      <c r="AL16" s="484"/>
      <c r="AM16" s="423"/>
      <c r="AN16" s="424"/>
      <c r="AO16" s="424"/>
      <c r="AP16" s="424"/>
      <c r="AQ16" s="424"/>
      <c r="AR16" s="424"/>
      <c r="AS16" s="424"/>
      <c r="AT16" s="425"/>
      <c r="AU16" s="426"/>
      <c r="AV16" s="427"/>
      <c r="AW16" s="427"/>
      <c r="AX16" s="427"/>
      <c r="AY16" s="428" t="s">
        <v>142</v>
      </c>
      <c r="AZ16" s="429"/>
      <c r="BA16" s="429"/>
      <c r="BB16" s="429"/>
      <c r="BC16" s="429"/>
      <c r="BD16" s="429"/>
      <c r="BE16" s="429"/>
      <c r="BF16" s="429"/>
      <c r="BG16" s="429"/>
      <c r="BH16" s="429"/>
      <c r="BI16" s="429"/>
      <c r="BJ16" s="429"/>
      <c r="BK16" s="429"/>
      <c r="BL16" s="429"/>
      <c r="BM16" s="430"/>
      <c r="BN16" s="394">
        <v>19755007</v>
      </c>
      <c r="BO16" s="395"/>
      <c r="BP16" s="395"/>
      <c r="BQ16" s="395"/>
      <c r="BR16" s="395"/>
      <c r="BS16" s="395"/>
      <c r="BT16" s="395"/>
      <c r="BU16" s="396"/>
      <c r="BV16" s="394">
        <v>19065395</v>
      </c>
      <c r="BW16" s="395"/>
      <c r="BX16" s="395"/>
      <c r="BY16" s="395"/>
      <c r="BZ16" s="395"/>
      <c r="CA16" s="395"/>
      <c r="CB16" s="395"/>
      <c r="CC16" s="396"/>
      <c r="CD16" s="176"/>
      <c r="CE16" s="508"/>
      <c r="CF16" s="508"/>
      <c r="CG16" s="508"/>
      <c r="CH16" s="508"/>
      <c r="CI16" s="508"/>
      <c r="CJ16" s="508"/>
      <c r="CK16" s="508"/>
      <c r="CL16" s="508"/>
      <c r="CM16" s="508"/>
      <c r="CN16" s="508"/>
      <c r="CO16" s="508"/>
      <c r="CP16" s="508"/>
      <c r="CQ16" s="508"/>
      <c r="CR16" s="508"/>
      <c r="CS16" s="509"/>
      <c r="CT16" s="391"/>
      <c r="CU16" s="392"/>
      <c r="CV16" s="392"/>
      <c r="CW16" s="392"/>
      <c r="CX16" s="392"/>
      <c r="CY16" s="392"/>
      <c r="CZ16" s="392"/>
      <c r="DA16" s="393"/>
      <c r="DB16" s="391"/>
      <c r="DC16" s="392"/>
      <c r="DD16" s="392"/>
      <c r="DE16" s="392"/>
      <c r="DF16" s="392"/>
      <c r="DG16" s="392"/>
      <c r="DH16" s="392"/>
      <c r="DI16" s="393"/>
    </row>
    <row r="17" spans="1:113" ht="18.75" customHeight="1" thickBot="1" x14ac:dyDescent="0.25">
      <c r="A17" s="163"/>
      <c r="B17" s="460"/>
      <c r="C17" s="461"/>
      <c r="D17" s="461"/>
      <c r="E17" s="461"/>
      <c r="F17" s="461"/>
      <c r="G17" s="461"/>
      <c r="H17" s="461"/>
      <c r="I17" s="461"/>
      <c r="J17" s="461"/>
      <c r="K17" s="462"/>
      <c r="L17" s="177"/>
      <c r="M17" s="505" t="s">
        <v>143</v>
      </c>
      <c r="N17" s="506"/>
      <c r="O17" s="506"/>
      <c r="P17" s="506"/>
      <c r="Q17" s="507"/>
      <c r="R17" s="500" t="s">
        <v>144</v>
      </c>
      <c r="S17" s="501"/>
      <c r="T17" s="501"/>
      <c r="U17" s="501"/>
      <c r="V17" s="502"/>
      <c r="W17" s="410" t="s">
        <v>145</v>
      </c>
      <c r="X17" s="411"/>
      <c r="Y17" s="411"/>
      <c r="Z17" s="411"/>
      <c r="AA17" s="411"/>
      <c r="AB17" s="401"/>
      <c r="AC17" s="445">
        <v>35685</v>
      </c>
      <c r="AD17" s="446"/>
      <c r="AE17" s="446"/>
      <c r="AF17" s="446"/>
      <c r="AG17" s="488"/>
      <c r="AH17" s="445">
        <v>36872</v>
      </c>
      <c r="AI17" s="446"/>
      <c r="AJ17" s="446"/>
      <c r="AK17" s="446"/>
      <c r="AL17" s="447"/>
      <c r="AM17" s="423"/>
      <c r="AN17" s="424"/>
      <c r="AO17" s="424"/>
      <c r="AP17" s="424"/>
      <c r="AQ17" s="424"/>
      <c r="AR17" s="424"/>
      <c r="AS17" s="424"/>
      <c r="AT17" s="425"/>
      <c r="AU17" s="426"/>
      <c r="AV17" s="427"/>
      <c r="AW17" s="427"/>
      <c r="AX17" s="427"/>
      <c r="AY17" s="428" t="s">
        <v>146</v>
      </c>
      <c r="AZ17" s="429"/>
      <c r="BA17" s="429"/>
      <c r="BB17" s="429"/>
      <c r="BC17" s="429"/>
      <c r="BD17" s="429"/>
      <c r="BE17" s="429"/>
      <c r="BF17" s="429"/>
      <c r="BG17" s="429"/>
      <c r="BH17" s="429"/>
      <c r="BI17" s="429"/>
      <c r="BJ17" s="429"/>
      <c r="BK17" s="429"/>
      <c r="BL17" s="429"/>
      <c r="BM17" s="430"/>
      <c r="BN17" s="394">
        <v>20288966</v>
      </c>
      <c r="BO17" s="395"/>
      <c r="BP17" s="395"/>
      <c r="BQ17" s="395"/>
      <c r="BR17" s="395"/>
      <c r="BS17" s="395"/>
      <c r="BT17" s="395"/>
      <c r="BU17" s="396"/>
      <c r="BV17" s="394">
        <v>20074893</v>
      </c>
      <c r="BW17" s="395"/>
      <c r="BX17" s="395"/>
      <c r="BY17" s="395"/>
      <c r="BZ17" s="395"/>
      <c r="CA17" s="395"/>
      <c r="CB17" s="395"/>
      <c r="CC17" s="396"/>
      <c r="CD17" s="176"/>
      <c r="CE17" s="508"/>
      <c r="CF17" s="508"/>
      <c r="CG17" s="508"/>
      <c r="CH17" s="508"/>
      <c r="CI17" s="508"/>
      <c r="CJ17" s="508"/>
      <c r="CK17" s="508"/>
      <c r="CL17" s="508"/>
      <c r="CM17" s="508"/>
      <c r="CN17" s="508"/>
      <c r="CO17" s="508"/>
      <c r="CP17" s="508"/>
      <c r="CQ17" s="508"/>
      <c r="CR17" s="508"/>
      <c r="CS17" s="509"/>
      <c r="CT17" s="391"/>
      <c r="CU17" s="392"/>
      <c r="CV17" s="392"/>
      <c r="CW17" s="392"/>
      <c r="CX17" s="392"/>
      <c r="CY17" s="392"/>
      <c r="CZ17" s="392"/>
      <c r="DA17" s="393"/>
      <c r="DB17" s="391"/>
      <c r="DC17" s="392"/>
      <c r="DD17" s="392"/>
      <c r="DE17" s="392"/>
      <c r="DF17" s="392"/>
      <c r="DG17" s="392"/>
      <c r="DH17" s="392"/>
      <c r="DI17" s="393"/>
    </row>
    <row r="18" spans="1:113" ht="18.75" customHeight="1" thickBot="1" x14ac:dyDescent="0.25">
      <c r="A18" s="163"/>
      <c r="B18" s="516" t="s">
        <v>147</v>
      </c>
      <c r="C18" s="437"/>
      <c r="D18" s="437"/>
      <c r="E18" s="517"/>
      <c r="F18" s="517"/>
      <c r="G18" s="517"/>
      <c r="H18" s="517"/>
      <c r="I18" s="517"/>
      <c r="J18" s="517"/>
      <c r="K18" s="517"/>
      <c r="L18" s="518">
        <v>210.32</v>
      </c>
      <c r="M18" s="518"/>
      <c r="N18" s="518"/>
      <c r="O18" s="518"/>
      <c r="P18" s="518"/>
      <c r="Q18" s="518"/>
      <c r="R18" s="519"/>
      <c r="S18" s="519"/>
      <c r="T18" s="519"/>
      <c r="U18" s="519"/>
      <c r="V18" s="520"/>
      <c r="W18" s="412"/>
      <c r="X18" s="413"/>
      <c r="Y18" s="413"/>
      <c r="Z18" s="413"/>
      <c r="AA18" s="413"/>
      <c r="AB18" s="404"/>
      <c r="AC18" s="521">
        <v>74.099999999999994</v>
      </c>
      <c r="AD18" s="522"/>
      <c r="AE18" s="522"/>
      <c r="AF18" s="522"/>
      <c r="AG18" s="523"/>
      <c r="AH18" s="521">
        <v>72.8</v>
      </c>
      <c r="AI18" s="522"/>
      <c r="AJ18" s="522"/>
      <c r="AK18" s="522"/>
      <c r="AL18" s="524"/>
      <c r="AM18" s="423"/>
      <c r="AN18" s="424"/>
      <c r="AO18" s="424"/>
      <c r="AP18" s="424"/>
      <c r="AQ18" s="424"/>
      <c r="AR18" s="424"/>
      <c r="AS18" s="424"/>
      <c r="AT18" s="425"/>
      <c r="AU18" s="426"/>
      <c r="AV18" s="427"/>
      <c r="AW18" s="427"/>
      <c r="AX18" s="427"/>
      <c r="AY18" s="428" t="s">
        <v>148</v>
      </c>
      <c r="AZ18" s="429"/>
      <c r="BA18" s="429"/>
      <c r="BB18" s="429"/>
      <c r="BC18" s="429"/>
      <c r="BD18" s="429"/>
      <c r="BE18" s="429"/>
      <c r="BF18" s="429"/>
      <c r="BG18" s="429"/>
      <c r="BH18" s="429"/>
      <c r="BI18" s="429"/>
      <c r="BJ18" s="429"/>
      <c r="BK18" s="429"/>
      <c r="BL18" s="429"/>
      <c r="BM18" s="430"/>
      <c r="BN18" s="394">
        <v>23952396</v>
      </c>
      <c r="BO18" s="395"/>
      <c r="BP18" s="395"/>
      <c r="BQ18" s="395"/>
      <c r="BR18" s="395"/>
      <c r="BS18" s="395"/>
      <c r="BT18" s="395"/>
      <c r="BU18" s="396"/>
      <c r="BV18" s="394">
        <v>23120093</v>
      </c>
      <c r="BW18" s="395"/>
      <c r="BX18" s="395"/>
      <c r="BY18" s="395"/>
      <c r="BZ18" s="395"/>
      <c r="CA18" s="395"/>
      <c r="CB18" s="395"/>
      <c r="CC18" s="396"/>
      <c r="CD18" s="176"/>
      <c r="CE18" s="508"/>
      <c r="CF18" s="508"/>
      <c r="CG18" s="508"/>
      <c r="CH18" s="508"/>
      <c r="CI18" s="508"/>
      <c r="CJ18" s="508"/>
      <c r="CK18" s="508"/>
      <c r="CL18" s="508"/>
      <c r="CM18" s="508"/>
      <c r="CN18" s="508"/>
      <c r="CO18" s="508"/>
      <c r="CP18" s="508"/>
      <c r="CQ18" s="508"/>
      <c r="CR18" s="508"/>
      <c r="CS18" s="509"/>
      <c r="CT18" s="391"/>
      <c r="CU18" s="392"/>
      <c r="CV18" s="392"/>
      <c r="CW18" s="392"/>
      <c r="CX18" s="392"/>
      <c r="CY18" s="392"/>
      <c r="CZ18" s="392"/>
      <c r="DA18" s="393"/>
      <c r="DB18" s="391"/>
      <c r="DC18" s="392"/>
      <c r="DD18" s="392"/>
      <c r="DE18" s="392"/>
      <c r="DF18" s="392"/>
      <c r="DG18" s="392"/>
      <c r="DH18" s="392"/>
      <c r="DI18" s="393"/>
    </row>
    <row r="19" spans="1:113" ht="18.75" customHeight="1" thickBot="1" x14ac:dyDescent="0.25">
      <c r="A19" s="163"/>
      <c r="B19" s="516" t="s">
        <v>149</v>
      </c>
      <c r="C19" s="437"/>
      <c r="D19" s="437"/>
      <c r="E19" s="517"/>
      <c r="F19" s="517"/>
      <c r="G19" s="517"/>
      <c r="H19" s="517"/>
      <c r="I19" s="517"/>
      <c r="J19" s="517"/>
      <c r="K19" s="517"/>
      <c r="L19" s="525">
        <v>519</v>
      </c>
      <c r="M19" s="525"/>
      <c r="N19" s="525"/>
      <c r="O19" s="525"/>
      <c r="P19" s="525"/>
      <c r="Q19" s="525"/>
      <c r="R19" s="526"/>
      <c r="S19" s="526"/>
      <c r="T19" s="526"/>
      <c r="U19" s="526"/>
      <c r="V19" s="527"/>
      <c r="W19" s="351"/>
      <c r="X19" s="352"/>
      <c r="Y19" s="352"/>
      <c r="Z19" s="352"/>
      <c r="AA19" s="352"/>
      <c r="AB19" s="352"/>
      <c r="AC19" s="503"/>
      <c r="AD19" s="503"/>
      <c r="AE19" s="503"/>
      <c r="AF19" s="503"/>
      <c r="AG19" s="503"/>
      <c r="AH19" s="503"/>
      <c r="AI19" s="503"/>
      <c r="AJ19" s="503"/>
      <c r="AK19" s="503"/>
      <c r="AL19" s="504"/>
      <c r="AM19" s="423"/>
      <c r="AN19" s="424"/>
      <c r="AO19" s="424"/>
      <c r="AP19" s="424"/>
      <c r="AQ19" s="424"/>
      <c r="AR19" s="424"/>
      <c r="AS19" s="424"/>
      <c r="AT19" s="425"/>
      <c r="AU19" s="426"/>
      <c r="AV19" s="427"/>
      <c r="AW19" s="427"/>
      <c r="AX19" s="427"/>
      <c r="AY19" s="428" t="s">
        <v>150</v>
      </c>
      <c r="AZ19" s="429"/>
      <c r="BA19" s="429"/>
      <c r="BB19" s="429"/>
      <c r="BC19" s="429"/>
      <c r="BD19" s="429"/>
      <c r="BE19" s="429"/>
      <c r="BF19" s="429"/>
      <c r="BG19" s="429"/>
      <c r="BH19" s="429"/>
      <c r="BI19" s="429"/>
      <c r="BJ19" s="429"/>
      <c r="BK19" s="429"/>
      <c r="BL19" s="429"/>
      <c r="BM19" s="430"/>
      <c r="BN19" s="394">
        <v>29878189</v>
      </c>
      <c r="BO19" s="395"/>
      <c r="BP19" s="395"/>
      <c r="BQ19" s="395"/>
      <c r="BR19" s="395"/>
      <c r="BS19" s="395"/>
      <c r="BT19" s="395"/>
      <c r="BU19" s="396"/>
      <c r="BV19" s="394">
        <v>28282519</v>
      </c>
      <c r="BW19" s="395"/>
      <c r="BX19" s="395"/>
      <c r="BY19" s="395"/>
      <c r="BZ19" s="395"/>
      <c r="CA19" s="395"/>
      <c r="CB19" s="395"/>
      <c r="CC19" s="396"/>
      <c r="CD19" s="176"/>
      <c r="CE19" s="508"/>
      <c r="CF19" s="508"/>
      <c r="CG19" s="508"/>
      <c r="CH19" s="508"/>
      <c r="CI19" s="508"/>
      <c r="CJ19" s="508"/>
      <c r="CK19" s="508"/>
      <c r="CL19" s="508"/>
      <c r="CM19" s="508"/>
      <c r="CN19" s="508"/>
      <c r="CO19" s="508"/>
      <c r="CP19" s="508"/>
      <c r="CQ19" s="508"/>
      <c r="CR19" s="508"/>
      <c r="CS19" s="509"/>
      <c r="CT19" s="391"/>
      <c r="CU19" s="392"/>
      <c r="CV19" s="392"/>
      <c r="CW19" s="392"/>
      <c r="CX19" s="392"/>
      <c r="CY19" s="392"/>
      <c r="CZ19" s="392"/>
      <c r="DA19" s="393"/>
      <c r="DB19" s="391"/>
      <c r="DC19" s="392"/>
      <c r="DD19" s="392"/>
      <c r="DE19" s="392"/>
      <c r="DF19" s="392"/>
      <c r="DG19" s="392"/>
      <c r="DH19" s="392"/>
      <c r="DI19" s="393"/>
    </row>
    <row r="20" spans="1:113" ht="18.75" customHeight="1" thickBot="1" x14ac:dyDescent="0.25">
      <c r="A20" s="163"/>
      <c r="B20" s="516" t="s">
        <v>151</v>
      </c>
      <c r="C20" s="437"/>
      <c r="D20" s="437"/>
      <c r="E20" s="517"/>
      <c r="F20" s="517"/>
      <c r="G20" s="517"/>
      <c r="H20" s="517"/>
      <c r="I20" s="517"/>
      <c r="J20" s="517"/>
      <c r="K20" s="517"/>
      <c r="L20" s="525">
        <v>42401</v>
      </c>
      <c r="M20" s="525"/>
      <c r="N20" s="525"/>
      <c r="O20" s="525"/>
      <c r="P20" s="525"/>
      <c r="Q20" s="525"/>
      <c r="R20" s="526"/>
      <c r="S20" s="526"/>
      <c r="T20" s="526"/>
      <c r="U20" s="526"/>
      <c r="V20" s="527"/>
      <c r="W20" s="412"/>
      <c r="X20" s="413"/>
      <c r="Y20" s="413"/>
      <c r="Z20" s="413"/>
      <c r="AA20" s="413"/>
      <c r="AB20" s="413"/>
      <c r="AC20" s="528"/>
      <c r="AD20" s="528"/>
      <c r="AE20" s="528"/>
      <c r="AF20" s="528"/>
      <c r="AG20" s="528"/>
      <c r="AH20" s="528"/>
      <c r="AI20" s="528"/>
      <c r="AJ20" s="528"/>
      <c r="AK20" s="528"/>
      <c r="AL20" s="529"/>
      <c r="AM20" s="530"/>
      <c r="AN20" s="449"/>
      <c r="AO20" s="449"/>
      <c r="AP20" s="449"/>
      <c r="AQ20" s="449"/>
      <c r="AR20" s="449"/>
      <c r="AS20" s="449"/>
      <c r="AT20" s="450"/>
      <c r="AU20" s="531"/>
      <c r="AV20" s="532"/>
      <c r="AW20" s="532"/>
      <c r="AX20" s="533"/>
      <c r="AY20" s="428"/>
      <c r="AZ20" s="429"/>
      <c r="BA20" s="429"/>
      <c r="BB20" s="429"/>
      <c r="BC20" s="429"/>
      <c r="BD20" s="429"/>
      <c r="BE20" s="429"/>
      <c r="BF20" s="429"/>
      <c r="BG20" s="429"/>
      <c r="BH20" s="429"/>
      <c r="BI20" s="429"/>
      <c r="BJ20" s="429"/>
      <c r="BK20" s="429"/>
      <c r="BL20" s="429"/>
      <c r="BM20" s="430"/>
      <c r="BN20" s="394"/>
      <c r="BO20" s="395"/>
      <c r="BP20" s="395"/>
      <c r="BQ20" s="395"/>
      <c r="BR20" s="395"/>
      <c r="BS20" s="395"/>
      <c r="BT20" s="395"/>
      <c r="BU20" s="396"/>
      <c r="BV20" s="394"/>
      <c r="BW20" s="395"/>
      <c r="BX20" s="395"/>
      <c r="BY20" s="395"/>
      <c r="BZ20" s="395"/>
      <c r="CA20" s="395"/>
      <c r="CB20" s="395"/>
      <c r="CC20" s="396"/>
      <c r="CD20" s="176"/>
      <c r="CE20" s="508"/>
      <c r="CF20" s="508"/>
      <c r="CG20" s="508"/>
      <c r="CH20" s="508"/>
      <c r="CI20" s="508"/>
      <c r="CJ20" s="508"/>
      <c r="CK20" s="508"/>
      <c r="CL20" s="508"/>
      <c r="CM20" s="508"/>
      <c r="CN20" s="508"/>
      <c r="CO20" s="508"/>
      <c r="CP20" s="508"/>
      <c r="CQ20" s="508"/>
      <c r="CR20" s="508"/>
      <c r="CS20" s="509"/>
      <c r="CT20" s="391"/>
      <c r="CU20" s="392"/>
      <c r="CV20" s="392"/>
      <c r="CW20" s="392"/>
      <c r="CX20" s="392"/>
      <c r="CY20" s="392"/>
      <c r="CZ20" s="392"/>
      <c r="DA20" s="393"/>
      <c r="DB20" s="391"/>
      <c r="DC20" s="392"/>
      <c r="DD20" s="392"/>
      <c r="DE20" s="392"/>
      <c r="DF20" s="392"/>
      <c r="DG20" s="392"/>
      <c r="DH20" s="392"/>
      <c r="DI20" s="393"/>
    </row>
    <row r="21" spans="1:113" ht="18.75" customHeight="1" thickBot="1" x14ac:dyDescent="0.25">
      <c r="A21" s="163"/>
      <c r="B21" s="534" t="s">
        <v>152</v>
      </c>
      <c r="C21" s="535"/>
      <c r="D21" s="535"/>
      <c r="E21" s="535"/>
      <c r="F21" s="535"/>
      <c r="G21" s="535"/>
      <c r="H21" s="535"/>
      <c r="I21" s="535"/>
      <c r="J21" s="535"/>
      <c r="K21" s="535"/>
      <c r="L21" s="535"/>
      <c r="M21" s="535"/>
      <c r="N21" s="535"/>
      <c r="O21" s="535"/>
      <c r="P21" s="535"/>
      <c r="Q21" s="535"/>
      <c r="R21" s="535"/>
      <c r="S21" s="535"/>
      <c r="T21" s="535"/>
      <c r="U21" s="535"/>
      <c r="V21" s="535"/>
      <c r="W21" s="535"/>
      <c r="X21" s="535"/>
      <c r="Y21" s="535"/>
      <c r="Z21" s="535"/>
      <c r="AA21" s="535"/>
      <c r="AB21" s="535"/>
      <c r="AC21" s="535"/>
      <c r="AD21" s="535"/>
      <c r="AE21" s="535"/>
      <c r="AF21" s="535"/>
      <c r="AG21" s="535"/>
      <c r="AH21" s="535"/>
      <c r="AI21" s="535"/>
      <c r="AJ21" s="535"/>
      <c r="AK21" s="535"/>
      <c r="AL21" s="535"/>
      <c r="AM21" s="535"/>
      <c r="AN21" s="535"/>
      <c r="AO21" s="535"/>
      <c r="AP21" s="535"/>
      <c r="AQ21" s="535"/>
      <c r="AR21" s="535"/>
      <c r="AS21" s="535"/>
      <c r="AT21" s="535"/>
      <c r="AU21" s="535"/>
      <c r="AV21" s="535"/>
      <c r="AW21" s="535"/>
      <c r="AX21" s="536"/>
      <c r="AY21" s="510"/>
      <c r="AZ21" s="511"/>
      <c r="BA21" s="511"/>
      <c r="BB21" s="511"/>
      <c r="BC21" s="511"/>
      <c r="BD21" s="511"/>
      <c r="BE21" s="511"/>
      <c r="BF21" s="511"/>
      <c r="BG21" s="511"/>
      <c r="BH21" s="511"/>
      <c r="BI21" s="511"/>
      <c r="BJ21" s="511"/>
      <c r="BK21" s="511"/>
      <c r="BL21" s="511"/>
      <c r="BM21" s="512"/>
      <c r="BN21" s="513"/>
      <c r="BO21" s="514"/>
      <c r="BP21" s="514"/>
      <c r="BQ21" s="514"/>
      <c r="BR21" s="514"/>
      <c r="BS21" s="514"/>
      <c r="BT21" s="514"/>
      <c r="BU21" s="515"/>
      <c r="BV21" s="513"/>
      <c r="BW21" s="514"/>
      <c r="BX21" s="514"/>
      <c r="BY21" s="514"/>
      <c r="BZ21" s="514"/>
      <c r="CA21" s="514"/>
      <c r="CB21" s="514"/>
      <c r="CC21" s="515"/>
      <c r="CD21" s="176"/>
      <c r="CE21" s="508"/>
      <c r="CF21" s="508"/>
      <c r="CG21" s="508"/>
      <c r="CH21" s="508"/>
      <c r="CI21" s="508"/>
      <c r="CJ21" s="508"/>
      <c r="CK21" s="508"/>
      <c r="CL21" s="508"/>
      <c r="CM21" s="508"/>
      <c r="CN21" s="508"/>
      <c r="CO21" s="508"/>
      <c r="CP21" s="508"/>
      <c r="CQ21" s="508"/>
      <c r="CR21" s="508"/>
      <c r="CS21" s="509"/>
      <c r="CT21" s="391"/>
      <c r="CU21" s="392"/>
      <c r="CV21" s="392"/>
      <c r="CW21" s="392"/>
      <c r="CX21" s="392"/>
      <c r="CY21" s="392"/>
      <c r="CZ21" s="392"/>
      <c r="DA21" s="393"/>
      <c r="DB21" s="391"/>
      <c r="DC21" s="392"/>
      <c r="DD21" s="392"/>
      <c r="DE21" s="392"/>
      <c r="DF21" s="392"/>
      <c r="DG21" s="392"/>
      <c r="DH21" s="392"/>
      <c r="DI21" s="393"/>
    </row>
    <row r="22" spans="1:113" ht="18.75" customHeight="1" x14ac:dyDescent="0.2">
      <c r="A22" s="163"/>
      <c r="B22" s="564" t="s">
        <v>153</v>
      </c>
      <c r="C22" s="538"/>
      <c r="D22" s="539"/>
      <c r="E22" s="406" t="s">
        <v>1</v>
      </c>
      <c r="F22" s="411"/>
      <c r="G22" s="411"/>
      <c r="H22" s="411"/>
      <c r="I22" s="411"/>
      <c r="J22" s="411"/>
      <c r="K22" s="401"/>
      <c r="L22" s="406" t="s">
        <v>154</v>
      </c>
      <c r="M22" s="411"/>
      <c r="N22" s="411"/>
      <c r="O22" s="411"/>
      <c r="P22" s="401"/>
      <c r="Q22" s="569" t="s">
        <v>155</v>
      </c>
      <c r="R22" s="570"/>
      <c r="S22" s="570"/>
      <c r="T22" s="570"/>
      <c r="U22" s="570"/>
      <c r="V22" s="571"/>
      <c r="W22" s="537" t="s">
        <v>156</v>
      </c>
      <c r="X22" s="538"/>
      <c r="Y22" s="539"/>
      <c r="Z22" s="406" t="s">
        <v>1</v>
      </c>
      <c r="AA22" s="411"/>
      <c r="AB22" s="411"/>
      <c r="AC22" s="411"/>
      <c r="AD22" s="411"/>
      <c r="AE22" s="411"/>
      <c r="AF22" s="411"/>
      <c r="AG22" s="401"/>
      <c r="AH22" s="575" t="s">
        <v>157</v>
      </c>
      <c r="AI22" s="411"/>
      <c r="AJ22" s="411"/>
      <c r="AK22" s="411"/>
      <c r="AL22" s="401"/>
      <c r="AM22" s="575" t="s">
        <v>158</v>
      </c>
      <c r="AN22" s="576"/>
      <c r="AO22" s="576"/>
      <c r="AP22" s="576"/>
      <c r="AQ22" s="576"/>
      <c r="AR22" s="577"/>
      <c r="AS22" s="569" t="s">
        <v>155</v>
      </c>
      <c r="AT22" s="570"/>
      <c r="AU22" s="570"/>
      <c r="AV22" s="570"/>
      <c r="AW22" s="570"/>
      <c r="AX22" s="581"/>
      <c r="AY22" s="354" t="s">
        <v>159</v>
      </c>
      <c r="AZ22" s="355"/>
      <c r="BA22" s="355"/>
      <c r="BB22" s="355"/>
      <c r="BC22" s="355"/>
      <c r="BD22" s="355"/>
      <c r="BE22" s="355"/>
      <c r="BF22" s="355"/>
      <c r="BG22" s="355"/>
      <c r="BH22" s="355"/>
      <c r="BI22" s="355"/>
      <c r="BJ22" s="355"/>
      <c r="BK22" s="355"/>
      <c r="BL22" s="355"/>
      <c r="BM22" s="356"/>
      <c r="BN22" s="357">
        <v>30016102</v>
      </c>
      <c r="BO22" s="358"/>
      <c r="BP22" s="358"/>
      <c r="BQ22" s="358"/>
      <c r="BR22" s="358"/>
      <c r="BS22" s="358"/>
      <c r="BT22" s="358"/>
      <c r="BU22" s="359"/>
      <c r="BV22" s="357">
        <v>29190966</v>
      </c>
      <c r="BW22" s="358"/>
      <c r="BX22" s="358"/>
      <c r="BY22" s="358"/>
      <c r="BZ22" s="358"/>
      <c r="CA22" s="358"/>
      <c r="CB22" s="358"/>
      <c r="CC22" s="359"/>
      <c r="CD22" s="176"/>
      <c r="CE22" s="508"/>
      <c r="CF22" s="508"/>
      <c r="CG22" s="508"/>
      <c r="CH22" s="508"/>
      <c r="CI22" s="508"/>
      <c r="CJ22" s="508"/>
      <c r="CK22" s="508"/>
      <c r="CL22" s="508"/>
      <c r="CM22" s="508"/>
      <c r="CN22" s="508"/>
      <c r="CO22" s="508"/>
      <c r="CP22" s="508"/>
      <c r="CQ22" s="508"/>
      <c r="CR22" s="508"/>
      <c r="CS22" s="509"/>
      <c r="CT22" s="391"/>
      <c r="CU22" s="392"/>
      <c r="CV22" s="392"/>
      <c r="CW22" s="392"/>
      <c r="CX22" s="392"/>
      <c r="CY22" s="392"/>
      <c r="CZ22" s="392"/>
      <c r="DA22" s="393"/>
      <c r="DB22" s="391"/>
      <c r="DC22" s="392"/>
      <c r="DD22" s="392"/>
      <c r="DE22" s="392"/>
      <c r="DF22" s="392"/>
      <c r="DG22" s="392"/>
      <c r="DH22" s="392"/>
      <c r="DI22" s="393"/>
    </row>
    <row r="23" spans="1:113" ht="18.75" customHeight="1" x14ac:dyDescent="0.2">
      <c r="A23" s="163"/>
      <c r="B23" s="565"/>
      <c r="C23" s="541"/>
      <c r="D23" s="542"/>
      <c r="E23" s="380"/>
      <c r="F23" s="385"/>
      <c r="G23" s="385"/>
      <c r="H23" s="385"/>
      <c r="I23" s="385"/>
      <c r="J23" s="385"/>
      <c r="K23" s="374"/>
      <c r="L23" s="380"/>
      <c r="M23" s="385"/>
      <c r="N23" s="385"/>
      <c r="O23" s="385"/>
      <c r="P23" s="374"/>
      <c r="Q23" s="572"/>
      <c r="R23" s="573"/>
      <c r="S23" s="573"/>
      <c r="T23" s="573"/>
      <c r="U23" s="573"/>
      <c r="V23" s="574"/>
      <c r="W23" s="540"/>
      <c r="X23" s="541"/>
      <c r="Y23" s="542"/>
      <c r="Z23" s="380"/>
      <c r="AA23" s="385"/>
      <c r="AB23" s="385"/>
      <c r="AC23" s="385"/>
      <c r="AD23" s="385"/>
      <c r="AE23" s="385"/>
      <c r="AF23" s="385"/>
      <c r="AG23" s="374"/>
      <c r="AH23" s="380"/>
      <c r="AI23" s="385"/>
      <c r="AJ23" s="385"/>
      <c r="AK23" s="385"/>
      <c r="AL23" s="374"/>
      <c r="AM23" s="578"/>
      <c r="AN23" s="579"/>
      <c r="AO23" s="579"/>
      <c r="AP23" s="579"/>
      <c r="AQ23" s="579"/>
      <c r="AR23" s="580"/>
      <c r="AS23" s="572"/>
      <c r="AT23" s="573"/>
      <c r="AU23" s="573"/>
      <c r="AV23" s="573"/>
      <c r="AW23" s="573"/>
      <c r="AX23" s="582"/>
      <c r="AY23" s="428" t="s">
        <v>160</v>
      </c>
      <c r="AZ23" s="429"/>
      <c r="BA23" s="429"/>
      <c r="BB23" s="429"/>
      <c r="BC23" s="429"/>
      <c r="BD23" s="429"/>
      <c r="BE23" s="429"/>
      <c r="BF23" s="429"/>
      <c r="BG23" s="429"/>
      <c r="BH23" s="429"/>
      <c r="BI23" s="429"/>
      <c r="BJ23" s="429"/>
      <c r="BK23" s="429"/>
      <c r="BL23" s="429"/>
      <c r="BM23" s="430"/>
      <c r="BN23" s="394">
        <v>25351839</v>
      </c>
      <c r="BO23" s="395"/>
      <c r="BP23" s="395"/>
      <c r="BQ23" s="395"/>
      <c r="BR23" s="395"/>
      <c r="BS23" s="395"/>
      <c r="BT23" s="395"/>
      <c r="BU23" s="396"/>
      <c r="BV23" s="394">
        <v>24123290</v>
      </c>
      <c r="BW23" s="395"/>
      <c r="BX23" s="395"/>
      <c r="BY23" s="395"/>
      <c r="BZ23" s="395"/>
      <c r="CA23" s="395"/>
      <c r="CB23" s="395"/>
      <c r="CC23" s="396"/>
      <c r="CD23" s="176"/>
      <c r="CE23" s="508"/>
      <c r="CF23" s="508"/>
      <c r="CG23" s="508"/>
      <c r="CH23" s="508"/>
      <c r="CI23" s="508"/>
      <c r="CJ23" s="508"/>
      <c r="CK23" s="508"/>
      <c r="CL23" s="508"/>
      <c r="CM23" s="508"/>
      <c r="CN23" s="508"/>
      <c r="CO23" s="508"/>
      <c r="CP23" s="508"/>
      <c r="CQ23" s="508"/>
      <c r="CR23" s="508"/>
      <c r="CS23" s="509"/>
      <c r="CT23" s="391"/>
      <c r="CU23" s="392"/>
      <c r="CV23" s="392"/>
      <c r="CW23" s="392"/>
      <c r="CX23" s="392"/>
      <c r="CY23" s="392"/>
      <c r="CZ23" s="392"/>
      <c r="DA23" s="393"/>
      <c r="DB23" s="391"/>
      <c r="DC23" s="392"/>
      <c r="DD23" s="392"/>
      <c r="DE23" s="392"/>
      <c r="DF23" s="392"/>
      <c r="DG23" s="392"/>
      <c r="DH23" s="392"/>
      <c r="DI23" s="393"/>
    </row>
    <row r="24" spans="1:113" ht="18.75" customHeight="1" thickBot="1" x14ac:dyDescent="0.25">
      <c r="A24" s="163"/>
      <c r="B24" s="565"/>
      <c r="C24" s="541"/>
      <c r="D24" s="542"/>
      <c r="E24" s="444" t="s">
        <v>161</v>
      </c>
      <c r="F24" s="424"/>
      <c r="G24" s="424"/>
      <c r="H24" s="424"/>
      <c r="I24" s="424"/>
      <c r="J24" s="424"/>
      <c r="K24" s="425"/>
      <c r="L24" s="445">
        <v>1</v>
      </c>
      <c r="M24" s="446"/>
      <c r="N24" s="446"/>
      <c r="O24" s="446"/>
      <c r="P24" s="488"/>
      <c r="Q24" s="445">
        <v>9820</v>
      </c>
      <c r="R24" s="446"/>
      <c r="S24" s="446"/>
      <c r="T24" s="446"/>
      <c r="U24" s="446"/>
      <c r="V24" s="488"/>
      <c r="W24" s="540"/>
      <c r="X24" s="541"/>
      <c r="Y24" s="542"/>
      <c r="Z24" s="444" t="s">
        <v>162</v>
      </c>
      <c r="AA24" s="424"/>
      <c r="AB24" s="424"/>
      <c r="AC24" s="424"/>
      <c r="AD24" s="424"/>
      <c r="AE24" s="424"/>
      <c r="AF24" s="424"/>
      <c r="AG24" s="425"/>
      <c r="AH24" s="445">
        <v>659</v>
      </c>
      <c r="AI24" s="446"/>
      <c r="AJ24" s="446"/>
      <c r="AK24" s="446"/>
      <c r="AL24" s="488"/>
      <c r="AM24" s="445">
        <v>2196447</v>
      </c>
      <c r="AN24" s="446"/>
      <c r="AO24" s="446"/>
      <c r="AP24" s="446"/>
      <c r="AQ24" s="446"/>
      <c r="AR24" s="488"/>
      <c r="AS24" s="445">
        <v>3333</v>
      </c>
      <c r="AT24" s="446"/>
      <c r="AU24" s="446"/>
      <c r="AV24" s="446"/>
      <c r="AW24" s="446"/>
      <c r="AX24" s="447"/>
      <c r="AY24" s="510" t="s">
        <v>163</v>
      </c>
      <c r="AZ24" s="511"/>
      <c r="BA24" s="511"/>
      <c r="BB24" s="511"/>
      <c r="BC24" s="511"/>
      <c r="BD24" s="511"/>
      <c r="BE24" s="511"/>
      <c r="BF24" s="511"/>
      <c r="BG24" s="511"/>
      <c r="BH24" s="511"/>
      <c r="BI24" s="511"/>
      <c r="BJ24" s="511"/>
      <c r="BK24" s="511"/>
      <c r="BL24" s="511"/>
      <c r="BM24" s="512"/>
      <c r="BN24" s="394">
        <v>15430608</v>
      </c>
      <c r="BO24" s="395"/>
      <c r="BP24" s="395"/>
      <c r="BQ24" s="395"/>
      <c r="BR24" s="395"/>
      <c r="BS24" s="395"/>
      <c r="BT24" s="395"/>
      <c r="BU24" s="396"/>
      <c r="BV24" s="394">
        <v>13166475</v>
      </c>
      <c r="BW24" s="395"/>
      <c r="BX24" s="395"/>
      <c r="BY24" s="395"/>
      <c r="BZ24" s="395"/>
      <c r="CA24" s="395"/>
      <c r="CB24" s="395"/>
      <c r="CC24" s="396"/>
      <c r="CD24" s="176"/>
      <c r="CE24" s="508"/>
      <c r="CF24" s="508"/>
      <c r="CG24" s="508"/>
      <c r="CH24" s="508"/>
      <c r="CI24" s="508"/>
      <c r="CJ24" s="508"/>
      <c r="CK24" s="508"/>
      <c r="CL24" s="508"/>
      <c r="CM24" s="508"/>
      <c r="CN24" s="508"/>
      <c r="CO24" s="508"/>
      <c r="CP24" s="508"/>
      <c r="CQ24" s="508"/>
      <c r="CR24" s="508"/>
      <c r="CS24" s="509"/>
      <c r="CT24" s="391"/>
      <c r="CU24" s="392"/>
      <c r="CV24" s="392"/>
      <c r="CW24" s="392"/>
      <c r="CX24" s="392"/>
      <c r="CY24" s="392"/>
      <c r="CZ24" s="392"/>
      <c r="DA24" s="393"/>
      <c r="DB24" s="391"/>
      <c r="DC24" s="392"/>
      <c r="DD24" s="392"/>
      <c r="DE24" s="392"/>
      <c r="DF24" s="392"/>
      <c r="DG24" s="392"/>
      <c r="DH24" s="392"/>
      <c r="DI24" s="393"/>
    </row>
    <row r="25" spans="1:113" ht="18.75" customHeight="1" x14ac:dyDescent="0.2">
      <c r="A25" s="163"/>
      <c r="B25" s="565"/>
      <c r="C25" s="541"/>
      <c r="D25" s="542"/>
      <c r="E25" s="444" t="s">
        <v>164</v>
      </c>
      <c r="F25" s="424"/>
      <c r="G25" s="424"/>
      <c r="H25" s="424"/>
      <c r="I25" s="424"/>
      <c r="J25" s="424"/>
      <c r="K25" s="425"/>
      <c r="L25" s="445">
        <v>2</v>
      </c>
      <c r="M25" s="446"/>
      <c r="N25" s="446"/>
      <c r="O25" s="446"/>
      <c r="P25" s="488"/>
      <c r="Q25" s="445">
        <v>7850</v>
      </c>
      <c r="R25" s="446"/>
      <c r="S25" s="446"/>
      <c r="T25" s="446"/>
      <c r="U25" s="446"/>
      <c r="V25" s="488"/>
      <c r="W25" s="540"/>
      <c r="X25" s="541"/>
      <c r="Y25" s="542"/>
      <c r="Z25" s="444" t="s">
        <v>165</v>
      </c>
      <c r="AA25" s="424"/>
      <c r="AB25" s="424"/>
      <c r="AC25" s="424"/>
      <c r="AD25" s="424"/>
      <c r="AE25" s="424"/>
      <c r="AF25" s="424"/>
      <c r="AG25" s="425"/>
      <c r="AH25" s="445">
        <v>115</v>
      </c>
      <c r="AI25" s="446"/>
      <c r="AJ25" s="446"/>
      <c r="AK25" s="446"/>
      <c r="AL25" s="488"/>
      <c r="AM25" s="445">
        <v>383985</v>
      </c>
      <c r="AN25" s="446"/>
      <c r="AO25" s="446"/>
      <c r="AP25" s="446"/>
      <c r="AQ25" s="446"/>
      <c r="AR25" s="488"/>
      <c r="AS25" s="445">
        <v>3339</v>
      </c>
      <c r="AT25" s="446"/>
      <c r="AU25" s="446"/>
      <c r="AV25" s="446"/>
      <c r="AW25" s="446"/>
      <c r="AX25" s="447"/>
      <c r="AY25" s="354" t="s">
        <v>166</v>
      </c>
      <c r="AZ25" s="355"/>
      <c r="BA25" s="355"/>
      <c r="BB25" s="355"/>
      <c r="BC25" s="355"/>
      <c r="BD25" s="355"/>
      <c r="BE25" s="355"/>
      <c r="BF25" s="355"/>
      <c r="BG25" s="355"/>
      <c r="BH25" s="355"/>
      <c r="BI25" s="355"/>
      <c r="BJ25" s="355"/>
      <c r="BK25" s="355"/>
      <c r="BL25" s="355"/>
      <c r="BM25" s="356"/>
      <c r="BN25" s="357">
        <v>48146871</v>
      </c>
      <c r="BO25" s="358"/>
      <c r="BP25" s="358"/>
      <c r="BQ25" s="358"/>
      <c r="BR25" s="358"/>
      <c r="BS25" s="358"/>
      <c r="BT25" s="358"/>
      <c r="BU25" s="359"/>
      <c r="BV25" s="357">
        <v>46292187</v>
      </c>
      <c r="BW25" s="358"/>
      <c r="BX25" s="358"/>
      <c r="BY25" s="358"/>
      <c r="BZ25" s="358"/>
      <c r="CA25" s="358"/>
      <c r="CB25" s="358"/>
      <c r="CC25" s="359"/>
      <c r="CD25" s="176"/>
      <c r="CE25" s="508"/>
      <c r="CF25" s="508"/>
      <c r="CG25" s="508"/>
      <c r="CH25" s="508"/>
      <c r="CI25" s="508"/>
      <c r="CJ25" s="508"/>
      <c r="CK25" s="508"/>
      <c r="CL25" s="508"/>
      <c r="CM25" s="508"/>
      <c r="CN25" s="508"/>
      <c r="CO25" s="508"/>
      <c r="CP25" s="508"/>
      <c r="CQ25" s="508"/>
      <c r="CR25" s="508"/>
      <c r="CS25" s="509"/>
      <c r="CT25" s="391"/>
      <c r="CU25" s="392"/>
      <c r="CV25" s="392"/>
      <c r="CW25" s="392"/>
      <c r="CX25" s="392"/>
      <c r="CY25" s="392"/>
      <c r="CZ25" s="392"/>
      <c r="DA25" s="393"/>
      <c r="DB25" s="391"/>
      <c r="DC25" s="392"/>
      <c r="DD25" s="392"/>
      <c r="DE25" s="392"/>
      <c r="DF25" s="392"/>
      <c r="DG25" s="392"/>
      <c r="DH25" s="392"/>
      <c r="DI25" s="393"/>
    </row>
    <row r="26" spans="1:113" ht="18.75" customHeight="1" x14ac:dyDescent="0.2">
      <c r="A26" s="163"/>
      <c r="B26" s="565"/>
      <c r="C26" s="541"/>
      <c r="D26" s="542"/>
      <c r="E26" s="444" t="s">
        <v>167</v>
      </c>
      <c r="F26" s="424"/>
      <c r="G26" s="424"/>
      <c r="H26" s="424"/>
      <c r="I26" s="424"/>
      <c r="J26" s="424"/>
      <c r="K26" s="425"/>
      <c r="L26" s="445">
        <v>1</v>
      </c>
      <c r="M26" s="446"/>
      <c r="N26" s="446"/>
      <c r="O26" s="446"/>
      <c r="P26" s="488"/>
      <c r="Q26" s="445">
        <v>6870</v>
      </c>
      <c r="R26" s="446"/>
      <c r="S26" s="446"/>
      <c r="T26" s="446"/>
      <c r="U26" s="446"/>
      <c r="V26" s="488"/>
      <c r="W26" s="540"/>
      <c r="X26" s="541"/>
      <c r="Y26" s="542"/>
      <c r="Z26" s="444" t="s">
        <v>168</v>
      </c>
      <c r="AA26" s="546"/>
      <c r="AB26" s="546"/>
      <c r="AC26" s="546"/>
      <c r="AD26" s="546"/>
      <c r="AE26" s="546"/>
      <c r="AF26" s="546"/>
      <c r="AG26" s="547"/>
      <c r="AH26" s="445">
        <v>38</v>
      </c>
      <c r="AI26" s="446"/>
      <c r="AJ26" s="446"/>
      <c r="AK26" s="446"/>
      <c r="AL26" s="488"/>
      <c r="AM26" s="445">
        <v>129694</v>
      </c>
      <c r="AN26" s="446"/>
      <c r="AO26" s="446"/>
      <c r="AP26" s="446"/>
      <c r="AQ26" s="446"/>
      <c r="AR26" s="488"/>
      <c r="AS26" s="445">
        <v>3413</v>
      </c>
      <c r="AT26" s="446"/>
      <c r="AU26" s="446"/>
      <c r="AV26" s="446"/>
      <c r="AW26" s="446"/>
      <c r="AX26" s="447"/>
      <c r="AY26" s="397" t="s">
        <v>169</v>
      </c>
      <c r="AZ26" s="398"/>
      <c r="BA26" s="398"/>
      <c r="BB26" s="398"/>
      <c r="BC26" s="398"/>
      <c r="BD26" s="398"/>
      <c r="BE26" s="398"/>
      <c r="BF26" s="398"/>
      <c r="BG26" s="398"/>
      <c r="BH26" s="398"/>
      <c r="BI26" s="398"/>
      <c r="BJ26" s="398"/>
      <c r="BK26" s="398"/>
      <c r="BL26" s="398"/>
      <c r="BM26" s="399"/>
      <c r="BN26" s="394" t="s">
        <v>122</v>
      </c>
      <c r="BO26" s="395"/>
      <c r="BP26" s="395"/>
      <c r="BQ26" s="395"/>
      <c r="BR26" s="395"/>
      <c r="BS26" s="395"/>
      <c r="BT26" s="395"/>
      <c r="BU26" s="396"/>
      <c r="BV26" s="394" t="s">
        <v>122</v>
      </c>
      <c r="BW26" s="395"/>
      <c r="BX26" s="395"/>
      <c r="BY26" s="395"/>
      <c r="BZ26" s="395"/>
      <c r="CA26" s="395"/>
      <c r="CB26" s="395"/>
      <c r="CC26" s="396"/>
      <c r="CD26" s="176"/>
      <c r="CE26" s="508"/>
      <c r="CF26" s="508"/>
      <c r="CG26" s="508"/>
      <c r="CH26" s="508"/>
      <c r="CI26" s="508"/>
      <c r="CJ26" s="508"/>
      <c r="CK26" s="508"/>
      <c r="CL26" s="508"/>
      <c r="CM26" s="508"/>
      <c r="CN26" s="508"/>
      <c r="CO26" s="508"/>
      <c r="CP26" s="508"/>
      <c r="CQ26" s="508"/>
      <c r="CR26" s="508"/>
      <c r="CS26" s="509"/>
      <c r="CT26" s="391"/>
      <c r="CU26" s="392"/>
      <c r="CV26" s="392"/>
      <c r="CW26" s="392"/>
      <c r="CX26" s="392"/>
      <c r="CY26" s="392"/>
      <c r="CZ26" s="392"/>
      <c r="DA26" s="393"/>
      <c r="DB26" s="391"/>
      <c r="DC26" s="392"/>
      <c r="DD26" s="392"/>
      <c r="DE26" s="392"/>
      <c r="DF26" s="392"/>
      <c r="DG26" s="392"/>
      <c r="DH26" s="392"/>
      <c r="DI26" s="393"/>
    </row>
    <row r="27" spans="1:113" ht="18.75" customHeight="1" thickBot="1" x14ac:dyDescent="0.25">
      <c r="A27" s="163"/>
      <c r="B27" s="565"/>
      <c r="C27" s="541"/>
      <c r="D27" s="542"/>
      <c r="E27" s="444" t="s">
        <v>170</v>
      </c>
      <c r="F27" s="424"/>
      <c r="G27" s="424"/>
      <c r="H27" s="424"/>
      <c r="I27" s="424"/>
      <c r="J27" s="424"/>
      <c r="K27" s="425"/>
      <c r="L27" s="445">
        <v>1</v>
      </c>
      <c r="M27" s="446"/>
      <c r="N27" s="446"/>
      <c r="O27" s="446"/>
      <c r="P27" s="488"/>
      <c r="Q27" s="445">
        <v>6360</v>
      </c>
      <c r="R27" s="446"/>
      <c r="S27" s="446"/>
      <c r="T27" s="446"/>
      <c r="U27" s="446"/>
      <c r="V27" s="488"/>
      <c r="W27" s="540"/>
      <c r="X27" s="541"/>
      <c r="Y27" s="542"/>
      <c r="Z27" s="444" t="s">
        <v>171</v>
      </c>
      <c r="AA27" s="424"/>
      <c r="AB27" s="424"/>
      <c r="AC27" s="424"/>
      <c r="AD27" s="424"/>
      <c r="AE27" s="424"/>
      <c r="AF27" s="424"/>
      <c r="AG27" s="425"/>
      <c r="AH27" s="445">
        <v>43</v>
      </c>
      <c r="AI27" s="446"/>
      <c r="AJ27" s="446"/>
      <c r="AK27" s="446"/>
      <c r="AL27" s="488"/>
      <c r="AM27" s="445">
        <v>157213</v>
      </c>
      <c r="AN27" s="446"/>
      <c r="AO27" s="446"/>
      <c r="AP27" s="446"/>
      <c r="AQ27" s="446"/>
      <c r="AR27" s="488"/>
      <c r="AS27" s="445">
        <v>3656</v>
      </c>
      <c r="AT27" s="446"/>
      <c r="AU27" s="446"/>
      <c r="AV27" s="446"/>
      <c r="AW27" s="446"/>
      <c r="AX27" s="447"/>
      <c r="AY27" s="489" t="s">
        <v>172</v>
      </c>
      <c r="AZ27" s="490"/>
      <c r="BA27" s="490"/>
      <c r="BB27" s="490"/>
      <c r="BC27" s="490"/>
      <c r="BD27" s="490"/>
      <c r="BE27" s="490"/>
      <c r="BF27" s="490"/>
      <c r="BG27" s="490"/>
      <c r="BH27" s="490"/>
      <c r="BI27" s="490"/>
      <c r="BJ27" s="490"/>
      <c r="BK27" s="490"/>
      <c r="BL27" s="490"/>
      <c r="BM27" s="491"/>
      <c r="BN27" s="513" t="s">
        <v>122</v>
      </c>
      <c r="BO27" s="514"/>
      <c r="BP27" s="514"/>
      <c r="BQ27" s="514"/>
      <c r="BR27" s="514"/>
      <c r="BS27" s="514"/>
      <c r="BT27" s="514"/>
      <c r="BU27" s="515"/>
      <c r="BV27" s="513" t="s">
        <v>122</v>
      </c>
      <c r="BW27" s="514"/>
      <c r="BX27" s="514"/>
      <c r="BY27" s="514"/>
      <c r="BZ27" s="514"/>
      <c r="CA27" s="514"/>
      <c r="CB27" s="514"/>
      <c r="CC27" s="515"/>
      <c r="CD27" s="178"/>
      <c r="CE27" s="508"/>
      <c r="CF27" s="508"/>
      <c r="CG27" s="508"/>
      <c r="CH27" s="508"/>
      <c r="CI27" s="508"/>
      <c r="CJ27" s="508"/>
      <c r="CK27" s="508"/>
      <c r="CL27" s="508"/>
      <c r="CM27" s="508"/>
      <c r="CN27" s="508"/>
      <c r="CO27" s="508"/>
      <c r="CP27" s="508"/>
      <c r="CQ27" s="508"/>
      <c r="CR27" s="508"/>
      <c r="CS27" s="509"/>
      <c r="CT27" s="391"/>
      <c r="CU27" s="392"/>
      <c r="CV27" s="392"/>
      <c r="CW27" s="392"/>
      <c r="CX27" s="392"/>
      <c r="CY27" s="392"/>
      <c r="CZ27" s="392"/>
      <c r="DA27" s="393"/>
      <c r="DB27" s="391"/>
      <c r="DC27" s="392"/>
      <c r="DD27" s="392"/>
      <c r="DE27" s="392"/>
      <c r="DF27" s="392"/>
      <c r="DG27" s="392"/>
      <c r="DH27" s="392"/>
      <c r="DI27" s="393"/>
    </row>
    <row r="28" spans="1:113" ht="18.75" customHeight="1" x14ac:dyDescent="0.2">
      <c r="A28" s="163"/>
      <c r="B28" s="565"/>
      <c r="C28" s="541"/>
      <c r="D28" s="542"/>
      <c r="E28" s="444" t="s">
        <v>173</v>
      </c>
      <c r="F28" s="424"/>
      <c r="G28" s="424"/>
      <c r="H28" s="424"/>
      <c r="I28" s="424"/>
      <c r="J28" s="424"/>
      <c r="K28" s="425"/>
      <c r="L28" s="445">
        <v>1</v>
      </c>
      <c r="M28" s="446"/>
      <c r="N28" s="446"/>
      <c r="O28" s="446"/>
      <c r="P28" s="488"/>
      <c r="Q28" s="445">
        <v>5490</v>
      </c>
      <c r="R28" s="446"/>
      <c r="S28" s="446"/>
      <c r="T28" s="446"/>
      <c r="U28" s="446"/>
      <c r="V28" s="488"/>
      <c r="W28" s="540"/>
      <c r="X28" s="541"/>
      <c r="Y28" s="542"/>
      <c r="Z28" s="444" t="s">
        <v>174</v>
      </c>
      <c r="AA28" s="424"/>
      <c r="AB28" s="424"/>
      <c r="AC28" s="424"/>
      <c r="AD28" s="424"/>
      <c r="AE28" s="424"/>
      <c r="AF28" s="424"/>
      <c r="AG28" s="425"/>
      <c r="AH28" s="445" t="s">
        <v>122</v>
      </c>
      <c r="AI28" s="446"/>
      <c r="AJ28" s="446"/>
      <c r="AK28" s="446"/>
      <c r="AL28" s="488"/>
      <c r="AM28" s="445" t="s">
        <v>122</v>
      </c>
      <c r="AN28" s="446"/>
      <c r="AO28" s="446"/>
      <c r="AP28" s="446"/>
      <c r="AQ28" s="446"/>
      <c r="AR28" s="488"/>
      <c r="AS28" s="445" t="s">
        <v>122</v>
      </c>
      <c r="AT28" s="446"/>
      <c r="AU28" s="446"/>
      <c r="AV28" s="446"/>
      <c r="AW28" s="446"/>
      <c r="AX28" s="447"/>
      <c r="AY28" s="548" t="s">
        <v>175</v>
      </c>
      <c r="AZ28" s="549"/>
      <c r="BA28" s="549"/>
      <c r="BB28" s="550"/>
      <c r="BC28" s="354" t="s">
        <v>46</v>
      </c>
      <c r="BD28" s="355"/>
      <c r="BE28" s="355"/>
      <c r="BF28" s="355"/>
      <c r="BG28" s="355"/>
      <c r="BH28" s="355"/>
      <c r="BI28" s="355"/>
      <c r="BJ28" s="355"/>
      <c r="BK28" s="355"/>
      <c r="BL28" s="355"/>
      <c r="BM28" s="356"/>
      <c r="BN28" s="357">
        <v>4913673</v>
      </c>
      <c r="BO28" s="358"/>
      <c r="BP28" s="358"/>
      <c r="BQ28" s="358"/>
      <c r="BR28" s="358"/>
      <c r="BS28" s="358"/>
      <c r="BT28" s="358"/>
      <c r="BU28" s="359"/>
      <c r="BV28" s="357">
        <v>4675795</v>
      </c>
      <c r="BW28" s="358"/>
      <c r="BX28" s="358"/>
      <c r="BY28" s="358"/>
      <c r="BZ28" s="358"/>
      <c r="CA28" s="358"/>
      <c r="CB28" s="358"/>
      <c r="CC28" s="359"/>
      <c r="CD28" s="176"/>
      <c r="CE28" s="508"/>
      <c r="CF28" s="508"/>
      <c r="CG28" s="508"/>
      <c r="CH28" s="508"/>
      <c r="CI28" s="508"/>
      <c r="CJ28" s="508"/>
      <c r="CK28" s="508"/>
      <c r="CL28" s="508"/>
      <c r="CM28" s="508"/>
      <c r="CN28" s="508"/>
      <c r="CO28" s="508"/>
      <c r="CP28" s="508"/>
      <c r="CQ28" s="508"/>
      <c r="CR28" s="508"/>
      <c r="CS28" s="509"/>
      <c r="CT28" s="391"/>
      <c r="CU28" s="392"/>
      <c r="CV28" s="392"/>
      <c r="CW28" s="392"/>
      <c r="CX28" s="392"/>
      <c r="CY28" s="392"/>
      <c r="CZ28" s="392"/>
      <c r="DA28" s="393"/>
      <c r="DB28" s="391"/>
      <c r="DC28" s="392"/>
      <c r="DD28" s="392"/>
      <c r="DE28" s="392"/>
      <c r="DF28" s="392"/>
      <c r="DG28" s="392"/>
      <c r="DH28" s="392"/>
      <c r="DI28" s="393"/>
    </row>
    <row r="29" spans="1:113" ht="18.75" customHeight="1" x14ac:dyDescent="0.2">
      <c r="A29" s="163"/>
      <c r="B29" s="565"/>
      <c r="C29" s="541"/>
      <c r="D29" s="542"/>
      <c r="E29" s="444" t="s">
        <v>176</v>
      </c>
      <c r="F29" s="424"/>
      <c r="G29" s="424"/>
      <c r="H29" s="424"/>
      <c r="I29" s="424"/>
      <c r="J29" s="424"/>
      <c r="K29" s="425"/>
      <c r="L29" s="445">
        <v>18</v>
      </c>
      <c r="M29" s="446"/>
      <c r="N29" s="446"/>
      <c r="O29" s="446"/>
      <c r="P29" s="488"/>
      <c r="Q29" s="445">
        <v>5000</v>
      </c>
      <c r="R29" s="446"/>
      <c r="S29" s="446"/>
      <c r="T29" s="446"/>
      <c r="U29" s="446"/>
      <c r="V29" s="488"/>
      <c r="W29" s="543"/>
      <c r="X29" s="544"/>
      <c r="Y29" s="545"/>
      <c r="Z29" s="444" t="s">
        <v>177</v>
      </c>
      <c r="AA29" s="424"/>
      <c r="AB29" s="424"/>
      <c r="AC29" s="424"/>
      <c r="AD29" s="424"/>
      <c r="AE29" s="424"/>
      <c r="AF29" s="424"/>
      <c r="AG29" s="425"/>
      <c r="AH29" s="445">
        <v>702</v>
      </c>
      <c r="AI29" s="446"/>
      <c r="AJ29" s="446"/>
      <c r="AK29" s="446"/>
      <c r="AL29" s="488"/>
      <c r="AM29" s="445">
        <v>2353660</v>
      </c>
      <c r="AN29" s="446"/>
      <c r="AO29" s="446"/>
      <c r="AP29" s="446"/>
      <c r="AQ29" s="446"/>
      <c r="AR29" s="488"/>
      <c r="AS29" s="445">
        <v>3353</v>
      </c>
      <c r="AT29" s="446"/>
      <c r="AU29" s="446"/>
      <c r="AV29" s="446"/>
      <c r="AW29" s="446"/>
      <c r="AX29" s="447"/>
      <c r="AY29" s="551"/>
      <c r="AZ29" s="552"/>
      <c r="BA29" s="552"/>
      <c r="BB29" s="553"/>
      <c r="BC29" s="428" t="s">
        <v>178</v>
      </c>
      <c r="BD29" s="429"/>
      <c r="BE29" s="429"/>
      <c r="BF29" s="429"/>
      <c r="BG29" s="429"/>
      <c r="BH29" s="429"/>
      <c r="BI29" s="429"/>
      <c r="BJ29" s="429"/>
      <c r="BK29" s="429"/>
      <c r="BL29" s="429"/>
      <c r="BM29" s="430"/>
      <c r="BN29" s="394">
        <v>1551064</v>
      </c>
      <c r="BO29" s="395"/>
      <c r="BP29" s="395"/>
      <c r="BQ29" s="395"/>
      <c r="BR29" s="395"/>
      <c r="BS29" s="395"/>
      <c r="BT29" s="395"/>
      <c r="BU29" s="396"/>
      <c r="BV29" s="394">
        <v>1339604</v>
      </c>
      <c r="BW29" s="395"/>
      <c r="BX29" s="395"/>
      <c r="BY29" s="395"/>
      <c r="BZ29" s="395"/>
      <c r="CA29" s="395"/>
      <c r="CB29" s="395"/>
      <c r="CC29" s="396"/>
      <c r="CD29" s="178"/>
      <c r="CE29" s="508"/>
      <c r="CF29" s="508"/>
      <c r="CG29" s="508"/>
      <c r="CH29" s="508"/>
      <c r="CI29" s="508"/>
      <c r="CJ29" s="508"/>
      <c r="CK29" s="508"/>
      <c r="CL29" s="508"/>
      <c r="CM29" s="508"/>
      <c r="CN29" s="508"/>
      <c r="CO29" s="508"/>
      <c r="CP29" s="508"/>
      <c r="CQ29" s="508"/>
      <c r="CR29" s="508"/>
      <c r="CS29" s="509"/>
      <c r="CT29" s="391"/>
      <c r="CU29" s="392"/>
      <c r="CV29" s="392"/>
      <c r="CW29" s="392"/>
      <c r="CX29" s="392"/>
      <c r="CY29" s="392"/>
      <c r="CZ29" s="392"/>
      <c r="DA29" s="393"/>
      <c r="DB29" s="391"/>
      <c r="DC29" s="392"/>
      <c r="DD29" s="392"/>
      <c r="DE29" s="392"/>
      <c r="DF29" s="392"/>
      <c r="DG29" s="392"/>
      <c r="DH29" s="392"/>
      <c r="DI29" s="393"/>
    </row>
    <row r="30" spans="1:113" ht="18.75" customHeight="1" thickBot="1" x14ac:dyDescent="0.25">
      <c r="A30" s="163"/>
      <c r="B30" s="566"/>
      <c r="C30" s="567"/>
      <c r="D30" s="568"/>
      <c r="E30" s="448"/>
      <c r="F30" s="449"/>
      <c r="G30" s="449"/>
      <c r="H30" s="449"/>
      <c r="I30" s="449"/>
      <c r="J30" s="449"/>
      <c r="K30" s="450"/>
      <c r="L30" s="558"/>
      <c r="M30" s="559"/>
      <c r="N30" s="559"/>
      <c r="O30" s="559"/>
      <c r="P30" s="560"/>
      <c r="Q30" s="558"/>
      <c r="R30" s="559"/>
      <c r="S30" s="559"/>
      <c r="T30" s="559"/>
      <c r="U30" s="559"/>
      <c r="V30" s="560"/>
      <c r="W30" s="561" t="s">
        <v>179</v>
      </c>
      <c r="X30" s="562"/>
      <c r="Y30" s="562"/>
      <c r="Z30" s="562"/>
      <c r="AA30" s="562"/>
      <c r="AB30" s="562"/>
      <c r="AC30" s="562"/>
      <c r="AD30" s="562"/>
      <c r="AE30" s="562"/>
      <c r="AF30" s="562"/>
      <c r="AG30" s="563"/>
      <c r="AH30" s="521">
        <v>97.6</v>
      </c>
      <c r="AI30" s="522"/>
      <c r="AJ30" s="522"/>
      <c r="AK30" s="522"/>
      <c r="AL30" s="522"/>
      <c r="AM30" s="522"/>
      <c r="AN30" s="522"/>
      <c r="AO30" s="522"/>
      <c r="AP30" s="522"/>
      <c r="AQ30" s="522"/>
      <c r="AR30" s="522"/>
      <c r="AS30" s="522"/>
      <c r="AT30" s="522"/>
      <c r="AU30" s="522"/>
      <c r="AV30" s="522"/>
      <c r="AW30" s="522"/>
      <c r="AX30" s="524"/>
      <c r="AY30" s="554"/>
      <c r="AZ30" s="555"/>
      <c r="BA30" s="555"/>
      <c r="BB30" s="556"/>
      <c r="BC30" s="510" t="s">
        <v>48</v>
      </c>
      <c r="BD30" s="511"/>
      <c r="BE30" s="511"/>
      <c r="BF30" s="511"/>
      <c r="BG30" s="511"/>
      <c r="BH30" s="511"/>
      <c r="BI30" s="511"/>
      <c r="BJ30" s="511"/>
      <c r="BK30" s="511"/>
      <c r="BL30" s="511"/>
      <c r="BM30" s="512"/>
      <c r="BN30" s="513">
        <v>4934330</v>
      </c>
      <c r="BO30" s="514"/>
      <c r="BP30" s="514"/>
      <c r="BQ30" s="514"/>
      <c r="BR30" s="514"/>
      <c r="BS30" s="514"/>
      <c r="BT30" s="514"/>
      <c r="BU30" s="515"/>
      <c r="BV30" s="513">
        <v>4648140</v>
      </c>
      <c r="BW30" s="514"/>
      <c r="BX30" s="514"/>
      <c r="BY30" s="514"/>
      <c r="BZ30" s="514"/>
      <c r="CA30" s="514"/>
      <c r="CB30" s="514"/>
      <c r="CC30" s="515"/>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2">
      <c r="A31" s="163"/>
      <c r="B31" s="185"/>
      <c r="DI31" s="186"/>
    </row>
    <row r="32" spans="1:113" ht="13.5" customHeight="1" x14ac:dyDescent="0.2">
      <c r="A32" s="163"/>
      <c r="B32" s="187"/>
      <c r="C32" s="557" t="s">
        <v>180</v>
      </c>
      <c r="D32" s="557"/>
      <c r="E32" s="557"/>
      <c r="F32" s="557"/>
      <c r="G32" s="557"/>
      <c r="H32" s="557"/>
      <c r="I32" s="557"/>
      <c r="J32" s="557"/>
      <c r="K32" s="557"/>
      <c r="L32" s="557"/>
      <c r="M32" s="557"/>
      <c r="N32" s="557"/>
      <c r="O32" s="557"/>
      <c r="P32" s="557"/>
      <c r="Q32" s="557"/>
      <c r="R32" s="557"/>
      <c r="S32" s="557"/>
      <c r="U32" s="398" t="s">
        <v>181</v>
      </c>
      <c r="V32" s="398"/>
      <c r="W32" s="398"/>
      <c r="X32" s="398"/>
      <c r="Y32" s="398"/>
      <c r="Z32" s="398"/>
      <c r="AA32" s="398"/>
      <c r="AB32" s="398"/>
      <c r="AC32" s="398"/>
      <c r="AD32" s="398"/>
      <c r="AE32" s="398"/>
      <c r="AF32" s="398"/>
      <c r="AG32" s="398"/>
      <c r="AH32" s="398"/>
      <c r="AI32" s="398"/>
      <c r="AJ32" s="398"/>
      <c r="AK32" s="398"/>
      <c r="AM32" s="398" t="s">
        <v>182</v>
      </c>
      <c r="AN32" s="398"/>
      <c r="AO32" s="398"/>
      <c r="AP32" s="398"/>
      <c r="AQ32" s="398"/>
      <c r="AR32" s="398"/>
      <c r="AS32" s="398"/>
      <c r="AT32" s="398"/>
      <c r="AU32" s="398"/>
      <c r="AV32" s="398"/>
      <c r="AW32" s="398"/>
      <c r="AX32" s="398"/>
      <c r="AY32" s="398"/>
      <c r="AZ32" s="398"/>
      <c r="BA32" s="398"/>
      <c r="BB32" s="398"/>
      <c r="BC32" s="398"/>
      <c r="BE32" s="398" t="s">
        <v>183</v>
      </c>
      <c r="BF32" s="398"/>
      <c r="BG32" s="398"/>
      <c r="BH32" s="398"/>
      <c r="BI32" s="398"/>
      <c r="BJ32" s="398"/>
      <c r="BK32" s="398"/>
      <c r="BL32" s="398"/>
      <c r="BM32" s="398"/>
      <c r="BN32" s="398"/>
      <c r="BO32" s="398"/>
      <c r="BP32" s="398"/>
      <c r="BQ32" s="398"/>
      <c r="BR32" s="398"/>
      <c r="BS32" s="398"/>
      <c r="BT32" s="398"/>
      <c r="BU32" s="398"/>
      <c r="BW32" s="398" t="s">
        <v>184</v>
      </c>
      <c r="BX32" s="398"/>
      <c r="BY32" s="398"/>
      <c r="BZ32" s="398"/>
      <c r="CA32" s="398"/>
      <c r="CB32" s="398"/>
      <c r="CC32" s="398"/>
      <c r="CD32" s="398"/>
      <c r="CE32" s="398"/>
      <c r="CF32" s="398"/>
      <c r="CG32" s="398"/>
      <c r="CH32" s="398"/>
      <c r="CI32" s="398"/>
      <c r="CJ32" s="398"/>
      <c r="CK32" s="398"/>
      <c r="CL32" s="398"/>
      <c r="CM32" s="398"/>
      <c r="CO32" s="398" t="s">
        <v>185</v>
      </c>
      <c r="CP32" s="398"/>
      <c r="CQ32" s="398"/>
      <c r="CR32" s="398"/>
      <c r="CS32" s="398"/>
      <c r="CT32" s="398"/>
      <c r="CU32" s="398"/>
      <c r="CV32" s="398"/>
      <c r="CW32" s="398"/>
      <c r="CX32" s="398"/>
      <c r="CY32" s="398"/>
      <c r="CZ32" s="398"/>
      <c r="DA32" s="398"/>
      <c r="DB32" s="398"/>
      <c r="DC32" s="398"/>
      <c r="DD32" s="398"/>
      <c r="DE32" s="398"/>
      <c r="DI32" s="186"/>
    </row>
    <row r="33" spans="1:113" ht="13.5" customHeight="1" x14ac:dyDescent="0.2">
      <c r="A33" s="163"/>
      <c r="B33" s="187"/>
      <c r="C33" s="418" t="s">
        <v>186</v>
      </c>
      <c r="D33" s="418"/>
      <c r="E33" s="383" t="s">
        <v>187</v>
      </c>
      <c r="F33" s="383"/>
      <c r="G33" s="383"/>
      <c r="H33" s="383"/>
      <c r="I33" s="383"/>
      <c r="J33" s="383"/>
      <c r="K33" s="383"/>
      <c r="L33" s="383"/>
      <c r="M33" s="383"/>
      <c r="N33" s="383"/>
      <c r="O33" s="383"/>
      <c r="P33" s="383"/>
      <c r="Q33" s="383"/>
      <c r="R33" s="383"/>
      <c r="S33" s="383"/>
      <c r="T33" s="188"/>
      <c r="U33" s="418" t="s">
        <v>186</v>
      </c>
      <c r="V33" s="418"/>
      <c r="W33" s="383" t="s">
        <v>187</v>
      </c>
      <c r="X33" s="383"/>
      <c r="Y33" s="383"/>
      <c r="Z33" s="383"/>
      <c r="AA33" s="383"/>
      <c r="AB33" s="383"/>
      <c r="AC33" s="383"/>
      <c r="AD33" s="383"/>
      <c r="AE33" s="383"/>
      <c r="AF33" s="383"/>
      <c r="AG33" s="383"/>
      <c r="AH33" s="383"/>
      <c r="AI33" s="383"/>
      <c r="AJ33" s="383"/>
      <c r="AK33" s="383"/>
      <c r="AL33" s="188"/>
      <c r="AM33" s="418" t="s">
        <v>186</v>
      </c>
      <c r="AN33" s="418"/>
      <c r="AO33" s="383" t="s">
        <v>187</v>
      </c>
      <c r="AP33" s="383"/>
      <c r="AQ33" s="383"/>
      <c r="AR33" s="383"/>
      <c r="AS33" s="383"/>
      <c r="AT33" s="383"/>
      <c r="AU33" s="383"/>
      <c r="AV33" s="383"/>
      <c r="AW33" s="383"/>
      <c r="AX33" s="383"/>
      <c r="AY33" s="383"/>
      <c r="AZ33" s="383"/>
      <c r="BA33" s="383"/>
      <c r="BB33" s="383"/>
      <c r="BC33" s="383"/>
      <c r="BD33" s="189"/>
      <c r="BE33" s="383" t="s">
        <v>188</v>
      </c>
      <c r="BF33" s="383"/>
      <c r="BG33" s="383" t="s">
        <v>189</v>
      </c>
      <c r="BH33" s="383"/>
      <c r="BI33" s="383"/>
      <c r="BJ33" s="383"/>
      <c r="BK33" s="383"/>
      <c r="BL33" s="383"/>
      <c r="BM33" s="383"/>
      <c r="BN33" s="383"/>
      <c r="BO33" s="383"/>
      <c r="BP33" s="383"/>
      <c r="BQ33" s="383"/>
      <c r="BR33" s="383"/>
      <c r="BS33" s="383"/>
      <c r="BT33" s="383"/>
      <c r="BU33" s="383"/>
      <c r="BV33" s="189"/>
      <c r="BW33" s="418" t="s">
        <v>188</v>
      </c>
      <c r="BX33" s="418"/>
      <c r="BY33" s="383" t="s">
        <v>190</v>
      </c>
      <c r="BZ33" s="383"/>
      <c r="CA33" s="383"/>
      <c r="CB33" s="383"/>
      <c r="CC33" s="383"/>
      <c r="CD33" s="383"/>
      <c r="CE33" s="383"/>
      <c r="CF33" s="383"/>
      <c r="CG33" s="383"/>
      <c r="CH33" s="383"/>
      <c r="CI33" s="383"/>
      <c r="CJ33" s="383"/>
      <c r="CK33" s="383"/>
      <c r="CL33" s="383"/>
      <c r="CM33" s="383"/>
      <c r="CN33" s="188"/>
      <c r="CO33" s="418" t="s">
        <v>186</v>
      </c>
      <c r="CP33" s="418"/>
      <c r="CQ33" s="383" t="s">
        <v>191</v>
      </c>
      <c r="CR33" s="383"/>
      <c r="CS33" s="383"/>
      <c r="CT33" s="383"/>
      <c r="CU33" s="383"/>
      <c r="CV33" s="383"/>
      <c r="CW33" s="383"/>
      <c r="CX33" s="383"/>
      <c r="CY33" s="383"/>
      <c r="CZ33" s="383"/>
      <c r="DA33" s="383"/>
      <c r="DB33" s="383"/>
      <c r="DC33" s="383"/>
      <c r="DD33" s="383"/>
      <c r="DE33" s="383"/>
      <c r="DF33" s="188"/>
      <c r="DG33" s="583" t="s">
        <v>192</v>
      </c>
      <c r="DH33" s="583"/>
      <c r="DI33" s="190"/>
    </row>
    <row r="34" spans="1:113" ht="32.25" customHeight="1" x14ac:dyDescent="0.2">
      <c r="A34" s="163"/>
      <c r="B34" s="187"/>
      <c r="C34" s="584">
        <f>IF(E34="","",1)</f>
        <v>1</v>
      </c>
      <c r="D34" s="584"/>
      <c r="E34" s="585" t="str">
        <f>IF('各会計、関係団体の財政状況及び健全化判断比率'!B7="","",'各会計、関係団体の財政状況及び健全化判断比率'!B7)</f>
        <v>一般会計</v>
      </c>
      <c r="F34" s="585"/>
      <c r="G34" s="585"/>
      <c r="H34" s="585"/>
      <c r="I34" s="585"/>
      <c r="J34" s="585"/>
      <c r="K34" s="585"/>
      <c r="L34" s="585"/>
      <c r="M34" s="585"/>
      <c r="N34" s="585"/>
      <c r="O34" s="585"/>
      <c r="P34" s="585"/>
      <c r="Q34" s="585"/>
      <c r="R34" s="585"/>
      <c r="S34" s="585"/>
      <c r="T34" s="163"/>
      <c r="U34" s="584">
        <f>IF(W34="","",MAX(C34:D43)+1)</f>
        <v>3</v>
      </c>
      <c r="V34" s="584"/>
      <c r="W34" s="585" t="str">
        <f>IF('各会計、関係団体の財政状況及び健全化判断比率'!B28="","",'各会計、関係団体の財政状況及び健全化判断比率'!B28)</f>
        <v>国民健康保険事業特別会計</v>
      </c>
      <c r="X34" s="585"/>
      <c r="Y34" s="585"/>
      <c r="Z34" s="585"/>
      <c r="AA34" s="585"/>
      <c r="AB34" s="585"/>
      <c r="AC34" s="585"/>
      <c r="AD34" s="585"/>
      <c r="AE34" s="585"/>
      <c r="AF34" s="585"/>
      <c r="AG34" s="585"/>
      <c r="AH34" s="585"/>
      <c r="AI34" s="585"/>
      <c r="AJ34" s="585"/>
      <c r="AK34" s="585"/>
      <c r="AL34" s="163"/>
      <c r="AM34" s="584">
        <f>IF(AO34="","",MAX(C34:D43,U34:V43)+1)</f>
        <v>7</v>
      </c>
      <c r="AN34" s="584"/>
      <c r="AO34" s="585" t="str">
        <f>IF('各会計、関係団体の財政状況及び健全化判断比率'!B32="","",'各会計、関係団体の財政状況及び健全化判断比率'!B32)</f>
        <v>水道事業会計</v>
      </c>
      <c r="AP34" s="585"/>
      <c r="AQ34" s="585"/>
      <c r="AR34" s="585"/>
      <c r="AS34" s="585"/>
      <c r="AT34" s="585"/>
      <c r="AU34" s="585"/>
      <c r="AV34" s="585"/>
      <c r="AW34" s="585"/>
      <c r="AX34" s="585"/>
      <c r="AY34" s="585"/>
      <c r="AZ34" s="585"/>
      <c r="BA34" s="585"/>
      <c r="BB34" s="585"/>
      <c r="BC34" s="585"/>
      <c r="BD34" s="163"/>
      <c r="BE34" s="584" t="str">
        <f>IF(BG34="","",MAX(C34:D43,U34:V43,AM34:AN43)+1)</f>
        <v/>
      </c>
      <c r="BF34" s="584"/>
      <c r="BG34" s="585"/>
      <c r="BH34" s="585"/>
      <c r="BI34" s="585"/>
      <c r="BJ34" s="585"/>
      <c r="BK34" s="585"/>
      <c r="BL34" s="585"/>
      <c r="BM34" s="585"/>
      <c r="BN34" s="585"/>
      <c r="BO34" s="585"/>
      <c r="BP34" s="585"/>
      <c r="BQ34" s="585"/>
      <c r="BR34" s="585"/>
      <c r="BS34" s="585"/>
      <c r="BT34" s="585"/>
      <c r="BU34" s="585"/>
      <c r="BV34" s="163"/>
      <c r="BW34" s="584">
        <f>IF(BY34="","",MAX(C34:D43,U34:V43,AM34:AN43,BE34:BF43)+1)</f>
        <v>10</v>
      </c>
      <c r="BX34" s="584"/>
      <c r="BY34" s="585" t="str">
        <f>IF('各会計、関係団体の財政状況及び健全化判断比率'!B68="","",'各会計、関係団体の財政状況及び健全化判断比率'!B68)</f>
        <v>兵庫県市町村職員退職手当組合</v>
      </c>
      <c r="BZ34" s="585"/>
      <c r="CA34" s="585"/>
      <c r="CB34" s="585"/>
      <c r="CC34" s="585"/>
      <c r="CD34" s="585"/>
      <c r="CE34" s="585"/>
      <c r="CF34" s="585"/>
      <c r="CG34" s="585"/>
      <c r="CH34" s="585"/>
      <c r="CI34" s="585"/>
      <c r="CJ34" s="585"/>
      <c r="CK34" s="585"/>
      <c r="CL34" s="585"/>
      <c r="CM34" s="585"/>
      <c r="CN34" s="163"/>
      <c r="CO34" s="584">
        <f>IF(CQ34="","",MAX(C34:D43,U34:V43,AM34:AN43,BE34:BF43,BW34:BX43)+1)</f>
        <v>13</v>
      </c>
      <c r="CP34" s="584"/>
      <c r="CQ34" s="585" t="str">
        <f>IF('各会計、関係団体の財政状況及び健全化判断比率'!BS7="","",'各会計、関係団体の財政状況及び健全化判断比率'!BS7)</f>
        <v>三田市地域振興(株)</v>
      </c>
      <c r="CR34" s="585"/>
      <c r="CS34" s="585"/>
      <c r="CT34" s="585"/>
      <c r="CU34" s="585"/>
      <c r="CV34" s="585"/>
      <c r="CW34" s="585"/>
      <c r="CX34" s="585"/>
      <c r="CY34" s="585"/>
      <c r="CZ34" s="585"/>
      <c r="DA34" s="585"/>
      <c r="DB34" s="585"/>
      <c r="DC34" s="585"/>
      <c r="DD34" s="585"/>
      <c r="DE34" s="585"/>
      <c r="DG34" s="586" t="str">
        <f>IF('各会計、関係団体の財政状況及び健全化判断比率'!BR7="","",'各会計、関係団体の財政状況及び健全化判断比率'!BR7)</f>
        <v/>
      </c>
      <c r="DH34" s="586"/>
      <c r="DI34" s="190"/>
    </row>
    <row r="35" spans="1:113" ht="32.25" customHeight="1" x14ac:dyDescent="0.2">
      <c r="A35" s="163"/>
      <c r="B35" s="187"/>
      <c r="C35" s="584">
        <f>IF(E35="","",C34+1)</f>
        <v>2</v>
      </c>
      <c r="D35" s="584"/>
      <c r="E35" s="585" t="str">
        <f>IF('各会計、関係団体の財政状況及び健全化判断比率'!B8="","",'各会計、関係団体の財政状況及び健全化判断比率'!B8)</f>
        <v>公営墓地整備事業特別会計</v>
      </c>
      <c r="F35" s="585"/>
      <c r="G35" s="585"/>
      <c r="H35" s="585"/>
      <c r="I35" s="585"/>
      <c r="J35" s="585"/>
      <c r="K35" s="585"/>
      <c r="L35" s="585"/>
      <c r="M35" s="585"/>
      <c r="N35" s="585"/>
      <c r="O35" s="585"/>
      <c r="P35" s="585"/>
      <c r="Q35" s="585"/>
      <c r="R35" s="585"/>
      <c r="S35" s="585"/>
      <c r="T35" s="163"/>
      <c r="U35" s="584">
        <f>IF(W35="","",U34+1)</f>
        <v>4</v>
      </c>
      <c r="V35" s="584"/>
      <c r="W35" s="585" t="str">
        <f>IF('各会計、関係団体の財政状況及び健全化判断比率'!B29="","",'各会計、関係団体の財政状況及び健全化判断比率'!B29)</f>
        <v>駐車場事業特別会計</v>
      </c>
      <c r="X35" s="585"/>
      <c r="Y35" s="585"/>
      <c r="Z35" s="585"/>
      <c r="AA35" s="585"/>
      <c r="AB35" s="585"/>
      <c r="AC35" s="585"/>
      <c r="AD35" s="585"/>
      <c r="AE35" s="585"/>
      <c r="AF35" s="585"/>
      <c r="AG35" s="585"/>
      <c r="AH35" s="585"/>
      <c r="AI35" s="585"/>
      <c r="AJ35" s="585"/>
      <c r="AK35" s="585"/>
      <c r="AL35" s="163"/>
      <c r="AM35" s="584">
        <f t="shared" ref="AM35:AM43" si="0">IF(AO35="","",AM34+1)</f>
        <v>8</v>
      </c>
      <c r="AN35" s="584"/>
      <c r="AO35" s="585" t="str">
        <f>IF('各会計、関係団体の財政状況及び健全化判断比率'!B33="","",'各会計、関係団体の財政状況及び健全化判断比率'!B33)</f>
        <v>三田市民病院事業会計</v>
      </c>
      <c r="AP35" s="585"/>
      <c r="AQ35" s="585"/>
      <c r="AR35" s="585"/>
      <c r="AS35" s="585"/>
      <c r="AT35" s="585"/>
      <c r="AU35" s="585"/>
      <c r="AV35" s="585"/>
      <c r="AW35" s="585"/>
      <c r="AX35" s="585"/>
      <c r="AY35" s="585"/>
      <c r="AZ35" s="585"/>
      <c r="BA35" s="585"/>
      <c r="BB35" s="585"/>
      <c r="BC35" s="585"/>
      <c r="BD35" s="163"/>
      <c r="BE35" s="584" t="str">
        <f t="shared" ref="BE35:BE43" si="1">IF(BG35="","",BE34+1)</f>
        <v/>
      </c>
      <c r="BF35" s="584"/>
      <c r="BG35" s="585"/>
      <c r="BH35" s="585"/>
      <c r="BI35" s="585"/>
      <c r="BJ35" s="585"/>
      <c r="BK35" s="585"/>
      <c r="BL35" s="585"/>
      <c r="BM35" s="585"/>
      <c r="BN35" s="585"/>
      <c r="BO35" s="585"/>
      <c r="BP35" s="585"/>
      <c r="BQ35" s="585"/>
      <c r="BR35" s="585"/>
      <c r="BS35" s="585"/>
      <c r="BT35" s="585"/>
      <c r="BU35" s="585"/>
      <c r="BV35" s="163"/>
      <c r="BW35" s="584">
        <f t="shared" ref="BW35:BW43" si="2">IF(BY35="","",BW34+1)</f>
        <v>11</v>
      </c>
      <c r="BX35" s="584"/>
      <c r="BY35" s="585" t="str">
        <f>IF('各会計、関係団体の財政状況及び健全化判断比率'!B69="","",'各会計、関係団体の財政状況及び健全化判断比率'!B69)</f>
        <v>兵庫県後期高齢者医療広域連合（一般会計）</v>
      </c>
      <c r="BZ35" s="585"/>
      <c r="CA35" s="585"/>
      <c r="CB35" s="585"/>
      <c r="CC35" s="585"/>
      <c r="CD35" s="585"/>
      <c r="CE35" s="585"/>
      <c r="CF35" s="585"/>
      <c r="CG35" s="585"/>
      <c r="CH35" s="585"/>
      <c r="CI35" s="585"/>
      <c r="CJ35" s="585"/>
      <c r="CK35" s="585"/>
      <c r="CL35" s="585"/>
      <c r="CM35" s="585"/>
      <c r="CN35" s="163"/>
      <c r="CO35" s="584">
        <f t="shared" ref="CO35:CO43" si="3">IF(CQ35="","",CO34+1)</f>
        <v>14</v>
      </c>
      <c r="CP35" s="584"/>
      <c r="CQ35" s="585" t="str">
        <f>IF('各会計、関係団体の財政状況及び健全化判断比率'!BS8="","",'各会計、関係団体の財政状況及び健全化判断比率'!BS8)</f>
        <v>兵庫県信用保証協会</v>
      </c>
      <c r="CR35" s="585"/>
      <c r="CS35" s="585"/>
      <c r="CT35" s="585"/>
      <c r="CU35" s="585"/>
      <c r="CV35" s="585"/>
      <c r="CW35" s="585"/>
      <c r="CX35" s="585"/>
      <c r="CY35" s="585"/>
      <c r="CZ35" s="585"/>
      <c r="DA35" s="585"/>
      <c r="DB35" s="585"/>
      <c r="DC35" s="585"/>
      <c r="DD35" s="585"/>
      <c r="DE35" s="585"/>
      <c r="DG35" s="586" t="str">
        <f>IF('各会計、関係団体の財政状況及び健全化判断比率'!BR8="","",'各会計、関係団体の財政状況及び健全化判断比率'!BR8)</f>
        <v/>
      </c>
      <c r="DH35" s="586"/>
      <c r="DI35" s="190"/>
    </row>
    <row r="36" spans="1:113" ht="32.25" customHeight="1" x14ac:dyDescent="0.2">
      <c r="A36" s="163"/>
      <c r="B36" s="187"/>
      <c r="C36" s="584" t="str">
        <f>IF(E36="","",C35+1)</f>
        <v/>
      </c>
      <c r="D36" s="584"/>
      <c r="E36" s="585" t="str">
        <f>IF('各会計、関係団体の財政状況及び健全化判断比率'!B9="","",'各会計、関係団体の財政状況及び健全化判断比率'!B9)</f>
        <v/>
      </c>
      <c r="F36" s="585"/>
      <c r="G36" s="585"/>
      <c r="H36" s="585"/>
      <c r="I36" s="585"/>
      <c r="J36" s="585"/>
      <c r="K36" s="585"/>
      <c r="L36" s="585"/>
      <c r="M36" s="585"/>
      <c r="N36" s="585"/>
      <c r="O36" s="585"/>
      <c r="P36" s="585"/>
      <c r="Q36" s="585"/>
      <c r="R36" s="585"/>
      <c r="S36" s="585"/>
      <c r="T36" s="163"/>
      <c r="U36" s="584">
        <f t="shared" ref="U36:U43" si="4">IF(W36="","",U35+1)</f>
        <v>5</v>
      </c>
      <c r="V36" s="584"/>
      <c r="W36" s="585" t="str">
        <f>IF('各会計、関係団体の財政状況及び健全化判断比率'!B30="","",'各会計、関係団体の財政状況及び健全化判断比率'!B30)</f>
        <v>介護保険事業特別会計</v>
      </c>
      <c r="X36" s="585"/>
      <c r="Y36" s="585"/>
      <c r="Z36" s="585"/>
      <c r="AA36" s="585"/>
      <c r="AB36" s="585"/>
      <c r="AC36" s="585"/>
      <c r="AD36" s="585"/>
      <c r="AE36" s="585"/>
      <c r="AF36" s="585"/>
      <c r="AG36" s="585"/>
      <c r="AH36" s="585"/>
      <c r="AI36" s="585"/>
      <c r="AJ36" s="585"/>
      <c r="AK36" s="585"/>
      <c r="AL36" s="163"/>
      <c r="AM36" s="584">
        <f t="shared" si="0"/>
        <v>9</v>
      </c>
      <c r="AN36" s="584"/>
      <c r="AO36" s="585" t="str">
        <f>IF('各会計、関係団体の財政状況及び健全化判断比率'!B34="","",'各会計、関係団体の財政状況及び健全化判断比率'!B34)</f>
        <v>下水道事業会計</v>
      </c>
      <c r="AP36" s="585"/>
      <c r="AQ36" s="585"/>
      <c r="AR36" s="585"/>
      <c r="AS36" s="585"/>
      <c r="AT36" s="585"/>
      <c r="AU36" s="585"/>
      <c r="AV36" s="585"/>
      <c r="AW36" s="585"/>
      <c r="AX36" s="585"/>
      <c r="AY36" s="585"/>
      <c r="AZ36" s="585"/>
      <c r="BA36" s="585"/>
      <c r="BB36" s="585"/>
      <c r="BC36" s="585"/>
      <c r="BD36" s="163"/>
      <c r="BE36" s="584" t="str">
        <f t="shared" si="1"/>
        <v/>
      </c>
      <c r="BF36" s="584"/>
      <c r="BG36" s="585"/>
      <c r="BH36" s="585"/>
      <c r="BI36" s="585"/>
      <c r="BJ36" s="585"/>
      <c r="BK36" s="585"/>
      <c r="BL36" s="585"/>
      <c r="BM36" s="585"/>
      <c r="BN36" s="585"/>
      <c r="BO36" s="585"/>
      <c r="BP36" s="585"/>
      <c r="BQ36" s="585"/>
      <c r="BR36" s="585"/>
      <c r="BS36" s="585"/>
      <c r="BT36" s="585"/>
      <c r="BU36" s="585"/>
      <c r="BV36" s="163"/>
      <c r="BW36" s="584">
        <f t="shared" si="2"/>
        <v>12</v>
      </c>
      <c r="BX36" s="584"/>
      <c r="BY36" s="585" t="str">
        <f>IF('各会計、関係団体の財政状況及び健全化判断比率'!B70="","",'各会計、関係団体の財政状況及び健全化判断比率'!B70)</f>
        <v>兵庫県後期高齢者医療広域連合（特別会計）</v>
      </c>
      <c r="BZ36" s="585"/>
      <c r="CA36" s="585"/>
      <c r="CB36" s="585"/>
      <c r="CC36" s="585"/>
      <c r="CD36" s="585"/>
      <c r="CE36" s="585"/>
      <c r="CF36" s="585"/>
      <c r="CG36" s="585"/>
      <c r="CH36" s="585"/>
      <c r="CI36" s="585"/>
      <c r="CJ36" s="585"/>
      <c r="CK36" s="585"/>
      <c r="CL36" s="585"/>
      <c r="CM36" s="585"/>
      <c r="CN36" s="163"/>
      <c r="CO36" s="584" t="str">
        <f t="shared" si="3"/>
        <v/>
      </c>
      <c r="CP36" s="584"/>
      <c r="CQ36" s="585" t="str">
        <f>IF('各会計、関係団体の財政状況及び健全化判断比率'!BS9="","",'各会計、関係団体の財政状況及び健全化判断比率'!BS9)</f>
        <v/>
      </c>
      <c r="CR36" s="585"/>
      <c r="CS36" s="585"/>
      <c r="CT36" s="585"/>
      <c r="CU36" s="585"/>
      <c r="CV36" s="585"/>
      <c r="CW36" s="585"/>
      <c r="CX36" s="585"/>
      <c r="CY36" s="585"/>
      <c r="CZ36" s="585"/>
      <c r="DA36" s="585"/>
      <c r="DB36" s="585"/>
      <c r="DC36" s="585"/>
      <c r="DD36" s="585"/>
      <c r="DE36" s="585"/>
      <c r="DG36" s="586" t="str">
        <f>IF('各会計、関係団体の財政状況及び健全化判断比率'!BR9="","",'各会計、関係団体の財政状況及び健全化判断比率'!BR9)</f>
        <v/>
      </c>
      <c r="DH36" s="586"/>
      <c r="DI36" s="190"/>
    </row>
    <row r="37" spans="1:113" ht="32.25" customHeight="1" x14ac:dyDescent="0.2">
      <c r="A37" s="163"/>
      <c r="B37" s="187"/>
      <c r="C37" s="584" t="str">
        <f>IF(E37="","",C36+1)</f>
        <v/>
      </c>
      <c r="D37" s="584"/>
      <c r="E37" s="585" t="str">
        <f>IF('各会計、関係団体の財政状況及び健全化判断比率'!B10="","",'各会計、関係団体の財政状況及び健全化判断比率'!B10)</f>
        <v/>
      </c>
      <c r="F37" s="585"/>
      <c r="G37" s="585"/>
      <c r="H37" s="585"/>
      <c r="I37" s="585"/>
      <c r="J37" s="585"/>
      <c r="K37" s="585"/>
      <c r="L37" s="585"/>
      <c r="M37" s="585"/>
      <c r="N37" s="585"/>
      <c r="O37" s="585"/>
      <c r="P37" s="585"/>
      <c r="Q37" s="585"/>
      <c r="R37" s="585"/>
      <c r="S37" s="585"/>
      <c r="T37" s="163"/>
      <c r="U37" s="584">
        <f t="shared" si="4"/>
        <v>6</v>
      </c>
      <c r="V37" s="584"/>
      <c r="W37" s="585" t="str">
        <f>IF('各会計、関係団体の財政状況及び健全化判断比率'!B31="","",'各会計、関係団体の財政状況及び健全化判断比率'!B31)</f>
        <v>後期高齢者医療事業特別会計</v>
      </c>
      <c r="X37" s="585"/>
      <c r="Y37" s="585"/>
      <c r="Z37" s="585"/>
      <c r="AA37" s="585"/>
      <c r="AB37" s="585"/>
      <c r="AC37" s="585"/>
      <c r="AD37" s="585"/>
      <c r="AE37" s="585"/>
      <c r="AF37" s="585"/>
      <c r="AG37" s="585"/>
      <c r="AH37" s="585"/>
      <c r="AI37" s="585"/>
      <c r="AJ37" s="585"/>
      <c r="AK37" s="585"/>
      <c r="AL37" s="163"/>
      <c r="AM37" s="584" t="str">
        <f t="shared" si="0"/>
        <v/>
      </c>
      <c r="AN37" s="584"/>
      <c r="AO37" s="585"/>
      <c r="AP37" s="585"/>
      <c r="AQ37" s="585"/>
      <c r="AR37" s="585"/>
      <c r="AS37" s="585"/>
      <c r="AT37" s="585"/>
      <c r="AU37" s="585"/>
      <c r="AV37" s="585"/>
      <c r="AW37" s="585"/>
      <c r="AX37" s="585"/>
      <c r="AY37" s="585"/>
      <c r="AZ37" s="585"/>
      <c r="BA37" s="585"/>
      <c r="BB37" s="585"/>
      <c r="BC37" s="585"/>
      <c r="BD37" s="163"/>
      <c r="BE37" s="584" t="str">
        <f t="shared" si="1"/>
        <v/>
      </c>
      <c r="BF37" s="584"/>
      <c r="BG37" s="585"/>
      <c r="BH37" s="585"/>
      <c r="BI37" s="585"/>
      <c r="BJ37" s="585"/>
      <c r="BK37" s="585"/>
      <c r="BL37" s="585"/>
      <c r="BM37" s="585"/>
      <c r="BN37" s="585"/>
      <c r="BO37" s="585"/>
      <c r="BP37" s="585"/>
      <c r="BQ37" s="585"/>
      <c r="BR37" s="585"/>
      <c r="BS37" s="585"/>
      <c r="BT37" s="585"/>
      <c r="BU37" s="585"/>
      <c r="BV37" s="163"/>
      <c r="BW37" s="584" t="str">
        <f t="shared" si="2"/>
        <v/>
      </c>
      <c r="BX37" s="584"/>
      <c r="BY37" s="585" t="str">
        <f>IF('各会計、関係団体の財政状況及び健全化判断比率'!B71="","",'各会計、関係団体の財政状況及び健全化判断比率'!B71)</f>
        <v/>
      </c>
      <c r="BZ37" s="585"/>
      <c r="CA37" s="585"/>
      <c r="CB37" s="585"/>
      <c r="CC37" s="585"/>
      <c r="CD37" s="585"/>
      <c r="CE37" s="585"/>
      <c r="CF37" s="585"/>
      <c r="CG37" s="585"/>
      <c r="CH37" s="585"/>
      <c r="CI37" s="585"/>
      <c r="CJ37" s="585"/>
      <c r="CK37" s="585"/>
      <c r="CL37" s="585"/>
      <c r="CM37" s="585"/>
      <c r="CN37" s="163"/>
      <c r="CO37" s="584" t="str">
        <f t="shared" si="3"/>
        <v/>
      </c>
      <c r="CP37" s="584"/>
      <c r="CQ37" s="585" t="str">
        <f>IF('各会計、関係団体の財政状況及び健全化判断比率'!BS10="","",'各会計、関係団体の財政状況及び健全化判断比率'!BS10)</f>
        <v/>
      </c>
      <c r="CR37" s="585"/>
      <c r="CS37" s="585"/>
      <c r="CT37" s="585"/>
      <c r="CU37" s="585"/>
      <c r="CV37" s="585"/>
      <c r="CW37" s="585"/>
      <c r="CX37" s="585"/>
      <c r="CY37" s="585"/>
      <c r="CZ37" s="585"/>
      <c r="DA37" s="585"/>
      <c r="DB37" s="585"/>
      <c r="DC37" s="585"/>
      <c r="DD37" s="585"/>
      <c r="DE37" s="585"/>
      <c r="DG37" s="586" t="str">
        <f>IF('各会計、関係団体の財政状況及び健全化判断比率'!BR10="","",'各会計、関係団体の財政状況及び健全化判断比率'!BR10)</f>
        <v/>
      </c>
      <c r="DH37" s="586"/>
      <c r="DI37" s="190"/>
    </row>
    <row r="38" spans="1:113" ht="32.25" customHeight="1" x14ac:dyDescent="0.2">
      <c r="A38" s="163"/>
      <c r="B38" s="187"/>
      <c r="C38" s="584" t="str">
        <f t="shared" ref="C38:C43" si="5">IF(E38="","",C37+1)</f>
        <v/>
      </c>
      <c r="D38" s="584"/>
      <c r="E38" s="585" t="str">
        <f>IF('各会計、関係団体の財政状況及び健全化判断比率'!B11="","",'各会計、関係団体の財政状況及び健全化判断比率'!B11)</f>
        <v/>
      </c>
      <c r="F38" s="585"/>
      <c r="G38" s="585"/>
      <c r="H38" s="585"/>
      <c r="I38" s="585"/>
      <c r="J38" s="585"/>
      <c r="K38" s="585"/>
      <c r="L38" s="585"/>
      <c r="M38" s="585"/>
      <c r="N38" s="585"/>
      <c r="O38" s="585"/>
      <c r="P38" s="585"/>
      <c r="Q38" s="585"/>
      <c r="R38" s="585"/>
      <c r="S38" s="585"/>
      <c r="T38" s="163"/>
      <c r="U38" s="584" t="str">
        <f t="shared" si="4"/>
        <v/>
      </c>
      <c r="V38" s="584"/>
      <c r="W38" s="585"/>
      <c r="X38" s="585"/>
      <c r="Y38" s="585"/>
      <c r="Z38" s="585"/>
      <c r="AA38" s="585"/>
      <c r="AB38" s="585"/>
      <c r="AC38" s="585"/>
      <c r="AD38" s="585"/>
      <c r="AE38" s="585"/>
      <c r="AF38" s="585"/>
      <c r="AG38" s="585"/>
      <c r="AH38" s="585"/>
      <c r="AI38" s="585"/>
      <c r="AJ38" s="585"/>
      <c r="AK38" s="585"/>
      <c r="AL38" s="163"/>
      <c r="AM38" s="584" t="str">
        <f t="shared" si="0"/>
        <v/>
      </c>
      <c r="AN38" s="584"/>
      <c r="AO38" s="585"/>
      <c r="AP38" s="585"/>
      <c r="AQ38" s="585"/>
      <c r="AR38" s="585"/>
      <c r="AS38" s="585"/>
      <c r="AT38" s="585"/>
      <c r="AU38" s="585"/>
      <c r="AV38" s="585"/>
      <c r="AW38" s="585"/>
      <c r="AX38" s="585"/>
      <c r="AY38" s="585"/>
      <c r="AZ38" s="585"/>
      <c r="BA38" s="585"/>
      <c r="BB38" s="585"/>
      <c r="BC38" s="585"/>
      <c r="BD38" s="163"/>
      <c r="BE38" s="584" t="str">
        <f t="shared" si="1"/>
        <v/>
      </c>
      <c r="BF38" s="584"/>
      <c r="BG38" s="585"/>
      <c r="BH38" s="585"/>
      <c r="BI38" s="585"/>
      <c r="BJ38" s="585"/>
      <c r="BK38" s="585"/>
      <c r="BL38" s="585"/>
      <c r="BM38" s="585"/>
      <c r="BN38" s="585"/>
      <c r="BO38" s="585"/>
      <c r="BP38" s="585"/>
      <c r="BQ38" s="585"/>
      <c r="BR38" s="585"/>
      <c r="BS38" s="585"/>
      <c r="BT38" s="585"/>
      <c r="BU38" s="585"/>
      <c r="BV38" s="163"/>
      <c r="BW38" s="584" t="str">
        <f t="shared" si="2"/>
        <v/>
      </c>
      <c r="BX38" s="584"/>
      <c r="BY38" s="585" t="str">
        <f>IF('各会計、関係団体の財政状況及び健全化判断比率'!B72="","",'各会計、関係団体の財政状況及び健全化判断比率'!B72)</f>
        <v/>
      </c>
      <c r="BZ38" s="585"/>
      <c r="CA38" s="585"/>
      <c r="CB38" s="585"/>
      <c r="CC38" s="585"/>
      <c r="CD38" s="585"/>
      <c r="CE38" s="585"/>
      <c r="CF38" s="585"/>
      <c r="CG38" s="585"/>
      <c r="CH38" s="585"/>
      <c r="CI38" s="585"/>
      <c r="CJ38" s="585"/>
      <c r="CK38" s="585"/>
      <c r="CL38" s="585"/>
      <c r="CM38" s="585"/>
      <c r="CN38" s="163"/>
      <c r="CO38" s="584" t="str">
        <f t="shared" si="3"/>
        <v/>
      </c>
      <c r="CP38" s="584"/>
      <c r="CQ38" s="585" t="str">
        <f>IF('各会計、関係団体の財政状況及び健全化判断比率'!BS11="","",'各会計、関係団体の財政状況及び健全化判断比率'!BS11)</f>
        <v/>
      </c>
      <c r="CR38" s="585"/>
      <c r="CS38" s="585"/>
      <c r="CT38" s="585"/>
      <c r="CU38" s="585"/>
      <c r="CV38" s="585"/>
      <c r="CW38" s="585"/>
      <c r="CX38" s="585"/>
      <c r="CY38" s="585"/>
      <c r="CZ38" s="585"/>
      <c r="DA38" s="585"/>
      <c r="DB38" s="585"/>
      <c r="DC38" s="585"/>
      <c r="DD38" s="585"/>
      <c r="DE38" s="585"/>
      <c r="DG38" s="586" t="str">
        <f>IF('各会計、関係団体の財政状況及び健全化判断比率'!BR11="","",'各会計、関係団体の財政状況及び健全化判断比率'!BR11)</f>
        <v/>
      </c>
      <c r="DH38" s="586"/>
      <c r="DI38" s="190"/>
    </row>
    <row r="39" spans="1:113" ht="32.25" customHeight="1" x14ac:dyDescent="0.2">
      <c r="A39" s="163"/>
      <c r="B39" s="187"/>
      <c r="C39" s="584" t="str">
        <f t="shared" si="5"/>
        <v/>
      </c>
      <c r="D39" s="584"/>
      <c r="E39" s="585" t="str">
        <f>IF('各会計、関係団体の財政状況及び健全化判断比率'!B12="","",'各会計、関係団体の財政状況及び健全化判断比率'!B12)</f>
        <v/>
      </c>
      <c r="F39" s="585"/>
      <c r="G39" s="585"/>
      <c r="H39" s="585"/>
      <c r="I39" s="585"/>
      <c r="J39" s="585"/>
      <c r="K39" s="585"/>
      <c r="L39" s="585"/>
      <c r="M39" s="585"/>
      <c r="N39" s="585"/>
      <c r="O39" s="585"/>
      <c r="P39" s="585"/>
      <c r="Q39" s="585"/>
      <c r="R39" s="585"/>
      <c r="S39" s="585"/>
      <c r="T39" s="163"/>
      <c r="U39" s="584" t="str">
        <f t="shared" si="4"/>
        <v/>
      </c>
      <c r="V39" s="584"/>
      <c r="W39" s="585"/>
      <c r="X39" s="585"/>
      <c r="Y39" s="585"/>
      <c r="Z39" s="585"/>
      <c r="AA39" s="585"/>
      <c r="AB39" s="585"/>
      <c r="AC39" s="585"/>
      <c r="AD39" s="585"/>
      <c r="AE39" s="585"/>
      <c r="AF39" s="585"/>
      <c r="AG39" s="585"/>
      <c r="AH39" s="585"/>
      <c r="AI39" s="585"/>
      <c r="AJ39" s="585"/>
      <c r="AK39" s="585"/>
      <c r="AL39" s="163"/>
      <c r="AM39" s="584" t="str">
        <f t="shared" si="0"/>
        <v/>
      </c>
      <c r="AN39" s="584"/>
      <c r="AO39" s="585"/>
      <c r="AP39" s="585"/>
      <c r="AQ39" s="585"/>
      <c r="AR39" s="585"/>
      <c r="AS39" s="585"/>
      <c r="AT39" s="585"/>
      <c r="AU39" s="585"/>
      <c r="AV39" s="585"/>
      <c r="AW39" s="585"/>
      <c r="AX39" s="585"/>
      <c r="AY39" s="585"/>
      <c r="AZ39" s="585"/>
      <c r="BA39" s="585"/>
      <c r="BB39" s="585"/>
      <c r="BC39" s="585"/>
      <c r="BD39" s="163"/>
      <c r="BE39" s="584" t="str">
        <f t="shared" si="1"/>
        <v/>
      </c>
      <c r="BF39" s="584"/>
      <c r="BG39" s="585"/>
      <c r="BH39" s="585"/>
      <c r="BI39" s="585"/>
      <c r="BJ39" s="585"/>
      <c r="BK39" s="585"/>
      <c r="BL39" s="585"/>
      <c r="BM39" s="585"/>
      <c r="BN39" s="585"/>
      <c r="BO39" s="585"/>
      <c r="BP39" s="585"/>
      <c r="BQ39" s="585"/>
      <c r="BR39" s="585"/>
      <c r="BS39" s="585"/>
      <c r="BT39" s="585"/>
      <c r="BU39" s="585"/>
      <c r="BV39" s="163"/>
      <c r="BW39" s="584" t="str">
        <f t="shared" si="2"/>
        <v/>
      </c>
      <c r="BX39" s="584"/>
      <c r="BY39" s="585" t="str">
        <f>IF('各会計、関係団体の財政状況及び健全化判断比率'!B73="","",'各会計、関係団体の財政状況及び健全化判断比率'!B73)</f>
        <v/>
      </c>
      <c r="BZ39" s="585"/>
      <c r="CA39" s="585"/>
      <c r="CB39" s="585"/>
      <c r="CC39" s="585"/>
      <c r="CD39" s="585"/>
      <c r="CE39" s="585"/>
      <c r="CF39" s="585"/>
      <c r="CG39" s="585"/>
      <c r="CH39" s="585"/>
      <c r="CI39" s="585"/>
      <c r="CJ39" s="585"/>
      <c r="CK39" s="585"/>
      <c r="CL39" s="585"/>
      <c r="CM39" s="585"/>
      <c r="CN39" s="163"/>
      <c r="CO39" s="584" t="str">
        <f t="shared" si="3"/>
        <v/>
      </c>
      <c r="CP39" s="584"/>
      <c r="CQ39" s="585" t="str">
        <f>IF('各会計、関係団体の財政状況及び健全化判断比率'!BS12="","",'各会計、関係団体の財政状況及び健全化判断比率'!BS12)</f>
        <v/>
      </c>
      <c r="CR39" s="585"/>
      <c r="CS39" s="585"/>
      <c r="CT39" s="585"/>
      <c r="CU39" s="585"/>
      <c r="CV39" s="585"/>
      <c r="CW39" s="585"/>
      <c r="CX39" s="585"/>
      <c r="CY39" s="585"/>
      <c r="CZ39" s="585"/>
      <c r="DA39" s="585"/>
      <c r="DB39" s="585"/>
      <c r="DC39" s="585"/>
      <c r="DD39" s="585"/>
      <c r="DE39" s="585"/>
      <c r="DG39" s="586" t="str">
        <f>IF('各会計、関係団体の財政状況及び健全化判断比率'!BR12="","",'各会計、関係団体の財政状況及び健全化判断比率'!BR12)</f>
        <v/>
      </c>
      <c r="DH39" s="586"/>
      <c r="DI39" s="190"/>
    </row>
    <row r="40" spans="1:113" ht="32.25" customHeight="1" x14ac:dyDescent="0.2">
      <c r="A40" s="163"/>
      <c r="B40" s="187"/>
      <c r="C40" s="584" t="str">
        <f t="shared" si="5"/>
        <v/>
      </c>
      <c r="D40" s="584"/>
      <c r="E40" s="585" t="str">
        <f>IF('各会計、関係団体の財政状況及び健全化判断比率'!B13="","",'各会計、関係団体の財政状況及び健全化判断比率'!B13)</f>
        <v/>
      </c>
      <c r="F40" s="585"/>
      <c r="G40" s="585"/>
      <c r="H40" s="585"/>
      <c r="I40" s="585"/>
      <c r="J40" s="585"/>
      <c r="K40" s="585"/>
      <c r="L40" s="585"/>
      <c r="M40" s="585"/>
      <c r="N40" s="585"/>
      <c r="O40" s="585"/>
      <c r="P40" s="585"/>
      <c r="Q40" s="585"/>
      <c r="R40" s="585"/>
      <c r="S40" s="585"/>
      <c r="T40" s="163"/>
      <c r="U40" s="584" t="str">
        <f t="shared" si="4"/>
        <v/>
      </c>
      <c r="V40" s="584"/>
      <c r="W40" s="585"/>
      <c r="X40" s="585"/>
      <c r="Y40" s="585"/>
      <c r="Z40" s="585"/>
      <c r="AA40" s="585"/>
      <c r="AB40" s="585"/>
      <c r="AC40" s="585"/>
      <c r="AD40" s="585"/>
      <c r="AE40" s="585"/>
      <c r="AF40" s="585"/>
      <c r="AG40" s="585"/>
      <c r="AH40" s="585"/>
      <c r="AI40" s="585"/>
      <c r="AJ40" s="585"/>
      <c r="AK40" s="585"/>
      <c r="AL40" s="163"/>
      <c r="AM40" s="584" t="str">
        <f t="shared" si="0"/>
        <v/>
      </c>
      <c r="AN40" s="584"/>
      <c r="AO40" s="585"/>
      <c r="AP40" s="585"/>
      <c r="AQ40" s="585"/>
      <c r="AR40" s="585"/>
      <c r="AS40" s="585"/>
      <c r="AT40" s="585"/>
      <c r="AU40" s="585"/>
      <c r="AV40" s="585"/>
      <c r="AW40" s="585"/>
      <c r="AX40" s="585"/>
      <c r="AY40" s="585"/>
      <c r="AZ40" s="585"/>
      <c r="BA40" s="585"/>
      <c r="BB40" s="585"/>
      <c r="BC40" s="585"/>
      <c r="BD40" s="163"/>
      <c r="BE40" s="584" t="str">
        <f t="shared" si="1"/>
        <v/>
      </c>
      <c r="BF40" s="584"/>
      <c r="BG40" s="585"/>
      <c r="BH40" s="585"/>
      <c r="BI40" s="585"/>
      <c r="BJ40" s="585"/>
      <c r="BK40" s="585"/>
      <c r="BL40" s="585"/>
      <c r="BM40" s="585"/>
      <c r="BN40" s="585"/>
      <c r="BO40" s="585"/>
      <c r="BP40" s="585"/>
      <c r="BQ40" s="585"/>
      <c r="BR40" s="585"/>
      <c r="BS40" s="585"/>
      <c r="BT40" s="585"/>
      <c r="BU40" s="585"/>
      <c r="BV40" s="163"/>
      <c r="BW40" s="584" t="str">
        <f t="shared" si="2"/>
        <v/>
      </c>
      <c r="BX40" s="584"/>
      <c r="BY40" s="585" t="str">
        <f>IF('各会計、関係団体の財政状況及び健全化判断比率'!B74="","",'各会計、関係団体の財政状況及び健全化判断比率'!B74)</f>
        <v/>
      </c>
      <c r="BZ40" s="585"/>
      <c r="CA40" s="585"/>
      <c r="CB40" s="585"/>
      <c r="CC40" s="585"/>
      <c r="CD40" s="585"/>
      <c r="CE40" s="585"/>
      <c r="CF40" s="585"/>
      <c r="CG40" s="585"/>
      <c r="CH40" s="585"/>
      <c r="CI40" s="585"/>
      <c r="CJ40" s="585"/>
      <c r="CK40" s="585"/>
      <c r="CL40" s="585"/>
      <c r="CM40" s="585"/>
      <c r="CN40" s="163"/>
      <c r="CO40" s="584" t="str">
        <f t="shared" si="3"/>
        <v/>
      </c>
      <c r="CP40" s="584"/>
      <c r="CQ40" s="585" t="str">
        <f>IF('各会計、関係団体の財政状況及び健全化判断比率'!BS13="","",'各会計、関係団体の財政状況及び健全化判断比率'!BS13)</f>
        <v/>
      </c>
      <c r="CR40" s="585"/>
      <c r="CS40" s="585"/>
      <c r="CT40" s="585"/>
      <c r="CU40" s="585"/>
      <c r="CV40" s="585"/>
      <c r="CW40" s="585"/>
      <c r="CX40" s="585"/>
      <c r="CY40" s="585"/>
      <c r="CZ40" s="585"/>
      <c r="DA40" s="585"/>
      <c r="DB40" s="585"/>
      <c r="DC40" s="585"/>
      <c r="DD40" s="585"/>
      <c r="DE40" s="585"/>
      <c r="DG40" s="586" t="str">
        <f>IF('各会計、関係団体の財政状況及び健全化判断比率'!BR13="","",'各会計、関係団体の財政状況及び健全化判断比率'!BR13)</f>
        <v/>
      </c>
      <c r="DH40" s="586"/>
      <c r="DI40" s="190"/>
    </row>
    <row r="41" spans="1:113" ht="32.25" customHeight="1" x14ac:dyDescent="0.2">
      <c r="A41" s="163"/>
      <c r="B41" s="187"/>
      <c r="C41" s="584" t="str">
        <f t="shared" si="5"/>
        <v/>
      </c>
      <c r="D41" s="584"/>
      <c r="E41" s="585" t="str">
        <f>IF('各会計、関係団体の財政状況及び健全化判断比率'!B14="","",'各会計、関係団体の財政状況及び健全化判断比率'!B14)</f>
        <v/>
      </c>
      <c r="F41" s="585"/>
      <c r="G41" s="585"/>
      <c r="H41" s="585"/>
      <c r="I41" s="585"/>
      <c r="J41" s="585"/>
      <c r="K41" s="585"/>
      <c r="L41" s="585"/>
      <c r="M41" s="585"/>
      <c r="N41" s="585"/>
      <c r="O41" s="585"/>
      <c r="P41" s="585"/>
      <c r="Q41" s="585"/>
      <c r="R41" s="585"/>
      <c r="S41" s="585"/>
      <c r="T41" s="163"/>
      <c r="U41" s="584" t="str">
        <f t="shared" si="4"/>
        <v/>
      </c>
      <c r="V41" s="584"/>
      <c r="W41" s="585"/>
      <c r="X41" s="585"/>
      <c r="Y41" s="585"/>
      <c r="Z41" s="585"/>
      <c r="AA41" s="585"/>
      <c r="AB41" s="585"/>
      <c r="AC41" s="585"/>
      <c r="AD41" s="585"/>
      <c r="AE41" s="585"/>
      <c r="AF41" s="585"/>
      <c r="AG41" s="585"/>
      <c r="AH41" s="585"/>
      <c r="AI41" s="585"/>
      <c r="AJ41" s="585"/>
      <c r="AK41" s="585"/>
      <c r="AL41" s="163"/>
      <c r="AM41" s="584" t="str">
        <f t="shared" si="0"/>
        <v/>
      </c>
      <c r="AN41" s="584"/>
      <c r="AO41" s="585"/>
      <c r="AP41" s="585"/>
      <c r="AQ41" s="585"/>
      <c r="AR41" s="585"/>
      <c r="AS41" s="585"/>
      <c r="AT41" s="585"/>
      <c r="AU41" s="585"/>
      <c r="AV41" s="585"/>
      <c r="AW41" s="585"/>
      <c r="AX41" s="585"/>
      <c r="AY41" s="585"/>
      <c r="AZ41" s="585"/>
      <c r="BA41" s="585"/>
      <c r="BB41" s="585"/>
      <c r="BC41" s="585"/>
      <c r="BD41" s="163"/>
      <c r="BE41" s="584" t="str">
        <f t="shared" si="1"/>
        <v/>
      </c>
      <c r="BF41" s="584"/>
      <c r="BG41" s="585"/>
      <c r="BH41" s="585"/>
      <c r="BI41" s="585"/>
      <c r="BJ41" s="585"/>
      <c r="BK41" s="585"/>
      <c r="BL41" s="585"/>
      <c r="BM41" s="585"/>
      <c r="BN41" s="585"/>
      <c r="BO41" s="585"/>
      <c r="BP41" s="585"/>
      <c r="BQ41" s="585"/>
      <c r="BR41" s="585"/>
      <c r="BS41" s="585"/>
      <c r="BT41" s="585"/>
      <c r="BU41" s="585"/>
      <c r="BV41" s="163"/>
      <c r="BW41" s="584" t="str">
        <f t="shared" si="2"/>
        <v/>
      </c>
      <c r="BX41" s="584"/>
      <c r="BY41" s="585" t="str">
        <f>IF('各会計、関係団体の財政状況及び健全化判断比率'!B75="","",'各会計、関係団体の財政状況及び健全化判断比率'!B75)</f>
        <v/>
      </c>
      <c r="BZ41" s="585"/>
      <c r="CA41" s="585"/>
      <c r="CB41" s="585"/>
      <c r="CC41" s="585"/>
      <c r="CD41" s="585"/>
      <c r="CE41" s="585"/>
      <c r="CF41" s="585"/>
      <c r="CG41" s="585"/>
      <c r="CH41" s="585"/>
      <c r="CI41" s="585"/>
      <c r="CJ41" s="585"/>
      <c r="CK41" s="585"/>
      <c r="CL41" s="585"/>
      <c r="CM41" s="585"/>
      <c r="CN41" s="163"/>
      <c r="CO41" s="584" t="str">
        <f t="shared" si="3"/>
        <v/>
      </c>
      <c r="CP41" s="584"/>
      <c r="CQ41" s="585" t="str">
        <f>IF('各会計、関係団体の財政状況及び健全化判断比率'!BS14="","",'各会計、関係団体の財政状況及び健全化判断比率'!BS14)</f>
        <v/>
      </c>
      <c r="CR41" s="585"/>
      <c r="CS41" s="585"/>
      <c r="CT41" s="585"/>
      <c r="CU41" s="585"/>
      <c r="CV41" s="585"/>
      <c r="CW41" s="585"/>
      <c r="CX41" s="585"/>
      <c r="CY41" s="585"/>
      <c r="CZ41" s="585"/>
      <c r="DA41" s="585"/>
      <c r="DB41" s="585"/>
      <c r="DC41" s="585"/>
      <c r="DD41" s="585"/>
      <c r="DE41" s="585"/>
      <c r="DG41" s="586" t="str">
        <f>IF('各会計、関係団体の財政状況及び健全化判断比率'!BR14="","",'各会計、関係団体の財政状況及び健全化判断比率'!BR14)</f>
        <v/>
      </c>
      <c r="DH41" s="586"/>
      <c r="DI41" s="190"/>
    </row>
    <row r="42" spans="1:113" ht="32.25" customHeight="1" x14ac:dyDescent="0.2">
      <c r="B42" s="187"/>
      <c r="C42" s="584" t="str">
        <f t="shared" si="5"/>
        <v/>
      </c>
      <c r="D42" s="584"/>
      <c r="E42" s="585" t="str">
        <f>IF('各会計、関係団体の財政状況及び健全化判断比率'!B15="","",'各会計、関係団体の財政状況及び健全化判断比率'!B15)</f>
        <v/>
      </c>
      <c r="F42" s="585"/>
      <c r="G42" s="585"/>
      <c r="H42" s="585"/>
      <c r="I42" s="585"/>
      <c r="J42" s="585"/>
      <c r="K42" s="585"/>
      <c r="L42" s="585"/>
      <c r="M42" s="585"/>
      <c r="N42" s="585"/>
      <c r="O42" s="585"/>
      <c r="P42" s="585"/>
      <c r="Q42" s="585"/>
      <c r="R42" s="585"/>
      <c r="S42" s="585"/>
      <c r="T42" s="163"/>
      <c r="U42" s="584" t="str">
        <f t="shared" si="4"/>
        <v/>
      </c>
      <c r="V42" s="584"/>
      <c r="W42" s="585"/>
      <c r="X42" s="585"/>
      <c r="Y42" s="585"/>
      <c r="Z42" s="585"/>
      <c r="AA42" s="585"/>
      <c r="AB42" s="585"/>
      <c r="AC42" s="585"/>
      <c r="AD42" s="585"/>
      <c r="AE42" s="585"/>
      <c r="AF42" s="585"/>
      <c r="AG42" s="585"/>
      <c r="AH42" s="585"/>
      <c r="AI42" s="585"/>
      <c r="AJ42" s="585"/>
      <c r="AK42" s="585"/>
      <c r="AL42" s="163"/>
      <c r="AM42" s="584" t="str">
        <f t="shared" si="0"/>
        <v/>
      </c>
      <c r="AN42" s="584"/>
      <c r="AO42" s="585"/>
      <c r="AP42" s="585"/>
      <c r="AQ42" s="585"/>
      <c r="AR42" s="585"/>
      <c r="AS42" s="585"/>
      <c r="AT42" s="585"/>
      <c r="AU42" s="585"/>
      <c r="AV42" s="585"/>
      <c r="AW42" s="585"/>
      <c r="AX42" s="585"/>
      <c r="AY42" s="585"/>
      <c r="AZ42" s="585"/>
      <c r="BA42" s="585"/>
      <c r="BB42" s="585"/>
      <c r="BC42" s="585"/>
      <c r="BD42" s="163"/>
      <c r="BE42" s="584" t="str">
        <f t="shared" si="1"/>
        <v/>
      </c>
      <c r="BF42" s="584"/>
      <c r="BG42" s="585"/>
      <c r="BH42" s="585"/>
      <c r="BI42" s="585"/>
      <c r="BJ42" s="585"/>
      <c r="BK42" s="585"/>
      <c r="BL42" s="585"/>
      <c r="BM42" s="585"/>
      <c r="BN42" s="585"/>
      <c r="BO42" s="585"/>
      <c r="BP42" s="585"/>
      <c r="BQ42" s="585"/>
      <c r="BR42" s="585"/>
      <c r="BS42" s="585"/>
      <c r="BT42" s="585"/>
      <c r="BU42" s="585"/>
      <c r="BV42" s="163"/>
      <c r="BW42" s="584" t="str">
        <f t="shared" si="2"/>
        <v/>
      </c>
      <c r="BX42" s="584"/>
      <c r="BY42" s="585" t="str">
        <f>IF('各会計、関係団体の財政状況及び健全化判断比率'!B76="","",'各会計、関係団体の財政状況及び健全化判断比率'!B76)</f>
        <v/>
      </c>
      <c r="BZ42" s="585"/>
      <c r="CA42" s="585"/>
      <c r="CB42" s="585"/>
      <c r="CC42" s="585"/>
      <c r="CD42" s="585"/>
      <c r="CE42" s="585"/>
      <c r="CF42" s="585"/>
      <c r="CG42" s="585"/>
      <c r="CH42" s="585"/>
      <c r="CI42" s="585"/>
      <c r="CJ42" s="585"/>
      <c r="CK42" s="585"/>
      <c r="CL42" s="585"/>
      <c r="CM42" s="585"/>
      <c r="CN42" s="163"/>
      <c r="CO42" s="584" t="str">
        <f t="shared" si="3"/>
        <v/>
      </c>
      <c r="CP42" s="584"/>
      <c r="CQ42" s="585" t="str">
        <f>IF('各会計、関係団体の財政状況及び健全化判断比率'!BS15="","",'各会計、関係団体の財政状況及び健全化判断比率'!BS15)</f>
        <v/>
      </c>
      <c r="CR42" s="585"/>
      <c r="CS42" s="585"/>
      <c r="CT42" s="585"/>
      <c r="CU42" s="585"/>
      <c r="CV42" s="585"/>
      <c r="CW42" s="585"/>
      <c r="CX42" s="585"/>
      <c r="CY42" s="585"/>
      <c r="CZ42" s="585"/>
      <c r="DA42" s="585"/>
      <c r="DB42" s="585"/>
      <c r="DC42" s="585"/>
      <c r="DD42" s="585"/>
      <c r="DE42" s="585"/>
      <c r="DG42" s="586" t="str">
        <f>IF('各会計、関係団体の財政状況及び健全化判断比率'!BR15="","",'各会計、関係団体の財政状況及び健全化判断比率'!BR15)</f>
        <v/>
      </c>
      <c r="DH42" s="586"/>
      <c r="DI42" s="190"/>
    </row>
    <row r="43" spans="1:113" ht="32.25" customHeight="1" x14ac:dyDescent="0.2">
      <c r="B43" s="187"/>
      <c r="C43" s="584" t="str">
        <f t="shared" si="5"/>
        <v/>
      </c>
      <c r="D43" s="584"/>
      <c r="E43" s="585" t="str">
        <f>IF('各会計、関係団体の財政状況及び健全化判断比率'!B16="","",'各会計、関係団体の財政状況及び健全化判断比率'!B16)</f>
        <v/>
      </c>
      <c r="F43" s="585"/>
      <c r="G43" s="585"/>
      <c r="H43" s="585"/>
      <c r="I43" s="585"/>
      <c r="J43" s="585"/>
      <c r="K43" s="585"/>
      <c r="L43" s="585"/>
      <c r="M43" s="585"/>
      <c r="N43" s="585"/>
      <c r="O43" s="585"/>
      <c r="P43" s="585"/>
      <c r="Q43" s="585"/>
      <c r="R43" s="585"/>
      <c r="S43" s="585"/>
      <c r="T43" s="163"/>
      <c r="U43" s="584" t="str">
        <f t="shared" si="4"/>
        <v/>
      </c>
      <c r="V43" s="584"/>
      <c r="W43" s="585"/>
      <c r="X43" s="585"/>
      <c r="Y43" s="585"/>
      <c r="Z43" s="585"/>
      <c r="AA43" s="585"/>
      <c r="AB43" s="585"/>
      <c r="AC43" s="585"/>
      <c r="AD43" s="585"/>
      <c r="AE43" s="585"/>
      <c r="AF43" s="585"/>
      <c r="AG43" s="585"/>
      <c r="AH43" s="585"/>
      <c r="AI43" s="585"/>
      <c r="AJ43" s="585"/>
      <c r="AK43" s="585"/>
      <c r="AL43" s="163"/>
      <c r="AM43" s="584" t="str">
        <f t="shared" si="0"/>
        <v/>
      </c>
      <c r="AN43" s="584"/>
      <c r="AO43" s="585"/>
      <c r="AP43" s="585"/>
      <c r="AQ43" s="585"/>
      <c r="AR43" s="585"/>
      <c r="AS43" s="585"/>
      <c r="AT43" s="585"/>
      <c r="AU43" s="585"/>
      <c r="AV43" s="585"/>
      <c r="AW43" s="585"/>
      <c r="AX43" s="585"/>
      <c r="AY43" s="585"/>
      <c r="AZ43" s="585"/>
      <c r="BA43" s="585"/>
      <c r="BB43" s="585"/>
      <c r="BC43" s="585"/>
      <c r="BD43" s="163"/>
      <c r="BE43" s="584" t="str">
        <f t="shared" si="1"/>
        <v/>
      </c>
      <c r="BF43" s="584"/>
      <c r="BG43" s="585"/>
      <c r="BH43" s="585"/>
      <c r="BI43" s="585"/>
      <c r="BJ43" s="585"/>
      <c r="BK43" s="585"/>
      <c r="BL43" s="585"/>
      <c r="BM43" s="585"/>
      <c r="BN43" s="585"/>
      <c r="BO43" s="585"/>
      <c r="BP43" s="585"/>
      <c r="BQ43" s="585"/>
      <c r="BR43" s="585"/>
      <c r="BS43" s="585"/>
      <c r="BT43" s="585"/>
      <c r="BU43" s="585"/>
      <c r="BV43" s="163"/>
      <c r="BW43" s="584" t="str">
        <f t="shared" si="2"/>
        <v/>
      </c>
      <c r="BX43" s="584"/>
      <c r="BY43" s="585" t="str">
        <f>IF('各会計、関係団体の財政状況及び健全化判断比率'!B77="","",'各会計、関係団体の財政状況及び健全化判断比率'!B77)</f>
        <v/>
      </c>
      <c r="BZ43" s="585"/>
      <c r="CA43" s="585"/>
      <c r="CB43" s="585"/>
      <c r="CC43" s="585"/>
      <c r="CD43" s="585"/>
      <c r="CE43" s="585"/>
      <c r="CF43" s="585"/>
      <c r="CG43" s="585"/>
      <c r="CH43" s="585"/>
      <c r="CI43" s="585"/>
      <c r="CJ43" s="585"/>
      <c r="CK43" s="585"/>
      <c r="CL43" s="585"/>
      <c r="CM43" s="585"/>
      <c r="CN43" s="163"/>
      <c r="CO43" s="584" t="str">
        <f t="shared" si="3"/>
        <v/>
      </c>
      <c r="CP43" s="584"/>
      <c r="CQ43" s="585" t="str">
        <f>IF('各会計、関係団体の財政状況及び健全化判断比率'!BS16="","",'各会計、関係団体の財政状況及び健全化判断比率'!BS16)</f>
        <v/>
      </c>
      <c r="CR43" s="585"/>
      <c r="CS43" s="585"/>
      <c r="CT43" s="585"/>
      <c r="CU43" s="585"/>
      <c r="CV43" s="585"/>
      <c r="CW43" s="585"/>
      <c r="CX43" s="585"/>
      <c r="CY43" s="585"/>
      <c r="CZ43" s="585"/>
      <c r="DA43" s="585"/>
      <c r="DB43" s="585"/>
      <c r="DC43" s="585"/>
      <c r="DD43" s="585"/>
      <c r="DE43" s="585"/>
      <c r="DG43" s="586" t="str">
        <f>IF('各会計、関係団体の財政状況及び健全化判断比率'!BR16="","",'各会計、関係団体の財政状況及び健全化判断比率'!BR16)</f>
        <v/>
      </c>
      <c r="DH43" s="586"/>
      <c r="DI43" s="190"/>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193</v>
      </c>
      <c r="E46" s="587" t="s">
        <v>194</v>
      </c>
      <c r="F46" s="587"/>
      <c r="G46" s="587"/>
      <c r="H46" s="587"/>
      <c r="I46" s="587"/>
      <c r="J46" s="587"/>
      <c r="K46" s="587"/>
      <c r="L46" s="587"/>
      <c r="M46" s="587"/>
      <c r="N46" s="587"/>
      <c r="O46" s="587"/>
      <c r="P46" s="587"/>
      <c r="Q46" s="587"/>
      <c r="R46" s="587"/>
      <c r="S46" s="587"/>
      <c r="T46" s="587"/>
      <c r="U46" s="587"/>
      <c r="V46" s="587"/>
      <c r="W46" s="587"/>
      <c r="X46" s="587"/>
      <c r="Y46" s="587"/>
      <c r="Z46" s="587"/>
      <c r="AA46" s="587"/>
      <c r="AB46" s="587"/>
      <c r="AC46" s="587"/>
      <c r="AD46" s="587"/>
      <c r="AE46" s="587"/>
      <c r="AF46" s="587"/>
      <c r="AG46" s="587"/>
      <c r="AH46" s="587"/>
      <c r="AI46" s="587"/>
      <c r="AJ46" s="587"/>
      <c r="AK46" s="587"/>
      <c r="AL46" s="587"/>
      <c r="AM46" s="587"/>
      <c r="AN46" s="587"/>
      <c r="AO46" s="587"/>
      <c r="AP46" s="587"/>
      <c r="AQ46" s="587"/>
      <c r="AR46" s="587"/>
      <c r="AS46" s="587"/>
      <c r="AT46" s="587"/>
      <c r="AU46" s="587"/>
      <c r="AV46" s="587"/>
      <c r="AW46" s="587"/>
      <c r="AX46" s="587"/>
      <c r="AY46" s="587"/>
      <c r="AZ46" s="587"/>
      <c r="BA46" s="587"/>
      <c r="BB46" s="587"/>
      <c r="BC46" s="587"/>
      <c r="BD46" s="587"/>
      <c r="BE46" s="587"/>
      <c r="BF46" s="587"/>
      <c r="BG46" s="587"/>
      <c r="BH46" s="587"/>
      <c r="BI46" s="587"/>
      <c r="BJ46" s="587"/>
      <c r="BK46" s="587"/>
      <c r="BL46" s="587"/>
      <c r="BM46" s="587"/>
      <c r="BN46" s="587"/>
      <c r="BO46" s="587"/>
      <c r="BP46" s="587"/>
      <c r="BQ46" s="587"/>
      <c r="BR46" s="587"/>
      <c r="BS46" s="587"/>
      <c r="BT46" s="587"/>
      <c r="BU46" s="587"/>
      <c r="BV46" s="587"/>
      <c r="BW46" s="587"/>
      <c r="BX46" s="587"/>
      <c r="BY46" s="587"/>
      <c r="BZ46" s="587"/>
      <c r="CA46" s="587"/>
      <c r="CB46" s="587"/>
      <c r="CC46" s="587"/>
      <c r="CD46" s="587"/>
      <c r="CE46" s="587"/>
      <c r="CF46" s="587"/>
      <c r="CG46" s="587"/>
      <c r="CH46" s="587"/>
      <c r="CI46" s="587"/>
      <c r="CJ46" s="587"/>
      <c r="CK46" s="587"/>
      <c r="CL46" s="587"/>
      <c r="CM46" s="587"/>
      <c r="CN46" s="587"/>
      <c r="CO46" s="587"/>
      <c r="CP46" s="587"/>
      <c r="CQ46" s="587"/>
      <c r="CR46" s="587"/>
      <c r="CS46" s="587"/>
      <c r="CT46" s="587"/>
      <c r="CU46" s="587"/>
      <c r="CV46" s="587"/>
      <c r="CW46" s="587"/>
      <c r="CX46" s="587"/>
      <c r="CY46" s="587"/>
      <c r="CZ46" s="587"/>
      <c r="DA46" s="587"/>
      <c r="DB46" s="587"/>
      <c r="DC46" s="587"/>
      <c r="DD46" s="587"/>
      <c r="DE46" s="587"/>
      <c r="DF46" s="587"/>
      <c r="DG46" s="587"/>
      <c r="DH46" s="587"/>
      <c r="DI46" s="587"/>
    </row>
    <row r="47" spans="1:113" x14ac:dyDescent="0.2">
      <c r="E47" s="587" t="s">
        <v>195</v>
      </c>
      <c r="F47" s="587"/>
      <c r="G47" s="587"/>
      <c r="H47" s="587"/>
      <c r="I47" s="587"/>
      <c r="J47" s="587"/>
      <c r="K47" s="587"/>
      <c r="L47" s="587"/>
      <c r="M47" s="587"/>
      <c r="N47" s="587"/>
      <c r="O47" s="587"/>
      <c r="P47" s="587"/>
      <c r="Q47" s="587"/>
      <c r="R47" s="587"/>
      <c r="S47" s="587"/>
      <c r="T47" s="587"/>
      <c r="U47" s="587"/>
      <c r="V47" s="587"/>
      <c r="W47" s="587"/>
      <c r="X47" s="587"/>
      <c r="Y47" s="587"/>
      <c r="Z47" s="587"/>
      <c r="AA47" s="587"/>
      <c r="AB47" s="587"/>
      <c r="AC47" s="587"/>
      <c r="AD47" s="587"/>
      <c r="AE47" s="587"/>
      <c r="AF47" s="587"/>
      <c r="AG47" s="587"/>
      <c r="AH47" s="587"/>
      <c r="AI47" s="587"/>
      <c r="AJ47" s="587"/>
      <c r="AK47" s="587"/>
      <c r="AL47" s="587"/>
      <c r="AM47" s="587"/>
      <c r="AN47" s="587"/>
      <c r="AO47" s="587"/>
      <c r="AP47" s="587"/>
      <c r="AQ47" s="587"/>
      <c r="AR47" s="587"/>
      <c r="AS47" s="587"/>
      <c r="AT47" s="587"/>
      <c r="AU47" s="587"/>
      <c r="AV47" s="587"/>
      <c r="AW47" s="587"/>
      <c r="AX47" s="587"/>
      <c r="AY47" s="587"/>
      <c r="AZ47" s="587"/>
      <c r="BA47" s="587"/>
      <c r="BB47" s="587"/>
      <c r="BC47" s="587"/>
      <c r="BD47" s="587"/>
      <c r="BE47" s="587"/>
      <c r="BF47" s="587"/>
      <c r="BG47" s="587"/>
      <c r="BH47" s="587"/>
      <c r="BI47" s="587"/>
      <c r="BJ47" s="587"/>
      <c r="BK47" s="587"/>
      <c r="BL47" s="587"/>
      <c r="BM47" s="587"/>
      <c r="BN47" s="587"/>
      <c r="BO47" s="587"/>
      <c r="BP47" s="587"/>
      <c r="BQ47" s="587"/>
      <c r="BR47" s="587"/>
      <c r="BS47" s="587"/>
      <c r="BT47" s="587"/>
      <c r="BU47" s="587"/>
      <c r="BV47" s="587"/>
      <c r="BW47" s="587"/>
      <c r="BX47" s="587"/>
      <c r="BY47" s="587"/>
      <c r="BZ47" s="587"/>
      <c r="CA47" s="587"/>
      <c r="CB47" s="587"/>
      <c r="CC47" s="587"/>
      <c r="CD47" s="587"/>
      <c r="CE47" s="587"/>
      <c r="CF47" s="587"/>
      <c r="CG47" s="587"/>
      <c r="CH47" s="587"/>
      <c r="CI47" s="587"/>
      <c r="CJ47" s="587"/>
      <c r="CK47" s="587"/>
      <c r="CL47" s="587"/>
      <c r="CM47" s="587"/>
      <c r="CN47" s="587"/>
      <c r="CO47" s="587"/>
      <c r="CP47" s="587"/>
      <c r="CQ47" s="587"/>
      <c r="CR47" s="587"/>
      <c r="CS47" s="587"/>
      <c r="CT47" s="587"/>
      <c r="CU47" s="587"/>
      <c r="CV47" s="587"/>
      <c r="CW47" s="587"/>
      <c r="CX47" s="587"/>
      <c r="CY47" s="587"/>
      <c r="CZ47" s="587"/>
      <c r="DA47" s="587"/>
      <c r="DB47" s="587"/>
      <c r="DC47" s="587"/>
      <c r="DD47" s="587"/>
      <c r="DE47" s="587"/>
      <c r="DF47" s="587"/>
      <c r="DG47" s="587"/>
      <c r="DH47" s="587"/>
      <c r="DI47" s="587"/>
    </row>
    <row r="48" spans="1:113" x14ac:dyDescent="0.2">
      <c r="E48" s="587" t="s">
        <v>196</v>
      </c>
      <c r="F48" s="587"/>
      <c r="G48" s="587"/>
      <c r="H48" s="587"/>
      <c r="I48" s="587"/>
      <c r="J48" s="587"/>
      <c r="K48" s="587"/>
      <c r="L48" s="587"/>
      <c r="M48" s="587"/>
      <c r="N48" s="587"/>
      <c r="O48" s="587"/>
      <c r="P48" s="587"/>
      <c r="Q48" s="587"/>
      <c r="R48" s="587"/>
      <c r="S48" s="587"/>
      <c r="T48" s="587"/>
      <c r="U48" s="587"/>
      <c r="V48" s="587"/>
      <c r="W48" s="587"/>
      <c r="X48" s="587"/>
      <c r="Y48" s="587"/>
      <c r="Z48" s="587"/>
      <c r="AA48" s="587"/>
      <c r="AB48" s="587"/>
      <c r="AC48" s="587"/>
      <c r="AD48" s="587"/>
      <c r="AE48" s="587"/>
      <c r="AF48" s="587"/>
      <c r="AG48" s="587"/>
      <c r="AH48" s="587"/>
      <c r="AI48" s="587"/>
      <c r="AJ48" s="587"/>
      <c r="AK48" s="587"/>
      <c r="AL48" s="587"/>
      <c r="AM48" s="587"/>
      <c r="AN48" s="587"/>
      <c r="AO48" s="587"/>
      <c r="AP48" s="587"/>
      <c r="AQ48" s="587"/>
      <c r="AR48" s="587"/>
      <c r="AS48" s="587"/>
      <c r="AT48" s="587"/>
      <c r="AU48" s="587"/>
      <c r="AV48" s="587"/>
      <c r="AW48" s="587"/>
      <c r="AX48" s="587"/>
      <c r="AY48" s="587"/>
      <c r="AZ48" s="587"/>
      <c r="BA48" s="587"/>
      <c r="BB48" s="587"/>
      <c r="BC48" s="587"/>
      <c r="BD48" s="587"/>
      <c r="BE48" s="587"/>
      <c r="BF48" s="587"/>
      <c r="BG48" s="587"/>
      <c r="BH48" s="587"/>
      <c r="BI48" s="587"/>
      <c r="BJ48" s="587"/>
      <c r="BK48" s="587"/>
      <c r="BL48" s="587"/>
      <c r="BM48" s="587"/>
      <c r="BN48" s="587"/>
      <c r="BO48" s="587"/>
      <c r="BP48" s="587"/>
      <c r="BQ48" s="587"/>
      <c r="BR48" s="587"/>
      <c r="BS48" s="587"/>
      <c r="BT48" s="587"/>
      <c r="BU48" s="587"/>
      <c r="BV48" s="587"/>
      <c r="BW48" s="587"/>
      <c r="BX48" s="587"/>
      <c r="BY48" s="587"/>
      <c r="BZ48" s="587"/>
      <c r="CA48" s="587"/>
      <c r="CB48" s="587"/>
      <c r="CC48" s="587"/>
      <c r="CD48" s="587"/>
      <c r="CE48" s="587"/>
      <c r="CF48" s="587"/>
      <c r="CG48" s="587"/>
      <c r="CH48" s="587"/>
      <c r="CI48" s="587"/>
      <c r="CJ48" s="587"/>
      <c r="CK48" s="587"/>
      <c r="CL48" s="587"/>
      <c r="CM48" s="587"/>
      <c r="CN48" s="587"/>
      <c r="CO48" s="587"/>
      <c r="CP48" s="587"/>
      <c r="CQ48" s="587"/>
      <c r="CR48" s="587"/>
      <c r="CS48" s="587"/>
      <c r="CT48" s="587"/>
      <c r="CU48" s="587"/>
      <c r="CV48" s="587"/>
      <c r="CW48" s="587"/>
      <c r="CX48" s="587"/>
      <c r="CY48" s="587"/>
      <c r="CZ48" s="587"/>
      <c r="DA48" s="587"/>
      <c r="DB48" s="587"/>
      <c r="DC48" s="587"/>
      <c r="DD48" s="587"/>
      <c r="DE48" s="587"/>
      <c r="DF48" s="587"/>
      <c r="DG48" s="587"/>
      <c r="DH48" s="587"/>
      <c r="DI48" s="587"/>
    </row>
    <row r="49" spans="5:113" x14ac:dyDescent="0.2">
      <c r="E49" s="588" t="s">
        <v>197</v>
      </c>
      <c r="F49" s="588"/>
      <c r="G49" s="588"/>
      <c r="H49" s="588"/>
      <c r="I49" s="588"/>
      <c r="J49" s="588"/>
      <c r="K49" s="588"/>
      <c r="L49" s="588"/>
      <c r="M49" s="588"/>
      <c r="N49" s="588"/>
      <c r="O49" s="588"/>
      <c r="P49" s="588"/>
      <c r="Q49" s="588"/>
      <c r="R49" s="588"/>
      <c r="S49" s="588"/>
      <c r="T49" s="588"/>
      <c r="U49" s="588"/>
      <c r="V49" s="588"/>
      <c r="W49" s="588"/>
      <c r="X49" s="588"/>
      <c r="Y49" s="588"/>
      <c r="Z49" s="588"/>
      <c r="AA49" s="588"/>
      <c r="AB49" s="588"/>
      <c r="AC49" s="588"/>
      <c r="AD49" s="588"/>
      <c r="AE49" s="588"/>
      <c r="AF49" s="588"/>
      <c r="AG49" s="588"/>
      <c r="AH49" s="588"/>
      <c r="AI49" s="588"/>
      <c r="AJ49" s="588"/>
      <c r="AK49" s="588"/>
      <c r="AL49" s="588"/>
      <c r="AM49" s="588"/>
      <c r="AN49" s="588"/>
      <c r="AO49" s="588"/>
      <c r="AP49" s="588"/>
      <c r="AQ49" s="588"/>
      <c r="AR49" s="588"/>
      <c r="AS49" s="588"/>
      <c r="AT49" s="588"/>
      <c r="AU49" s="588"/>
      <c r="AV49" s="588"/>
      <c r="AW49" s="588"/>
      <c r="AX49" s="588"/>
      <c r="AY49" s="588"/>
      <c r="AZ49" s="588"/>
      <c r="BA49" s="588"/>
      <c r="BB49" s="588"/>
      <c r="BC49" s="588"/>
      <c r="BD49" s="588"/>
      <c r="BE49" s="588"/>
      <c r="BF49" s="588"/>
      <c r="BG49" s="588"/>
      <c r="BH49" s="588"/>
      <c r="BI49" s="588"/>
      <c r="BJ49" s="588"/>
      <c r="BK49" s="588"/>
      <c r="BL49" s="588"/>
      <c r="BM49" s="588"/>
      <c r="BN49" s="588"/>
      <c r="BO49" s="588"/>
      <c r="BP49" s="588"/>
      <c r="BQ49" s="588"/>
      <c r="BR49" s="588"/>
      <c r="BS49" s="588"/>
      <c r="BT49" s="588"/>
      <c r="BU49" s="588"/>
      <c r="BV49" s="588"/>
      <c r="BW49" s="588"/>
      <c r="BX49" s="588"/>
      <c r="BY49" s="588"/>
      <c r="BZ49" s="588"/>
      <c r="CA49" s="588"/>
      <c r="CB49" s="588"/>
      <c r="CC49" s="588"/>
      <c r="CD49" s="588"/>
      <c r="CE49" s="588"/>
      <c r="CF49" s="588"/>
      <c r="CG49" s="588"/>
      <c r="CH49" s="588"/>
      <c r="CI49" s="588"/>
      <c r="CJ49" s="588"/>
      <c r="CK49" s="588"/>
      <c r="CL49" s="588"/>
      <c r="CM49" s="588"/>
      <c r="CN49" s="588"/>
      <c r="CO49" s="588"/>
      <c r="CP49" s="588"/>
      <c r="CQ49" s="588"/>
      <c r="CR49" s="588"/>
      <c r="CS49" s="588"/>
      <c r="CT49" s="588"/>
      <c r="CU49" s="588"/>
      <c r="CV49" s="588"/>
      <c r="CW49" s="588"/>
      <c r="CX49" s="588"/>
      <c r="CY49" s="588"/>
      <c r="CZ49" s="588"/>
      <c r="DA49" s="588"/>
      <c r="DB49" s="588"/>
      <c r="DC49" s="588"/>
      <c r="DD49" s="588"/>
      <c r="DE49" s="588"/>
      <c r="DF49" s="588"/>
      <c r="DG49" s="588"/>
      <c r="DH49" s="588"/>
      <c r="DI49" s="588"/>
    </row>
    <row r="50" spans="5:113" x14ac:dyDescent="0.2">
      <c r="E50" s="587" t="s">
        <v>198</v>
      </c>
      <c r="F50" s="587"/>
      <c r="G50" s="587"/>
      <c r="H50" s="587"/>
      <c r="I50" s="587"/>
      <c r="J50" s="587"/>
      <c r="K50" s="587"/>
      <c r="L50" s="587"/>
      <c r="M50" s="587"/>
      <c r="N50" s="587"/>
      <c r="O50" s="587"/>
      <c r="P50" s="587"/>
      <c r="Q50" s="587"/>
      <c r="R50" s="587"/>
      <c r="S50" s="587"/>
      <c r="T50" s="587"/>
      <c r="U50" s="587"/>
      <c r="V50" s="587"/>
      <c r="W50" s="587"/>
      <c r="X50" s="587"/>
      <c r="Y50" s="587"/>
      <c r="Z50" s="587"/>
      <c r="AA50" s="587"/>
      <c r="AB50" s="587"/>
      <c r="AC50" s="587"/>
      <c r="AD50" s="587"/>
      <c r="AE50" s="587"/>
      <c r="AF50" s="587"/>
      <c r="AG50" s="587"/>
      <c r="AH50" s="587"/>
      <c r="AI50" s="587"/>
      <c r="AJ50" s="587"/>
      <c r="AK50" s="587"/>
      <c r="AL50" s="587"/>
      <c r="AM50" s="587"/>
      <c r="AN50" s="587"/>
      <c r="AO50" s="587"/>
      <c r="AP50" s="587"/>
      <c r="AQ50" s="587"/>
      <c r="AR50" s="587"/>
      <c r="AS50" s="587"/>
      <c r="AT50" s="587"/>
      <c r="AU50" s="587"/>
      <c r="AV50" s="587"/>
      <c r="AW50" s="587"/>
      <c r="AX50" s="587"/>
      <c r="AY50" s="587"/>
      <c r="AZ50" s="587"/>
      <c r="BA50" s="587"/>
      <c r="BB50" s="587"/>
      <c r="BC50" s="587"/>
      <c r="BD50" s="587"/>
      <c r="BE50" s="587"/>
      <c r="BF50" s="587"/>
      <c r="BG50" s="587"/>
      <c r="BH50" s="587"/>
      <c r="BI50" s="587"/>
      <c r="BJ50" s="587"/>
      <c r="BK50" s="587"/>
      <c r="BL50" s="587"/>
      <c r="BM50" s="587"/>
      <c r="BN50" s="587"/>
      <c r="BO50" s="587"/>
      <c r="BP50" s="587"/>
      <c r="BQ50" s="587"/>
      <c r="BR50" s="587"/>
      <c r="BS50" s="587"/>
      <c r="BT50" s="587"/>
      <c r="BU50" s="587"/>
      <c r="BV50" s="587"/>
      <c r="BW50" s="587"/>
      <c r="BX50" s="587"/>
      <c r="BY50" s="587"/>
      <c r="BZ50" s="587"/>
      <c r="CA50" s="587"/>
      <c r="CB50" s="587"/>
      <c r="CC50" s="587"/>
      <c r="CD50" s="587"/>
      <c r="CE50" s="587"/>
      <c r="CF50" s="587"/>
      <c r="CG50" s="587"/>
      <c r="CH50" s="587"/>
      <c r="CI50" s="587"/>
      <c r="CJ50" s="587"/>
      <c r="CK50" s="587"/>
      <c r="CL50" s="587"/>
      <c r="CM50" s="587"/>
      <c r="CN50" s="587"/>
      <c r="CO50" s="587"/>
      <c r="CP50" s="587"/>
      <c r="CQ50" s="587"/>
      <c r="CR50" s="587"/>
      <c r="CS50" s="587"/>
      <c r="CT50" s="587"/>
      <c r="CU50" s="587"/>
      <c r="CV50" s="587"/>
      <c r="CW50" s="587"/>
      <c r="CX50" s="587"/>
      <c r="CY50" s="587"/>
      <c r="CZ50" s="587"/>
      <c r="DA50" s="587"/>
      <c r="DB50" s="587"/>
      <c r="DC50" s="587"/>
      <c r="DD50" s="587"/>
      <c r="DE50" s="587"/>
      <c r="DF50" s="587"/>
      <c r="DG50" s="587"/>
      <c r="DH50" s="587"/>
      <c r="DI50" s="587"/>
    </row>
    <row r="51" spans="5:113" x14ac:dyDescent="0.2">
      <c r="E51" s="587" t="s">
        <v>199</v>
      </c>
      <c r="F51" s="587"/>
      <c r="G51" s="587"/>
      <c r="H51" s="587"/>
      <c r="I51" s="587"/>
      <c r="J51" s="587"/>
      <c r="K51" s="587"/>
      <c r="L51" s="587"/>
      <c r="M51" s="587"/>
      <c r="N51" s="587"/>
      <c r="O51" s="587"/>
      <c r="P51" s="587"/>
      <c r="Q51" s="587"/>
      <c r="R51" s="587"/>
      <c r="S51" s="587"/>
      <c r="T51" s="587"/>
      <c r="U51" s="587"/>
      <c r="V51" s="587"/>
      <c r="W51" s="587"/>
      <c r="X51" s="587"/>
      <c r="Y51" s="587"/>
      <c r="Z51" s="587"/>
      <c r="AA51" s="587"/>
      <c r="AB51" s="587"/>
      <c r="AC51" s="587"/>
      <c r="AD51" s="587"/>
      <c r="AE51" s="587"/>
      <c r="AF51" s="587"/>
      <c r="AG51" s="587"/>
      <c r="AH51" s="587"/>
      <c r="AI51" s="587"/>
      <c r="AJ51" s="587"/>
      <c r="AK51" s="587"/>
      <c r="AL51" s="587"/>
      <c r="AM51" s="587"/>
      <c r="AN51" s="587"/>
      <c r="AO51" s="587"/>
      <c r="AP51" s="587"/>
      <c r="AQ51" s="587"/>
      <c r="AR51" s="587"/>
      <c r="AS51" s="587"/>
      <c r="AT51" s="587"/>
      <c r="AU51" s="587"/>
      <c r="AV51" s="587"/>
      <c r="AW51" s="587"/>
      <c r="AX51" s="587"/>
      <c r="AY51" s="587"/>
      <c r="AZ51" s="587"/>
      <c r="BA51" s="587"/>
      <c r="BB51" s="587"/>
      <c r="BC51" s="587"/>
      <c r="BD51" s="587"/>
      <c r="BE51" s="587"/>
      <c r="BF51" s="587"/>
      <c r="BG51" s="587"/>
      <c r="BH51" s="587"/>
      <c r="BI51" s="587"/>
      <c r="BJ51" s="587"/>
      <c r="BK51" s="587"/>
      <c r="BL51" s="587"/>
      <c r="BM51" s="587"/>
      <c r="BN51" s="587"/>
      <c r="BO51" s="587"/>
      <c r="BP51" s="587"/>
      <c r="BQ51" s="587"/>
      <c r="BR51" s="587"/>
      <c r="BS51" s="587"/>
      <c r="BT51" s="587"/>
      <c r="BU51" s="587"/>
      <c r="BV51" s="587"/>
      <c r="BW51" s="587"/>
      <c r="BX51" s="587"/>
      <c r="BY51" s="587"/>
      <c r="BZ51" s="587"/>
      <c r="CA51" s="587"/>
      <c r="CB51" s="587"/>
      <c r="CC51" s="587"/>
      <c r="CD51" s="587"/>
      <c r="CE51" s="587"/>
      <c r="CF51" s="587"/>
      <c r="CG51" s="587"/>
      <c r="CH51" s="587"/>
      <c r="CI51" s="587"/>
      <c r="CJ51" s="587"/>
      <c r="CK51" s="587"/>
      <c r="CL51" s="587"/>
      <c r="CM51" s="587"/>
      <c r="CN51" s="587"/>
      <c r="CO51" s="587"/>
      <c r="CP51" s="587"/>
      <c r="CQ51" s="587"/>
      <c r="CR51" s="587"/>
      <c r="CS51" s="587"/>
      <c r="CT51" s="587"/>
      <c r="CU51" s="587"/>
      <c r="CV51" s="587"/>
      <c r="CW51" s="587"/>
      <c r="CX51" s="587"/>
      <c r="CY51" s="587"/>
      <c r="CZ51" s="587"/>
      <c r="DA51" s="587"/>
      <c r="DB51" s="587"/>
      <c r="DC51" s="587"/>
      <c r="DD51" s="587"/>
      <c r="DE51" s="587"/>
      <c r="DF51" s="587"/>
      <c r="DG51" s="587"/>
      <c r="DH51" s="587"/>
      <c r="DI51" s="587"/>
    </row>
    <row r="52" spans="5:113" x14ac:dyDescent="0.2">
      <c r="E52" s="587" t="s">
        <v>200</v>
      </c>
      <c r="F52" s="587"/>
      <c r="G52" s="587"/>
      <c r="H52" s="587"/>
      <c r="I52" s="587"/>
      <c r="J52" s="587"/>
      <c r="K52" s="587"/>
      <c r="L52" s="587"/>
      <c r="M52" s="587"/>
      <c r="N52" s="587"/>
      <c r="O52" s="587"/>
      <c r="P52" s="587"/>
      <c r="Q52" s="587"/>
      <c r="R52" s="587"/>
      <c r="S52" s="587"/>
      <c r="T52" s="587"/>
      <c r="U52" s="587"/>
      <c r="V52" s="587"/>
      <c r="W52" s="587"/>
      <c r="X52" s="587"/>
      <c r="Y52" s="587"/>
      <c r="Z52" s="587"/>
      <c r="AA52" s="587"/>
      <c r="AB52" s="587"/>
      <c r="AC52" s="587"/>
      <c r="AD52" s="587"/>
      <c r="AE52" s="587"/>
      <c r="AF52" s="587"/>
      <c r="AG52" s="587"/>
      <c r="AH52" s="587"/>
      <c r="AI52" s="587"/>
      <c r="AJ52" s="587"/>
      <c r="AK52" s="587"/>
      <c r="AL52" s="587"/>
      <c r="AM52" s="587"/>
      <c r="AN52" s="587"/>
      <c r="AO52" s="587"/>
      <c r="AP52" s="587"/>
      <c r="AQ52" s="587"/>
      <c r="AR52" s="587"/>
      <c r="AS52" s="587"/>
      <c r="AT52" s="587"/>
      <c r="AU52" s="587"/>
      <c r="AV52" s="587"/>
      <c r="AW52" s="587"/>
      <c r="AX52" s="587"/>
      <c r="AY52" s="587"/>
      <c r="AZ52" s="587"/>
      <c r="BA52" s="587"/>
      <c r="BB52" s="587"/>
      <c r="BC52" s="587"/>
      <c r="BD52" s="587"/>
      <c r="BE52" s="587"/>
      <c r="BF52" s="587"/>
      <c r="BG52" s="587"/>
      <c r="BH52" s="587"/>
      <c r="BI52" s="587"/>
      <c r="BJ52" s="587"/>
      <c r="BK52" s="587"/>
      <c r="BL52" s="587"/>
      <c r="BM52" s="587"/>
      <c r="BN52" s="587"/>
      <c r="BO52" s="587"/>
      <c r="BP52" s="587"/>
      <c r="BQ52" s="587"/>
      <c r="BR52" s="587"/>
      <c r="BS52" s="587"/>
      <c r="BT52" s="587"/>
      <c r="BU52" s="587"/>
      <c r="BV52" s="587"/>
      <c r="BW52" s="587"/>
      <c r="BX52" s="587"/>
      <c r="BY52" s="587"/>
      <c r="BZ52" s="587"/>
      <c r="CA52" s="587"/>
      <c r="CB52" s="587"/>
      <c r="CC52" s="587"/>
      <c r="CD52" s="587"/>
      <c r="CE52" s="587"/>
      <c r="CF52" s="587"/>
      <c r="CG52" s="587"/>
      <c r="CH52" s="587"/>
      <c r="CI52" s="587"/>
      <c r="CJ52" s="587"/>
      <c r="CK52" s="587"/>
      <c r="CL52" s="587"/>
      <c r="CM52" s="587"/>
      <c r="CN52" s="587"/>
      <c r="CO52" s="587"/>
      <c r="CP52" s="587"/>
      <c r="CQ52" s="587"/>
      <c r="CR52" s="587"/>
      <c r="CS52" s="587"/>
      <c r="CT52" s="587"/>
      <c r="CU52" s="587"/>
      <c r="CV52" s="587"/>
      <c r="CW52" s="587"/>
      <c r="CX52" s="587"/>
      <c r="CY52" s="587"/>
      <c r="CZ52" s="587"/>
      <c r="DA52" s="587"/>
      <c r="DB52" s="587"/>
      <c r="DC52" s="587"/>
      <c r="DD52" s="587"/>
      <c r="DE52" s="587"/>
      <c r="DF52" s="587"/>
      <c r="DG52" s="587"/>
      <c r="DH52" s="587"/>
      <c r="DI52" s="587"/>
    </row>
    <row r="53" spans="5:113" x14ac:dyDescent="0.2">
      <c r="E53" s="587" t="s">
        <v>201</v>
      </c>
      <c r="F53" s="587"/>
      <c r="G53" s="587"/>
      <c r="H53" s="587"/>
      <c r="I53" s="587"/>
      <c r="J53" s="587"/>
      <c r="K53" s="587"/>
      <c r="L53" s="587"/>
      <c r="M53" s="587"/>
      <c r="N53" s="587"/>
      <c r="O53" s="587"/>
      <c r="P53" s="587"/>
      <c r="Q53" s="587"/>
      <c r="R53" s="587"/>
      <c r="S53" s="587"/>
      <c r="T53" s="587"/>
      <c r="U53" s="587"/>
      <c r="V53" s="587"/>
      <c r="W53" s="587"/>
      <c r="X53" s="587"/>
      <c r="Y53" s="587"/>
      <c r="Z53" s="587"/>
      <c r="AA53" s="587"/>
      <c r="AB53" s="587"/>
      <c r="AC53" s="587"/>
      <c r="AD53" s="587"/>
      <c r="AE53" s="587"/>
      <c r="AF53" s="587"/>
      <c r="AG53" s="587"/>
      <c r="AH53" s="587"/>
      <c r="AI53" s="587"/>
      <c r="AJ53" s="587"/>
      <c r="AK53" s="587"/>
      <c r="AL53" s="587"/>
      <c r="AM53" s="587"/>
      <c r="AN53" s="587"/>
      <c r="AO53" s="587"/>
      <c r="AP53" s="587"/>
      <c r="AQ53" s="587"/>
      <c r="AR53" s="587"/>
      <c r="AS53" s="587"/>
      <c r="AT53" s="587"/>
      <c r="AU53" s="587"/>
      <c r="AV53" s="587"/>
      <c r="AW53" s="587"/>
      <c r="AX53" s="587"/>
      <c r="AY53" s="587"/>
      <c r="AZ53" s="587"/>
      <c r="BA53" s="587"/>
      <c r="BB53" s="587"/>
      <c r="BC53" s="587"/>
      <c r="BD53" s="587"/>
      <c r="BE53" s="587"/>
      <c r="BF53" s="587"/>
      <c r="BG53" s="587"/>
      <c r="BH53" s="587"/>
      <c r="BI53" s="587"/>
      <c r="BJ53" s="587"/>
      <c r="BK53" s="587"/>
      <c r="BL53" s="587"/>
      <c r="BM53" s="587"/>
      <c r="BN53" s="587"/>
      <c r="BO53" s="587"/>
      <c r="BP53" s="587"/>
      <c r="BQ53" s="587"/>
      <c r="BR53" s="587"/>
      <c r="BS53" s="587"/>
      <c r="BT53" s="587"/>
      <c r="BU53" s="587"/>
      <c r="BV53" s="587"/>
      <c r="BW53" s="587"/>
      <c r="BX53" s="587"/>
      <c r="BY53" s="587"/>
      <c r="BZ53" s="587"/>
      <c r="CA53" s="587"/>
      <c r="CB53" s="587"/>
      <c r="CC53" s="587"/>
      <c r="CD53" s="587"/>
      <c r="CE53" s="587"/>
      <c r="CF53" s="587"/>
      <c r="CG53" s="587"/>
      <c r="CH53" s="587"/>
      <c r="CI53" s="587"/>
      <c r="CJ53" s="587"/>
      <c r="CK53" s="587"/>
      <c r="CL53" s="587"/>
      <c r="CM53" s="587"/>
      <c r="CN53" s="587"/>
      <c r="CO53" s="587"/>
      <c r="CP53" s="587"/>
      <c r="CQ53" s="587"/>
      <c r="CR53" s="587"/>
      <c r="CS53" s="587"/>
      <c r="CT53" s="587"/>
      <c r="CU53" s="587"/>
      <c r="CV53" s="587"/>
      <c r="CW53" s="587"/>
      <c r="CX53" s="587"/>
      <c r="CY53" s="587"/>
      <c r="CZ53" s="587"/>
      <c r="DA53" s="587"/>
      <c r="DB53" s="587"/>
      <c r="DC53" s="587"/>
      <c r="DD53" s="587"/>
      <c r="DE53" s="587"/>
      <c r="DF53" s="587"/>
      <c r="DG53" s="587"/>
      <c r="DH53" s="587"/>
      <c r="DI53" s="587"/>
    </row>
    <row r="54" spans="5:113" x14ac:dyDescent="0.2"/>
    <row r="55" spans="5:113" x14ac:dyDescent="0.2"/>
    <row r="56" spans="5:113" x14ac:dyDescent="0.2"/>
  </sheetData>
  <sheetProtection algorithmName="SHA-512" hashValue="dyyBqR/WX0b0KHIWb7USfA9BarevN8t2lSdKQl5kqusBRs3rvHgk4DlLdh/vu/nU9ZLF1WXoDThLO/olnYmMLg==" saltValue="RjddbmbobLwrcYvyn78GAQ=="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3"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640625" style="196" customWidth="1"/>
    <col min="2" max="2" width="2.33203125" style="196" customWidth="1"/>
    <col min="3" max="16" width="2.6640625" style="196" customWidth="1"/>
    <col min="17" max="17" width="2.33203125" style="196" customWidth="1"/>
    <col min="18" max="95" width="1.6640625" style="196" customWidth="1"/>
    <col min="96" max="133" width="1.6640625" style="208" customWidth="1"/>
    <col min="134" max="143" width="1.66406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589" t="s">
        <v>202</v>
      </c>
      <c r="DI1" s="590"/>
      <c r="DJ1" s="590"/>
      <c r="DK1" s="590"/>
      <c r="DL1" s="590"/>
      <c r="DM1" s="590"/>
      <c r="DN1" s="591"/>
      <c r="DO1" s="196"/>
      <c r="DP1" s="589" t="s">
        <v>203</v>
      </c>
      <c r="DQ1" s="590"/>
      <c r="DR1" s="590"/>
      <c r="DS1" s="590"/>
      <c r="DT1" s="590"/>
      <c r="DU1" s="590"/>
      <c r="DV1" s="590"/>
      <c r="DW1" s="590"/>
      <c r="DX1" s="590"/>
      <c r="DY1" s="590"/>
      <c r="DZ1" s="590"/>
      <c r="EA1" s="590"/>
      <c r="EB1" s="590"/>
      <c r="EC1" s="591"/>
      <c r="ED1" s="195"/>
      <c r="EE1" s="195"/>
      <c r="EF1" s="195"/>
      <c r="EG1" s="195"/>
      <c r="EH1" s="195"/>
      <c r="EI1" s="195"/>
      <c r="EJ1" s="195"/>
      <c r="EK1" s="195"/>
      <c r="EL1" s="195"/>
      <c r="EM1" s="195"/>
    </row>
    <row r="2" spans="2:143" ht="22.5" customHeight="1" x14ac:dyDescent="0.2">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592" t="s">
        <v>205</v>
      </c>
      <c r="C3" s="593"/>
      <c r="D3" s="593"/>
      <c r="E3" s="593"/>
      <c r="F3" s="593"/>
      <c r="G3" s="593"/>
      <c r="H3" s="593"/>
      <c r="I3" s="593"/>
      <c r="J3" s="593"/>
      <c r="K3" s="593"/>
      <c r="L3" s="593"/>
      <c r="M3" s="593"/>
      <c r="N3" s="593"/>
      <c r="O3" s="593"/>
      <c r="P3" s="593"/>
      <c r="Q3" s="593"/>
      <c r="R3" s="593"/>
      <c r="S3" s="593"/>
      <c r="T3" s="593"/>
      <c r="U3" s="593"/>
      <c r="V3" s="593"/>
      <c r="W3" s="593"/>
      <c r="X3" s="593"/>
      <c r="Y3" s="593"/>
      <c r="Z3" s="593"/>
      <c r="AA3" s="593"/>
      <c r="AB3" s="593"/>
      <c r="AC3" s="593"/>
      <c r="AD3" s="593"/>
      <c r="AE3" s="593"/>
      <c r="AF3" s="593"/>
      <c r="AG3" s="593"/>
      <c r="AH3" s="593"/>
      <c r="AI3" s="593"/>
      <c r="AJ3" s="593"/>
      <c r="AK3" s="593"/>
      <c r="AL3" s="593"/>
      <c r="AM3" s="593"/>
      <c r="AN3" s="593"/>
      <c r="AO3" s="593"/>
      <c r="AP3" s="592" t="s">
        <v>206</v>
      </c>
      <c r="AQ3" s="593"/>
      <c r="AR3" s="593"/>
      <c r="AS3" s="593"/>
      <c r="AT3" s="593"/>
      <c r="AU3" s="593"/>
      <c r="AV3" s="593"/>
      <c r="AW3" s="593"/>
      <c r="AX3" s="593"/>
      <c r="AY3" s="593"/>
      <c r="AZ3" s="593"/>
      <c r="BA3" s="593"/>
      <c r="BB3" s="593"/>
      <c r="BC3" s="593"/>
      <c r="BD3" s="593"/>
      <c r="BE3" s="593"/>
      <c r="BF3" s="593"/>
      <c r="BG3" s="593"/>
      <c r="BH3" s="593"/>
      <c r="BI3" s="593"/>
      <c r="BJ3" s="593"/>
      <c r="BK3" s="593"/>
      <c r="BL3" s="593"/>
      <c r="BM3" s="593"/>
      <c r="BN3" s="593"/>
      <c r="BO3" s="593"/>
      <c r="BP3" s="593"/>
      <c r="BQ3" s="593"/>
      <c r="BR3" s="593"/>
      <c r="BS3" s="593"/>
      <c r="BT3" s="593"/>
      <c r="BU3" s="593"/>
      <c r="BV3" s="593"/>
      <c r="BW3" s="593"/>
      <c r="BX3" s="593"/>
      <c r="BY3" s="593"/>
      <c r="BZ3" s="593"/>
      <c r="CA3" s="593"/>
      <c r="CB3" s="594"/>
      <c r="CD3" s="592" t="s">
        <v>207</v>
      </c>
      <c r="CE3" s="593"/>
      <c r="CF3" s="593"/>
      <c r="CG3" s="593"/>
      <c r="CH3" s="593"/>
      <c r="CI3" s="593"/>
      <c r="CJ3" s="593"/>
      <c r="CK3" s="593"/>
      <c r="CL3" s="593"/>
      <c r="CM3" s="593"/>
      <c r="CN3" s="593"/>
      <c r="CO3" s="593"/>
      <c r="CP3" s="593"/>
      <c r="CQ3" s="593"/>
      <c r="CR3" s="593"/>
      <c r="CS3" s="593"/>
      <c r="CT3" s="593"/>
      <c r="CU3" s="593"/>
      <c r="CV3" s="593"/>
      <c r="CW3" s="593"/>
      <c r="CX3" s="593"/>
      <c r="CY3" s="593"/>
      <c r="CZ3" s="593"/>
      <c r="DA3" s="593"/>
      <c r="DB3" s="593"/>
      <c r="DC3" s="593"/>
      <c r="DD3" s="593"/>
      <c r="DE3" s="593"/>
      <c r="DF3" s="593"/>
      <c r="DG3" s="593"/>
      <c r="DH3" s="593"/>
      <c r="DI3" s="593"/>
      <c r="DJ3" s="593"/>
      <c r="DK3" s="593"/>
      <c r="DL3" s="593"/>
      <c r="DM3" s="593"/>
      <c r="DN3" s="593"/>
      <c r="DO3" s="593"/>
      <c r="DP3" s="593"/>
      <c r="DQ3" s="593"/>
      <c r="DR3" s="593"/>
      <c r="DS3" s="593"/>
      <c r="DT3" s="593"/>
      <c r="DU3" s="593"/>
      <c r="DV3" s="593"/>
      <c r="DW3" s="593"/>
      <c r="DX3" s="593"/>
      <c r="DY3" s="593"/>
      <c r="DZ3" s="593"/>
      <c r="EA3" s="593"/>
      <c r="EB3" s="593"/>
      <c r="EC3" s="594"/>
    </row>
    <row r="4" spans="2:143" ht="11.25" customHeight="1" x14ac:dyDescent="0.2">
      <c r="B4" s="592" t="s">
        <v>1</v>
      </c>
      <c r="C4" s="593"/>
      <c r="D4" s="593"/>
      <c r="E4" s="593"/>
      <c r="F4" s="593"/>
      <c r="G4" s="593"/>
      <c r="H4" s="593"/>
      <c r="I4" s="593"/>
      <c r="J4" s="593"/>
      <c r="K4" s="593"/>
      <c r="L4" s="593"/>
      <c r="M4" s="593"/>
      <c r="N4" s="593"/>
      <c r="O4" s="593"/>
      <c r="P4" s="593"/>
      <c r="Q4" s="594"/>
      <c r="R4" s="592" t="s">
        <v>208</v>
      </c>
      <c r="S4" s="593"/>
      <c r="T4" s="593"/>
      <c r="U4" s="593"/>
      <c r="V4" s="593"/>
      <c r="W4" s="593"/>
      <c r="X4" s="593"/>
      <c r="Y4" s="594"/>
      <c r="Z4" s="592" t="s">
        <v>209</v>
      </c>
      <c r="AA4" s="593"/>
      <c r="AB4" s="593"/>
      <c r="AC4" s="594"/>
      <c r="AD4" s="592" t="s">
        <v>210</v>
      </c>
      <c r="AE4" s="593"/>
      <c r="AF4" s="593"/>
      <c r="AG4" s="593"/>
      <c r="AH4" s="593"/>
      <c r="AI4" s="593"/>
      <c r="AJ4" s="593"/>
      <c r="AK4" s="594"/>
      <c r="AL4" s="592" t="s">
        <v>209</v>
      </c>
      <c r="AM4" s="593"/>
      <c r="AN4" s="593"/>
      <c r="AO4" s="594"/>
      <c r="AP4" s="595" t="s">
        <v>211</v>
      </c>
      <c r="AQ4" s="595"/>
      <c r="AR4" s="595"/>
      <c r="AS4" s="595"/>
      <c r="AT4" s="595"/>
      <c r="AU4" s="595"/>
      <c r="AV4" s="595"/>
      <c r="AW4" s="595"/>
      <c r="AX4" s="595"/>
      <c r="AY4" s="595"/>
      <c r="AZ4" s="595"/>
      <c r="BA4" s="595"/>
      <c r="BB4" s="595"/>
      <c r="BC4" s="595"/>
      <c r="BD4" s="595"/>
      <c r="BE4" s="595"/>
      <c r="BF4" s="595"/>
      <c r="BG4" s="595" t="s">
        <v>212</v>
      </c>
      <c r="BH4" s="595"/>
      <c r="BI4" s="595"/>
      <c r="BJ4" s="595"/>
      <c r="BK4" s="595"/>
      <c r="BL4" s="595"/>
      <c r="BM4" s="595"/>
      <c r="BN4" s="595"/>
      <c r="BO4" s="595" t="s">
        <v>209</v>
      </c>
      <c r="BP4" s="595"/>
      <c r="BQ4" s="595"/>
      <c r="BR4" s="595"/>
      <c r="BS4" s="595" t="s">
        <v>213</v>
      </c>
      <c r="BT4" s="595"/>
      <c r="BU4" s="595"/>
      <c r="BV4" s="595"/>
      <c r="BW4" s="595"/>
      <c r="BX4" s="595"/>
      <c r="BY4" s="595"/>
      <c r="BZ4" s="595"/>
      <c r="CA4" s="595"/>
      <c r="CB4" s="595"/>
      <c r="CD4" s="592" t="s">
        <v>214</v>
      </c>
      <c r="CE4" s="593"/>
      <c r="CF4" s="593"/>
      <c r="CG4" s="593"/>
      <c r="CH4" s="593"/>
      <c r="CI4" s="593"/>
      <c r="CJ4" s="593"/>
      <c r="CK4" s="593"/>
      <c r="CL4" s="593"/>
      <c r="CM4" s="593"/>
      <c r="CN4" s="593"/>
      <c r="CO4" s="593"/>
      <c r="CP4" s="593"/>
      <c r="CQ4" s="593"/>
      <c r="CR4" s="593"/>
      <c r="CS4" s="593"/>
      <c r="CT4" s="593"/>
      <c r="CU4" s="593"/>
      <c r="CV4" s="593"/>
      <c r="CW4" s="593"/>
      <c r="CX4" s="593"/>
      <c r="CY4" s="593"/>
      <c r="CZ4" s="593"/>
      <c r="DA4" s="593"/>
      <c r="DB4" s="593"/>
      <c r="DC4" s="593"/>
      <c r="DD4" s="593"/>
      <c r="DE4" s="593"/>
      <c r="DF4" s="593"/>
      <c r="DG4" s="593"/>
      <c r="DH4" s="593"/>
      <c r="DI4" s="593"/>
      <c r="DJ4" s="593"/>
      <c r="DK4" s="593"/>
      <c r="DL4" s="593"/>
      <c r="DM4" s="593"/>
      <c r="DN4" s="593"/>
      <c r="DO4" s="593"/>
      <c r="DP4" s="593"/>
      <c r="DQ4" s="593"/>
      <c r="DR4" s="593"/>
      <c r="DS4" s="593"/>
      <c r="DT4" s="593"/>
      <c r="DU4" s="593"/>
      <c r="DV4" s="593"/>
      <c r="DW4" s="593"/>
      <c r="DX4" s="593"/>
      <c r="DY4" s="593"/>
      <c r="DZ4" s="593"/>
      <c r="EA4" s="593"/>
      <c r="EB4" s="593"/>
      <c r="EC4" s="594"/>
    </row>
    <row r="5" spans="2:143" ht="11.25" customHeight="1" x14ac:dyDescent="0.2">
      <c r="B5" s="596" t="s">
        <v>215</v>
      </c>
      <c r="C5" s="597"/>
      <c r="D5" s="597"/>
      <c r="E5" s="597"/>
      <c r="F5" s="597"/>
      <c r="G5" s="597"/>
      <c r="H5" s="597"/>
      <c r="I5" s="597"/>
      <c r="J5" s="597"/>
      <c r="K5" s="597"/>
      <c r="L5" s="597"/>
      <c r="M5" s="597"/>
      <c r="N5" s="597"/>
      <c r="O5" s="597"/>
      <c r="P5" s="597"/>
      <c r="Q5" s="598"/>
      <c r="R5" s="599">
        <v>17773569</v>
      </c>
      <c r="S5" s="600"/>
      <c r="T5" s="600"/>
      <c r="U5" s="600"/>
      <c r="V5" s="600"/>
      <c r="W5" s="600"/>
      <c r="X5" s="600"/>
      <c r="Y5" s="601"/>
      <c r="Z5" s="602">
        <v>38.1</v>
      </c>
      <c r="AA5" s="602"/>
      <c r="AB5" s="602"/>
      <c r="AC5" s="602"/>
      <c r="AD5" s="603">
        <v>16598759</v>
      </c>
      <c r="AE5" s="603"/>
      <c r="AF5" s="603"/>
      <c r="AG5" s="603"/>
      <c r="AH5" s="603"/>
      <c r="AI5" s="603"/>
      <c r="AJ5" s="603"/>
      <c r="AK5" s="603"/>
      <c r="AL5" s="604">
        <v>65.099999999999994</v>
      </c>
      <c r="AM5" s="605"/>
      <c r="AN5" s="605"/>
      <c r="AO5" s="606"/>
      <c r="AP5" s="596" t="s">
        <v>216</v>
      </c>
      <c r="AQ5" s="597"/>
      <c r="AR5" s="597"/>
      <c r="AS5" s="597"/>
      <c r="AT5" s="597"/>
      <c r="AU5" s="597"/>
      <c r="AV5" s="597"/>
      <c r="AW5" s="597"/>
      <c r="AX5" s="597"/>
      <c r="AY5" s="597"/>
      <c r="AZ5" s="597"/>
      <c r="BA5" s="597"/>
      <c r="BB5" s="597"/>
      <c r="BC5" s="597"/>
      <c r="BD5" s="597"/>
      <c r="BE5" s="597"/>
      <c r="BF5" s="598"/>
      <c r="BG5" s="610">
        <v>16598759</v>
      </c>
      <c r="BH5" s="611"/>
      <c r="BI5" s="611"/>
      <c r="BJ5" s="611"/>
      <c r="BK5" s="611"/>
      <c r="BL5" s="611"/>
      <c r="BM5" s="611"/>
      <c r="BN5" s="612"/>
      <c r="BO5" s="613">
        <v>93.4</v>
      </c>
      <c r="BP5" s="613"/>
      <c r="BQ5" s="613"/>
      <c r="BR5" s="613"/>
      <c r="BS5" s="614">
        <v>358316</v>
      </c>
      <c r="BT5" s="614"/>
      <c r="BU5" s="614"/>
      <c r="BV5" s="614"/>
      <c r="BW5" s="614"/>
      <c r="BX5" s="614"/>
      <c r="BY5" s="614"/>
      <c r="BZ5" s="614"/>
      <c r="CA5" s="614"/>
      <c r="CB5" s="618"/>
      <c r="CD5" s="592" t="s">
        <v>211</v>
      </c>
      <c r="CE5" s="593"/>
      <c r="CF5" s="593"/>
      <c r="CG5" s="593"/>
      <c r="CH5" s="593"/>
      <c r="CI5" s="593"/>
      <c r="CJ5" s="593"/>
      <c r="CK5" s="593"/>
      <c r="CL5" s="593"/>
      <c r="CM5" s="593"/>
      <c r="CN5" s="593"/>
      <c r="CO5" s="593"/>
      <c r="CP5" s="593"/>
      <c r="CQ5" s="594"/>
      <c r="CR5" s="592" t="s">
        <v>217</v>
      </c>
      <c r="CS5" s="593"/>
      <c r="CT5" s="593"/>
      <c r="CU5" s="593"/>
      <c r="CV5" s="593"/>
      <c r="CW5" s="593"/>
      <c r="CX5" s="593"/>
      <c r="CY5" s="594"/>
      <c r="CZ5" s="592" t="s">
        <v>209</v>
      </c>
      <c r="DA5" s="593"/>
      <c r="DB5" s="593"/>
      <c r="DC5" s="594"/>
      <c r="DD5" s="592" t="s">
        <v>218</v>
      </c>
      <c r="DE5" s="593"/>
      <c r="DF5" s="593"/>
      <c r="DG5" s="593"/>
      <c r="DH5" s="593"/>
      <c r="DI5" s="593"/>
      <c r="DJ5" s="593"/>
      <c r="DK5" s="593"/>
      <c r="DL5" s="593"/>
      <c r="DM5" s="593"/>
      <c r="DN5" s="593"/>
      <c r="DO5" s="593"/>
      <c r="DP5" s="594"/>
      <c r="DQ5" s="592" t="s">
        <v>219</v>
      </c>
      <c r="DR5" s="593"/>
      <c r="DS5" s="593"/>
      <c r="DT5" s="593"/>
      <c r="DU5" s="593"/>
      <c r="DV5" s="593"/>
      <c r="DW5" s="593"/>
      <c r="DX5" s="593"/>
      <c r="DY5" s="593"/>
      <c r="DZ5" s="593"/>
      <c r="EA5" s="593"/>
      <c r="EB5" s="593"/>
      <c r="EC5" s="594"/>
    </row>
    <row r="6" spans="2:143" ht="11.25" customHeight="1" x14ac:dyDescent="0.2">
      <c r="B6" s="607" t="s">
        <v>220</v>
      </c>
      <c r="C6" s="608"/>
      <c r="D6" s="608"/>
      <c r="E6" s="608"/>
      <c r="F6" s="608"/>
      <c r="G6" s="608"/>
      <c r="H6" s="608"/>
      <c r="I6" s="608"/>
      <c r="J6" s="608"/>
      <c r="K6" s="608"/>
      <c r="L6" s="608"/>
      <c r="M6" s="608"/>
      <c r="N6" s="608"/>
      <c r="O6" s="608"/>
      <c r="P6" s="608"/>
      <c r="Q6" s="609"/>
      <c r="R6" s="610">
        <v>335610</v>
      </c>
      <c r="S6" s="611"/>
      <c r="T6" s="611"/>
      <c r="U6" s="611"/>
      <c r="V6" s="611"/>
      <c r="W6" s="611"/>
      <c r="X6" s="611"/>
      <c r="Y6" s="612"/>
      <c r="Z6" s="613">
        <v>0.7</v>
      </c>
      <c r="AA6" s="613"/>
      <c r="AB6" s="613"/>
      <c r="AC6" s="613"/>
      <c r="AD6" s="614">
        <v>335610</v>
      </c>
      <c r="AE6" s="614"/>
      <c r="AF6" s="614"/>
      <c r="AG6" s="614"/>
      <c r="AH6" s="614"/>
      <c r="AI6" s="614"/>
      <c r="AJ6" s="614"/>
      <c r="AK6" s="614"/>
      <c r="AL6" s="615">
        <v>1.3</v>
      </c>
      <c r="AM6" s="616"/>
      <c r="AN6" s="616"/>
      <c r="AO6" s="617"/>
      <c r="AP6" s="607" t="s">
        <v>221</v>
      </c>
      <c r="AQ6" s="608"/>
      <c r="AR6" s="608"/>
      <c r="AS6" s="608"/>
      <c r="AT6" s="608"/>
      <c r="AU6" s="608"/>
      <c r="AV6" s="608"/>
      <c r="AW6" s="608"/>
      <c r="AX6" s="608"/>
      <c r="AY6" s="608"/>
      <c r="AZ6" s="608"/>
      <c r="BA6" s="608"/>
      <c r="BB6" s="608"/>
      <c r="BC6" s="608"/>
      <c r="BD6" s="608"/>
      <c r="BE6" s="608"/>
      <c r="BF6" s="609"/>
      <c r="BG6" s="610">
        <v>16598759</v>
      </c>
      <c r="BH6" s="611"/>
      <c r="BI6" s="611"/>
      <c r="BJ6" s="611"/>
      <c r="BK6" s="611"/>
      <c r="BL6" s="611"/>
      <c r="BM6" s="611"/>
      <c r="BN6" s="612"/>
      <c r="BO6" s="613">
        <v>93.4</v>
      </c>
      <c r="BP6" s="613"/>
      <c r="BQ6" s="613"/>
      <c r="BR6" s="613"/>
      <c r="BS6" s="614">
        <v>358316</v>
      </c>
      <c r="BT6" s="614"/>
      <c r="BU6" s="614"/>
      <c r="BV6" s="614"/>
      <c r="BW6" s="614"/>
      <c r="BX6" s="614"/>
      <c r="BY6" s="614"/>
      <c r="BZ6" s="614"/>
      <c r="CA6" s="614"/>
      <c r="CB6" s="618"/>
      <c r="CD6" s="596" t="s">
        <v>222</v>
      </c>
      <c r="CE6" s="597"/>
      <c r="CF6" s="597"/>
      <c r="CG6" s="597"/>
      <c r="CH6" s="597"/>
      <c r="CI6" s="597"/>
      <c r="CJ6" s="597"/>
      <c r="CK6" s="597"/>
      <c r="CL6" s="597"/>
      <c r="CM6" s="597"/>
      <c r="CN6" s="597"/>
      <c r="CO6" s="597"/>
      <c r="CP6" s="597"/>
      <c r="CQ6" s="598"/>
      <c r="CR6" s="610">
        <v>323570</v>
      </c>
      <c r="CS6" s="611"/>
      <c r="CT6" s="611"/>
      <c r="CU6" s="611"/>
      <c r="CV6" s="611"/>
      <c r="CW6" s="611"/>
      <c r="CX6" s="611"/>
      <c r="CY6" s="612"/>
      <c r="CZ6" s="604">
        <v>0.7</v>
      </c>
      <c r="DA6" s="605"/>
      <c r="DB6" s="605"/>
      <c r="DC6" s="621"/>
      <c r="DD6" s="619" t="s">
        <v>122</v>
      </c>
      <c r="DE6" s="611"/>
      <c r="DF6" s="611"/>
      <c r="DG6" s="611"/>
      <c r="DH6" s="611"/>
      <c r="DI6" s="611"/>
      <c r="DJ6" s="611"/>
      <c r="DK6" s="611"/>
      <c r="DL6" s="611"/>
      <c r="DM6" s="611"/>
      <c r="DN6" s="611"/>
      <c r="DO6" s="611"/>
      <c r="DP6" s="612"/>
      <c r="DQ6" s="619">
        <v>323076</v>
      </c>
      <c r="DR6" s="611"/>
      <c r="DS6" s="611"/>
      <c r="DT6" s="611"/>
      <c r="DU6" s="611"/>
      <c r="DV6" s="611"/>
      <c r="DW6" s="611"/>
      <c r="DX6" s="611"/>
      <c r="DY6" s="611"/>
      <c r="DZ6" s="611"/>
      <c r="EA6" s="611"/>
      <c r="EB6" s="611"/>
      <c r="EC6" s="620"/>
    </row>
    <row r="7" spans="2:143" ht="11.25" customHeight="1" x14ac:dyDescent="0.2">
      <c r="B7" s="607" t="s">
        <v>223</v>
      </c>
      <c r="C7" s="608"/>
      <c r="D7" s="608"/>
      <c r="E7" s="608"/>
      <c r="F7" s="608"/>
      <c r="G7" s="608"/>
      <c r="H7" s="608"/>
      <c r="I7" s="608"/>
      <c r="J7" s="608"/>
      <c r="K7" s="608"/>
      <c r="L7" s="608"/>
      <c r="M7" s="608"/>
      <c r="N7" s="608"/>
      <c r="O7" s="608"/>
      <c r="P7" s="608"/>
      <c r="Q7" s="609"/>
      <c r="R7" s="610">
        <v>13715</v>
      </c>
      <c r="S7" s="611"/>
      <c r="T7" s="611"/>
      <c r="U7" s="611"/>
      <c r="V7" s="611"/>
      <c r="W7" s="611"/>
      <c r="X7" s="611"/>
      <c r="Y7" s="612"/>
      <c r="Z7" s="613">
        <v>0</v>
      </c>
      <c r="AA7" s="613"/>
      <c r="AB7" s="613"/>
      <c r="AC7" s="613"/>
      <c r="AD7" s="614">
        <v>13715</v>
      </c>
      <c r="AE7" s="614"/>
      <c r="AF7" s="614"/>
      <c r="AG7" s="614"/>
      <c r="AH7" s="614"/>
      <c r="AI7" s="614"/>
      <c r="AJ7" s="614"/>
      <c r="AK7" s="614"/>
      <c r="AL7" s="615">
        <v>0.1</v>
      </c>
      <c r="AM7" s="616"/>
      <c r="AN7" s="616"/>
      <c r="AO7" s="617"/>
      <c r="AP7" s="607" t="s">
        <v>224</v>
      </c>
      <c r="AQ7" s="608"/>
      <c r="AR7" s="608"/>
      <c r="AS7" s="608"/>
      <c r="AT7" s="608"/>
      <c r="AU7" s="608"/>
      <c r="AV7" s="608"/>
      <c r="AW7" s="608"/>
      <c r="AX7" s="608"/>
      <c r="AY7" s="608"/>
      <c r="AZ7" s="608"/>
      <c r="BA7" s="608"/>
      <c r="BB7" s="608"/>
      <c r="BC7" s="608"/>
      <c r="BD7" s="608"/>
      <c r="BE7" s="608"/>
      <c r="BF7" s="609"/>
      <c r="BG7" s="610">
        <v>7873812</v>
      </c>
      <c r="BH7" s="611"/>
      <c r="BI7" s="611"/>
      <c r="BJ7" s="611"/>
      <c r="BK7" s="611"/>
      <c r="BL7" s="611"/>
      <c r="BM7" s="611"/>
      <c r="BN7" s="612"/>
      <c r="BO7" s="613">
        <v>44.3</v>
      </c>
      <c r="BP7" s="613"/>
      <c r="BQ7" s="613"/>
      <c r="BR7" s="613"/>
      <c r="BS7" s="614">
        <v>358316</v>
      </c>
      <c r="BT7" s="614"/>
      <c r="BU7" s="614"/>
      <c r="BV7" s="614"/>
      <c r="BW7" s="614"/>
      <c r="BX7" s="614"/>
      <c r="BY7" s="614"/>
      <c r="BZ7" s="614"/>
      <c r="CA7" s="614"/>
      <c r="CB7" s="618"/>
      <c r="CD7" s="607" t="s">
        <v>225</v>
      </c>
      <c r="CE7" s="608"/>
      <c r="CF7" s="608"/>
      <c r="CG7" s="608"/>
      <c r="CH7" s="608"/>
      <c r="CI7" s="608"/>
      <c r="CJ7" s="608"/>
      <c r="CK7" s="608"/>
      <c r="CL7" s="608"/>
      <c r="CM7" s="608"/>
      <c r="CN7" s="608"/>
      <c r="CO7" s="608"/>
      <c r="CP7" s="608"/>
      <c r="CQ7" s="609"/>
      <c r="CR7" s="610">
        <v>6905424</v>
      </c>
      <c r="CS7" s="611"/>
      <c r="CT7" s="611"/>
      <c r="CU7" s="611"/>
      <c r="CV7" s="611"/>
      <c r="CW7" s="611"/>
      <c r="CX7" s="611"/>
      <c r="CY7" s="612"/>
      <c r="CZ7" s="613">
        <v>15.2</v>
      </c>
      <c r="DA7" s="613"/>
      <c r="DB7" s="613"/>
      <c r="DC7" s="613"/>
      <c r="DD7" s="619">
        <v>875950</v>
      </c>
      <c r="DE7" s="611"/>
      <c r="DF7" s="611"/>
      <c r="DG7" s="611"/>
      <c r="DH7" s="611"/>
      <c r="DI7" s="611"/>
      <c r="DJ7" s="611"/>
      <c r="DK7" s="611"/>
      <c r="DL7" s="611"/>
      <c r="DM7" s="611"/>
      <c r="DN7" s="611"/>
      <c r="DO7" s="611"/>
      <c r="DP7" s="612"/>
      <c r="DQ7" s="619">
        <v>4998282</v>
      </c>
      <c r="DR7" s="611"/>
      <c r="DS7" s="611"/>
      <c r="DT7" s="611"/>
      <c r="DU7" s="611"/>
      <c r="DV7" s="611"/>
      <c r="DW7" s="611"/>
      <c r="DX7" s="611"/>
      <c r="DY7" s="611"/>
      <c r="DZ7" s="611"/>
      <c r="EA7" s="611"/>
      <c r="EB7" s="611"/>
      <c r="EC7" s="620"/>
    </row>
    <row r="8" spans="2:143" ht="11.25" customHeight="1" x14ac:dyDescent="0.2">
      <c r="B8" s="607" t="s">
        <v>226</v>
      </c>
      <c r="C8" s="608"/>
      <c r="D8" s="608"/>
      <c r="E8" s="608"/>
      <c r="F8" s="608"/>
      <c r="G8" s="608"/>
      <c r="H8" s="608"/>
      <c r="I8" s="608"/>
      <c r="J8" s="608"/>
      <c r="K8" s="608"/>
      <c r="L8" s="608"/>
      <c r="M8" s="608"/>
      <c r="N8" s="608"/>
      <c r="O8" s="608"/>
      <c r="P8" s="608"/>
      <c r="Q8" s="609"/>
      <c r="R8" s="610">
        <v>243984</v>
      </c>
      <c r="S8" s="611"/>
      <c r="T8" s="611"/>
      <c r="U8" s="611"/>
      <c r="V8" s="611"/>
      <c r="W8" s="611"/>
      <c r="X8" s="611"/>
      <c r="Y8" s="612"/>
      <c r="Z8" s="613">
        <v>0.5</v>
      </c>
      <c r="AA8" s="613"/>
      <c r="AB8" s="613"/>
      <c r="AC8" s="613"/>
      <c r="AD8" s="614">
        <v>243984</v>
      </c>
      <c r="AE8" s="614"/>
      <c r="AF8" s="614"/>
      <c r="AG8" s="614"/>
      <c r="AH8" s="614"/>
      <c r="AI8" s="614"/>
      <c r="AJ8" s="614"/>
      <c r="AK8" s="614"/>
      <c r="AL8" s="615">
        <v>1</v>
      </c>
      <c r="AM8" s="616"/>
      <c r="AN8" s="616"/>
      <c r="AO8" s="617"/>
      <c r="AP8" s="607" t="s">
        <v>227</v>
      </c>
      <c r="AQ8" s="608"/>
      <c r="AR8" s="608"/>
      <c r="AS8" s="608"/>
      <c r="AT8" s="608"/>
      <c r="AU8" s="608"/>
      <c r="AV8" s="608"/>
      <c r="AW8" s="608"/>
      <c r="AX8" s="608"/>
      <c r="AY8" s="608"/>
      <c r="AZ8" s="608"/>
      <c r="BA8" s="608"/>
      <c r="BB8" s="608"/>
      <c r="BC8" s="608"/>
      <c r="BD8" s="608"/>
      <c r="BE8" s="608"/>
      <c r="BF8" s="609"/>
      <c r="BG8" s="610">
        <v>189283</v>
      </c>
      <c r="BH8" s="611"/>
      <c r="BI8" s="611"/>
      <c r="BJ8" s="611"/>
      <c r="BK8" s="611"/>
      <c r="BL8" s="611"/>
      <c r="BM8" s="611"/>
      <c r="BN8" s="612"/>
      <c r="BO8" s="613">
        <v>1.1000000000000001</v>
      </c>
      <c r="BP8" s="613"/>
      <c r="BQ8" s="613"/>
      <c r="BR8" s="613"/>
      <c r="BS8" s="614" t="s">
        <v>122</v>
      </c>
      <c r="BT8" s="614"/>
      <c r="BU8" s="614"/>
      <c r="BV8" s="614"/>
      <c r="BW8" s="614"/>
      <c r="BX8" s="614"/>
      <c r="BY8" s="614"/>
      <c r="BZ8" s="614"/>
      <c r="CA8" s="614"/>
      <c r="CB8" s="618"/>
      <c r="CD8" s="607" t="s">
        <v>228</v>
      </c>
      <c r="CE8" s="608"/>
      <c r="CF8" s="608"/>
      <c r="CG8" s="608"/>
      <c r="CH8" s="608"/>
      <c r="CI8" s="608"/>
      <c r="CJ8" s="608"/>
      <c r="CK8" s="608"/>
      <c r="CL8" s="608"/>
      <c r="CM8" s="608"/>
      <c r="CN8" s="608"/>
      <c r="CO8" s="608"/>
      <c r="CP8" s="608"/>
      <c r="CQ8" s="609"/>
      <c r="CR8" s="610">
        <v>15828092</v>
      </c>
      <c r="CS8" s="611"/>
      <c r="CT8" s="611"/>
      <c r="CU8" s="611"/>
      <c r="CV8" s="611"/>
      <c r="CW8" s="611"/>
      <c r="CX8" s="611"/>
      <c r="CY8" s="612"/>
      <c r="CZ8" s="613">
        <v>34.799999999999997</v>
      </c>
      <c r="DA8" s="613"/>
      <c r="DB8" s="613"/>
      <c r="DC8" s="613"/>
      <c r="DD8" s="619">
        <v>22270</v>
      </c>
      <c r="DE8" s="611"/>
      <c r="DF8" s="611"/>
      <c r="DG8" s="611"/>
      <c r="DH8" s="611"/>
      <c r="DI8" s="611"/>
      <c r="DJ8" s="611"/>
      <c r="DK8" s="611"/>
      <c r="DL8" s="611"/>
      <c r="DM8" s="611"/>
      <c r="DN8" s="611"/>
      <c r="DO8" s="611"/>
      <c r="DP8" s="612"/>
      <c r="DQ8" s="619">
        <v>8165190</v>
      </c>
      <c r="DR8" s="611"/>
      <c r="DS8" s="611"/>
      <c r="DT8" s="611"/>
      <c r="DU8" s="611"/>
      <c r="DV8" s="611"/>
      <c r="DW8" s="611"/>
      <c r="DX8" s="611"/>
      <c r="DY8" s="611"/>
      <c r="DZ8" s="611"/>
      <c r="EA8" s="611"/>
      <c r="EB8" s="611"/>
      <c r="EC8" s="620"/>
    </row>
    <row r="9" spans="2:143" ht="11.25" customHeight="1" x14ac:dyDescent="0.2">
      <c r="B9" s="607" t="s">
        <v>229</v>
      </c>
      <c r="C9" s="608"/>
      <c r="D9" s="608"/>
      <c r="E9" s="608"/>
      <c r="F9" s="608"/>
      <c r="G9" s="608"/>
      <c r="H9" s="608"/>
      <c r="I9" s="608"/>
      <c r="J9" s="608"/>
      <c r="K9" s="608"/>
      <c r="L9" s="608"/>
      <c r="M9" s="608"/>
      <c r="N9" s="608"/>
      <c r="O9" s="608"/>
      <c r="P9" s="608"/>
      <c r="Q9" s="609"/>
      <c r="R9" s="610">
        <v>320870</v>
      </c>
      <c r="S9" s="611"/>
      <c r="T9" s="611"/>
      <c r="U9" s="611"/>
      <c r="V9" s="611"/>
      <c r="W9" s="611"/>
      <c r="X9" s="611"/>
      <c r="Y9" s="612"/>
      <c r="Z9" s="613">
        <v>0.7</v>
      </c>
      <c r="AA9" s="613"/>
      <c r="AB9" s="613"/>
      <c r="AC9" s="613"/>
      <c r="AD9" s="614">
        <v>320870</v>
      </c>
      <c r="AE9" s="614"/>
      <c r="AF9" s="614"/>
      <c r="AG9" s="614"/>
      <c r="AH9" s="614"/>
      <c r="AI9" s="614"/>
      <c r="AJ9" s="614"/>
      <c r="AK9" s="614"/>
      <c r="AL9" s="615">
        <v>1.3</v>
      </c>
      <c r="AM9" s="616"/>
      <c r="AN9" s="616"/>
      <c r="AO9" s="617"/>
      <c r="AP9" s="607" t="s">
        <v>230</v>
      </c>
      <c r="AQ9" s="608"/>
      <c r="AR9" s="608"/>
      <c r="AS9" s="608"/>
      <c r="AT9" s="608"/>
      <c r="AU9" s="608"/>
      <c r="AV9" s="608"/>
      <c r="AW9" s="608"/>
      <c r="AX9" s="608"/>
      <c r="AY9" s="608"/>
      <c r="AZ9" s="608"/>
      <c r="BA9" s="608"/>
      <c r="BB9" s="608"/>
      <c r="BC9" s="608"/>
      <c r="BD9" s="608"/>
      <c r="BE9" s="608"/>
      <c r="BF9" s="609"/>
      <c r="BG9" s="610">
        <v>6264097</v>
      </c>
      <c r="BH9" s="611"/>
      <c r="BI9" s="611"/>
      <c r="BJ9" s="611"/>
      <c r="BK9" s="611"/>
      <c r="BL9" s="611"/>
      <c r="BM9" s="611"/>
      <c r="BN9" s="612"/>
      <c r="BO9" s="613">
        <v>35.200000000000003</v>
      </c>
      <c r="BP9" s="613"/>
      <c r="BQ9" s="613"/>
      <c r="BR9" s="613"/>
      <c r="BS9" s="614" t="s">
        <v>122</v>
      </c>
      <c r="BT9" s="614"/>
      <c r="BU9" s="614"/>
      <c r="BV9" s="614"/>
      <c r="BW9" s="614"/>
      <c r="BX9" s="614"/>
      <c r="BY9" s="614"/>
      <c r="BZ9" s="614"/>
      <c r="CA9" s="614"/>
      <c r="CB9" s="618"/>
      <c r="CD9" s="607" t="s">
        <v>231</v>
      </c>
      <c r="CE9" s="608"/>
      <c r="CF9" s="608"/>
      <c r="CG9" s="608"/>
      <c r="CH9" s="608"/>
      <c r="CI9" s="608"/>
      <c r="CJ9" s="608"/>
      <c r="CK9" s="608"/>
      <c r="CL9" s="608"/>
      <c r="CM9" s="608"/>
      <c r="CN9" s="608"/>
      <c r="CO9" s="608"/>
      <c r="CP9" s="608"/>
      <c r="CQ9" s="609"/>
      <c r="CR9" s="610">
        <v>4665371</v>
      </c>
      <c r="CS9" s="611"/>
      <c r="CT9" s="611"/>
      <c r="CU9" s="611"/>
      <c r="CV9" s="611"/>
      <c r="CW9" s="611"/>
      <c r="CX9" s="611"/>
      <c r="CY9" s="612"/>
      <c r="CZ9" s="613">
        <v>10.3</v>
      </c>
      <c r="DA9" s="613"/>
      <c r="DB9" s="613"/>
      <c r="DC9" s="613"/>
      <c r="DD9" s="619">
        <v>497035</v>
      </c>
      <c r="DE9" s="611"/>
      <c r="DF9" s="611"/>
      <c r="DG9" s="611"/>
      <c r="DH9" s="611"/>
      <c r="DI9" s="611"/>
      <c r="DJ9" s="611"/>
      <c r="DK9" s="611"/>
      <c r="DL9" s="611"/>
      <c r="DM9" s="611"/>
      <c r="DN9" s="611"/>
      <c r="DO9" s="611"/>
      <c r="DP9" s="612"/>
      <c r="DQ9" s="619">
        <v>3614231</v>
      </c>
      <c r="DR9" s="611"/>
      <c r="DS9" s="611"/>
      <c r="DT9" s="611"/>
      <c r="DU9" s="611"/>
      <c r="DV9" s="611"/>
      <c r="DW9" s="611"/>
      <c r="DX9" s="611"/>
      <c r="DY9" s="611"/>
      <c r="DZ9" s="611"/>
      <c r="EA9" s="611"/>
      <c r="EB9" s="611"/>
      <c r="EC9" s="620"/>
    </row>
    <row r="10" spans="2:143" ht="11.25" customHeight="1" x14ac:dyDescent="0.2">
      <c r="B10" s="607" t="s">
        <v>232</v>
      </c>
      <c r="C10" s="608"/>
      <c r="D10" s="608"/>
      <c r="E10" s="608"/>
      <c r="F10" s="608"/>
      <c r="G10" s="608"/>
      <c r="H10" s="608"/>
      <c r="I10" s="608"/>
      <c r="J10" s="608"/>
      <c r="K10" s="608"/>
      <c r="L10" s="608"/>
      <c r="M10" s="608"/>
      <c r="N10" s="608"/>
      <c r="O10" s="608"/>
      <c r="P10" s="608"/>
      <c r="Q10" s="609"/>
      <c r="R10" s="610" t="s">
        <v>122</v>
      </c>
      <c r="S10" s="611"/>
      <c r="T10" s="611"/>
      <c r="U10" s="611"/>
      <c r="V10" s="611"/>
      <c r="W10" s="611"/>
      <c r="X10" s="611"/>
      <c r="Y10" s="612"/>
      <c r="Z10" s="613" t="s">
        <v>122</v>
      </c>
      <c r="AA10" s="613"/>
      <c r="AB10" s="613"/>
      <c r="AC10" s="613"/>
      <c r="AD10" s="614" t="s">
        <v>122</v>
      </c>
      <c r="AE10" s="614"/>
      <c r="AF10" s="614"/>
      <c r="AG10" s="614"/>
      <c r="AH10" s="614"/>
      <c r="AI10" s="614"/>
      <c r="AJ10" s="614"/>
      <c r="AK10" s="614"/>
      <c r="AL10" s="615" t="s">
        <v>122</v>
      </c>
      <c r="AM10" s="616"/>
      <c r="AN10" s="616"/>
      <c r="AO10" s="617"/>
      <c r="AP10" s="607" t="s">
        <v>233</v>
      </c>
      <c r="AQ10" s="608"/>
      <c r="AR10" s="608"/>
      <c r="AS10" s="608"/>
      <c r="AT10" s="608"/>
      <c r="AU10" s="608"/>
      <c r="AV10" s="608"/>
      <c r="AW10" s="608"/>
      <c r="AX10" s="608"/>
      <c r="AY10" s="608"/>
      <c r="AZ10" s="608"/>
      <c r="BA10" s="608"/>
      <c r="BB10" s="608"/>
      <c r="BC10" s="608"/>
      <c r="BD10" s="608"/>
      <c r="BE10" s="608"/>
      <c r="BF10" s="609"/>
      <c r="BG10" s="610">
        <v>344619</v>
      </c>
      <c r="BH10" s="611"/>
      <c r="BI10" s="611"/>
      <c r="BJ10" s="611"/>
      <c r="BK10" s="611"/>
      <c r="BL10" s="611"/>
      <c r="BM10" s="611"/>
      <c r="BN10" s="612"/>
      <c r="BO10" s="613">
        <v>1.9</v>
      </c>
      <c r="BP10" s="613"/>
      <c r="BQ10" s="613"/>
      <c r="BR10" s="613"/>
      <c r="BS10" s="614">
        <v>57422</v>
      </c>
      <c r="BT10" s="614"/>
      <c r="BU10" s="614"/>
      <c r="BV10" s="614"/>
      <c r="BW10" s="614"/>
      <c r="BX10" s="614"/>
      <c r="BY10" s="614"/>
      <c r="BZ10" s="614"/>
      <c r="CA10" s="614"/>
      <c r="CB10" s="618"/>
      <c r="CD10" s="607" t="s">
        <v>234</v>
      </c>
      <c r="CE10" s="608"/>
      <c r="CF10" s="608"/>
      <c r="CG10" s="608"/>
      <c r="CH10" s="608"/>
      <c r="CI10" s="608"/>
      <c r="CJ10" s="608"/>
      <c r="CK10" s="608"/>
      <c r="CL10" s="608"/>
      <c r="CM10" s="608"/>
      <c r="CN10" s="608"/>
      <c r="CO10" s="608"/>
      <c r="CP10" s="608"/>
      <c r="CQ10" s="609"/>
      <c r="CR10" s="610">
        <v>20333</v>
      </c>
      <c r="CS10" s="611"/>
      <c r="CT10" s="611"/>
      <c r="CU10" s="611"/>
      <c r="CV10" s="611"/>
      <c r="CW10" s="611"/>
      <c r="CX10" s="611"/>
      <c r="CY10" s="612"/>
      <c r="CZ10" s="613">
        <v>0</v>
      </c>
      <c r="DA10" s="613"/>
      <c r="DB10" s="613"/>
      <c r="DC10" s="613"/>
      <c r="DD10" s="619" t="s">
        <v>122</v>
      </c>
      <c r="DE10" s="611"/>
      <c r="DF10" s="611"/>
      <c r="DG10" s="611"/>
      <c r="DH10" s="611"/>
      <c r="DI10" s="611"/>
      <c r="DJ10" s="611"/>
      <c r="DK10" s="611"/>
      <c r="DL10" s="611"/>
      <c r="DM10" s="611"/>
      <c r="DN10" s="611"/>
      <c r="DO10" s="611"/>
      <c r="DP10" s="612"/>
      <c r="DQ10" s="619">
        <v>20333</v>
      </c>
      <c r="DR10" s="611"/>
      <c r="DS10" s="611"/>
      <c r="DT10" s="611"/>
      <c r="DU10" s="611"/>
      <c r="DV10" s="611"/>
      <c r="DW10" s="611"/>
      <c r="DX10" s="611"/>
      <c r="DY10" s="611"/>
      <c r="DZ10" s="611"/>
      <c r="EA10" s="611"/>
      <c r="EB10" s="611"/>
      <c r="EC10" s="620"/>
    </row>
    <row r="11" spans="2:143" ht="11.25" customHeight="1" x14ac:dyDescent="0.2">
      <c r="B11" s="607" t="s">
        <v>235</v>
      </c>
      <c r="C11" s="608"/>
      <c r="D11" s="608"/>
      <c r="E11" s="608"/>
      <c r="F11" s="608"/>
      <c r="G11" s="608"/>
      <c r="H11" s="608"/>
      <c r="I11" s="608"/>
      <c r="J11" s="608"/>
      <c r="K11" s="608"/>
      <c r="L11" s="608"/>
      <c r="M11" s="608"/>
      <c r="N11" s="608"/>
      <c r="O11" s="608"/>
      <c r="P11" s="608"/>
      <c r="Q11" s="609"/>
      <c r="R11" s="610">
        <v>2652460</v>
      </c>
      <c r="S11" s="611"/>
      <c r="T11" s="611"/>
      <c r="U11" s="611"/>
      <c r="V11" s="611"/>
      <c r="W11" s="611"/>
      <c r="X11" s="611"/>
      <c r="Y11" s="612"/>
      <c r="Z11" s="615">
        <v>5.7</v>
      </c>
      <c r="AA11" s="616"/>
      <c r="AB11" s="616"/>
      <c r="AC11" s="622"/>
      <c r="AD11" s="619">
        <v>2652460</v>
      </c>
      <c r="AE11" s="611"/>
      <c r="AF11" s="611"/>
      <c r="AG11" s="611"/>
      <c r="AH11" s="611"/>
      <c r="AI11" s="611"/>
      <c r="AJ11" s="611"/>
      <c r="AK11" s="612"/>
      <c r="AL11" s="615">
        <v>10.4</v>
      </c>
      <c r="AM11" s="616"/>
      <c r="AN11" s="616"/>
      <c r="AO11" s="617"/>
      <c r="AP11" s="607" t="s">
        <v>236</v>
      </c>
      <c r="AQ11" s="608"/>
      <c r="AR11" s="608"/>
      <c r="AS11" s="608"/>
      <c r="AT11" s="608"/>
      <c r="AU11" s="608"/>
      <c r="AV11" s="608"/>
      <c r="AW11" s="608"/>
      <c r="AX11" s="608"/>
      <c r="AY11" s="608"/>
      <c r="AZ11" s="608"/>
      <c r="BA11" s="608"/>
      <c r="BB11" s="608"/>
      <c r="BC11" s="608"/>
      <c r="BD11" s="608"/>
      <c r="BE11" s="608"/>
      <c r="BF11" s="609"/>
      <c r="BG11" s="610">
        <v>1075813</v>
      </c>
      <c r="BH11" s="611"/>
      <c r="BI11" s="611"/>
      <c r="BJ11" s="611"/>
      <c r="BK11" s="611"/>
      <c r="BL11" s="611"/>
      <c r="BM11" s="611"/>
      <c r="BN11" s="612"/>
      <c r="BO11" s="613">
        <v>6.1</v>
      </c>
      <c r="BP11" s="613"/>
      <c r="BQ11" s="613"/>
      <c r="BR11" s="613"/>
      <c r="BS11" s="614">
        <v>300894</v>
      </c>
      <c r="BT11" s="614"/>
      <c r="BU11" s="614"/>
      <c r="BV11" s="614"/>
      <c r="BW11" s="614"/>
      <c r="BX11" s="614"/>
      <c r="BY11" s="614"/>
      <c r="BZ11" s="614"/>
      <c r="CA11" s="614"/>
      <c r="CB11" s="618"/>
      <c r="CD11" s="607" t="s">
        <v>237</v>
      </c>
      <c r="CE11" s="608"/>
      <c r="CF11" s="608"/>
      <c r="CG11" s="608"/>
      <c r="CH11" s="608"/>
      <c r="CI11" s="608"/>
      <c r="CJ11" s="608"/>
      <c r="CK11" s="608"/>
      <c r="CL11" s="608"/>
      <c r="CM11" s="608"/>
      <c r="CN11" s="608"/>
      <c r="CO11" s="608"/>
      <c r="CP11" s="608"/>
      <c r="CQ11" s="609"/>
      <c r="CR11" s="610">
        <v>742798</v>
      </c>
      <c r="CS11" s="611"/>
      <c r="CT11" s="611"/>
      <c r="CU11" s="611"/>
      <c r="CV11" s="611"/>
      <c r="CW11" s="611"/>
      <c r="CX11" s="611"/>
      <c r="CY11" s="612"/>
      <c r="CZ11" s="613">
        <v>1.6</v>
      </c>
      <c r="DA11" s="613"/>
      <c r="DB11" s="613"/>
      <c r="DC11" s="613"/>
      <c r="DD11" s="619">
        <v>160797</v>
      </c>
      <c r="DE11" s="611"/>
      <c r="DF11" s="611"/>
      <c r="DG11" s="611"/>
      <c r="DH11" s="611"/>
      <c r="DI11" s="611"/>
      <c r="DJ11" s="611"/>
      <c r="DK11" s="611"/>
      <c r="DL11" s="611"/>
      <c r="DM11" s="611"/>
      <c r="DN11" s="611"/>
      <c r="DO11" s="611"/>
      <c r="DP11" s="612"/>
      <c r="DQ11" s="619">
        <v>378886</v>
      </c>
      <c r="DR11" s="611"/>
      <c r="DS11" s="611"/>
      <c r="DT11" s="611"/>
      <c r="DU11" s="611"/>
      <c r="DV11" s="611"/>
      <c r="DW11" s="611"/>
      <c r="DX11" s="611"/>
      <c r="DY11" s="611"/>
      <c r="DZ11" s="611"/>
      <c r="EA11" s="611"/>
      <c r="EB11" s="611"/>
      <c r="EC11" s="620"/>
    </row>
    <row r="12" spans="2:143" ht="11.25" customHeight="1" x14ac:dyDescent="0.2">
      <c r="B12" s="607" t="s">
        <v>238</v>
      </c>
      <c r="C12" s="608"/>
      <c r="D12" s="608"/>
      <c r="E12" s="608"/>
      <c r="F12" s="608"/>
      <c r="G12" s="608"/>
      <c r="H12" s="608"/>
      <c r="I12" s="608"/>
      <c r="J12" s="608"/>
      <c r="K12" s="608"/>
      <c r="L12" s="608"/>
      <c r="M12" s="608"/>
      <c r="N12" s="608"/>
      <c r="O12" s="608"/>
      <c r="P12" s="608"/>
      <c r="Q12" s="609"/>
      <c r="R12" s="610">
        <v>86924</v>
      </c>
      <c r="S12" s="611"/>
      <c r="T12" s="611"/>
      <c r="U12" s="611"/>
      <c r="V12" s="611"/>
      <c r="W12" s="611"/>
      <c r="X12" s="611"/>
      <c r="Y12" s="612"/>
      <c r="Z12" s="613">
        <v>0.2</v>
      </c>
      <c r="AA12" s="613"/>
      <c r="AB12" s="613"/>
      <c r="AC12" s="613"/>
      <c r="AD12" s="614">
        <v>86924</v>
      </c>
      <c r="AE12" s="614"/>
      <c r="AF12" s="614"/>
      <c r="AG12" s="614"/>
      <c r="AH12" s="614"/>
      <c r="AI12" s="614"/>
      <c r="AJ12" s="614"/>
      <c r="AK12" s="614"/>
      <c r="AL12" s="615">
        <v>0.3</v>
      </c>
      <c r="AM12" s="616"/>
      <c r="AN12" s="616"/>
      <c r="AO12" s="617"/>
      <c r="AP12" s="607" t="s">
        <v>239</v>
      </c>
      <c r="AQ12" s="608"/>
      <c r="AR12" s="608"/>
      <c r="AS12" s="608"/>
      <c r="AT12" s="608"/>
      <c r="AU12" s="608"/>
      <c r="AV12" s="608"/>
      <c r="AW12" s="608"/>
      <c r="AX12" s="608"/>
      <c r="AY12" s="608"/>
      <c r="AZ12" s="608"/>
      <c r="BA12" s="608"/>
      <c r="BB12" s="608"/>
      <c r="BC12" s="608"/>
      <c r="BD12" s="608"/>
      <c r="BE12" s="608"/>
      <c r="BF12" s="609"/>
      <c r="BG12" s="610">
        <v>7949495</v>
      </c>
      <c r="BH12" s="611"/>
      <c r="BI12" s="611"/>
      <c r="BJ12" s="611"/>
      <c r="BK12" s="611"/>
      <c r="BL12" s="611"/>
      <c r="BM12" s="611"/>
      <c r="BN12" s="612"/>
      <c r="BO12" s="613">
        <v>44.7</v>
      </c>
      <c r="BP12" s="613"/>
      <c r="BQ12" s="613"/>
      <c r="BR12" s="613"/>
      <c r="BS12" s="614" t="s">
        <v>122</v>
      </c>
      <c r="BT12" s="614"/>
      <c r="BU12" s="614"/>
      <c r="BV12" s="614"/>
      <c r="BW12" s="614"/>
      <c r="BX12" s="614"/>
      <c r="BY12" s="614"/>
      <c r="BZ12" s="614"/>
      <c r="CA12" s="614"/>
      <c r="CB12" s="618"/>
      <c r="CD12" s="607" t="s">
        <v>240</v>
      </c>
      <c r="CE12" s="608"/>
      <c r="CF12" s="608"/>
      <c r="CG12" s="608"/>
      <c r="CH12" s="608"/>
      <c r="CI12" s="608"/>
      <c r="CJ12" s="608"/>
      <c r="CK12" s="608"/>
      <c r="CL12" s="608"/>
      <c r="CM12" s="608"/>
      <c r="CN12" s="608"/>
      <c r="CO12" s="608"/>
      <c r="CP12" s="608"/>
      <c r="CQ12" s="609"/>
      <c r="CR12" s="610">
        <v>312371</v>
      </c>
      <c r="CS12" s="611"/>
      <c r="CT12" s="611"/>
      <c r="CU12" s="611"/>
      <c r="CV12" s="611"/>
      <c r="CW12" s="611"/>
      <c r="CX12" s="611"/>
      <c r="CY12" s="612"/>
      <c r="CZ12" s="613">
        <v>0.7</v>
      </c>
      <c r="DA12" s="613"/>
      <c r="DB12" s="613"/>
      <c r="DC12" s="613"/>
      <c r="DD12" s="619" t="s">
        <v>122</v>
      </c>
      <c r="DE12" s="611"/>
      <c r="DF12" s="611"/>
      <c r="DG12" s="611"/>
      <c r="DH12" s="611"/>
      <c r="DI12" s="611"/>
      <c r="DJ12" s="611"/>
      <c r="DK12" s="611"/>
      <c r="DL12" s="611"/>
      <c r="DM12" s="611"/>
      <c r="DN12" s="611"/>
      <c r="DO12" s="611"/>
      <c r="DP12" s="612"/>
      <c r="DQ12" s="619">
        <v>98981</v>
      </c>
      <c r="DR12" s="611"/>
      <c r="DS12" s="611"/>
      <c r="DT12" s="611"/>
      <c r="DU12" s="611"/>
      <c r="DV12" s="611"/>
      <c r="DW12" s="611"/>
      <c r="DX12" s="611"/>
      <c r="DY12" s="611"/>
      <c r="DZ12" s="611"/>
      <c r="EA12" s="611"/>
      <c r="EB12" s="611"/>
      <c r="EC12" s="620"/>
    </row>
    <row r="13" spans="2:143" ht="11.25" customHeight="1" x14ac:dyDescent="0.2">
      <c r="B13" s="607" t="s">
        <v>241</v>
      </c>
      <c r="C13" s="608"/>
      <c r="D13" s="608"/>
      <c r="E13" s="608"/>
      <c r="F13" s="608"/>
      <c r="G13" s="608"/>
      <c r="H13" s="608"/>
      <c r="I13" s="608"/>
      <c r="J13" s="608"/>
      <c r="K13" s="608"/>
      <c r="L13" s="608"/>
      <c r="M13" s="608"/>
      <c r="N13" s="608"/>
      <c r="O13" s="608"/>
      <c r="P13" s="608"/>
      <c r="Q13" s="609"/>
      <c r="R13" s="610" t="s">
        <v>122</v>
      </c>
      <c r="S13" s="611"/>
      <c r="T13" s="611"/>
      <c r="U13" s="611"/>
      <c r="V13" s="611"/>
      <c r="W13" s="611"/>
      <c r="X13" s="611"/>
      <c r="Y13" s="612"/>
      <c r="Z13" s="613" t="s">
        <v>122</v>
      </c>
      <c r="AA13" s="613"/>
      <c r="AB13" s="613"/>
      <c r="AC13" s="613"/>
      <c r="AD13" s="614" t="s">
        <v>122</v>
      </c>
      <c r="AE13" s="614"/>
      <c r="AF13" s="614"/>
      <c r="AG13" s="614"/>
      <c r="AH13" s="614"/>
      <c r="AI13" s="614"/>
      <c r="AJ13" s="614"/>
      <c r="AK13" s="614"/>
      <c r="AL13" s="615" t="s">
        <v>122</v>
      </c>
      <c r="AM13" s="616"/>
      <c r="AN13" s="616"/>
      <c r="AO13" s="617"/>
      <c r="AP13" s="607" t="s">
        <v>242</v>
      </c>
      <c r="AQ13" s="608"/>
      <c r="AR13" s="608"/>
      <c r="AS13" s="608"/>
      <c r="AT13" s="608"/>
      <c r="AU13" s="608"/>
      <c r="AV13" s="608"/>
      <c r="AW13" s="608"/>
      <c r="AX13" s="608"/>
      <c r="AY13" s="608"/>
      <c r="AZ13" s="608"/>
      <c r="BA13" s="608"/>
      <c r="BB13" s="608"/>
      <c r="BC13" s="608"/>
      <c r="BD13" s="608"/>
      <c r="BE13" s="608"/>
      <c r="BF13" s="609"/>
      <c r="BG13" s="610">
        <v>7656519</v>
      </c>
      <c r="BH13" s="611"/>
      <c r="BI13" s="611"/>
      <c r="BJ13" s="611"/>
      <c r="BK13" s="611"/>
      <c r="BL13" s="611"/>
      <c r="BM13" s="611"/>
      <c r="BN13" s="612"/>
      <c r="BO13" s="613">
        <v>43.1</v>
      </c>
      <c r="BP13" s="613"/>
      <c r="BQ13" s="613"/>
      <c r="BR13" s="613"/>
      <c r="BS13" s="614" t="s">
        <v>122</v>
      </c>
      <c r="BT13" s="614"/>
      <c r="BU13" s="614"/>
      <c r="BV13" s="614"/>
      <c r="BW13" s="614"/>
      <c r="BX13" s="614"/>
      <c r="BY13" s="614"/>
      <c r="BZ13" s="614"/>
      <c r="CA13" s="614"/>
      <c r="CB13" s="618"/>
      <c r="CD13" s="607" t="s">
        <v>243</v>
      </c>
      <c r="CE13" s="608"/>
      <c r="CF13" s="608"/>
      <c r="CG13" s="608"/>
      <c r="CH13" s="608"/>
      <c r="CI13" s="608"/>
      <c r="CJ13" s="608"/>
      <c r="CK13" s="608"/>
      <c r="CL13" s="608"/>
      <c r="CM13" s="608"/>
      <c r="CN13" s="608"/>
      <c r="CO13" s="608"/>
      <c r="CP13" s="608"/>
      <c r="CQ13" s="609"/>
      <c r="CR13" s="610">
        <v>4513951</v>
      </c>
      <c r="CS13" s="611"/>
      <c r="CT13" s="611"/>
      <c r="CU13" s="611"/>
      <c r="CV13" s="611"/>
      <c r="CW13" s="611"/>
      <c r="CX13" s="611"/>
      <c r="CY13" s="612"/>
      <c r="CZ13" s="613">
        <v>9.9</v>
      </c>
      <c r="DA13" s="613"/>
      <c r="DB13" s="613"/>
      <c r="DC13" s="613"/>
      <c r="DD13" s="619">
        <v>2144724</v>
      </c>
      <c r="DE13" s="611"/>
      <c r="DF13" s="611"/>
      <c r="DG13" s="611"/>
      <c r="DH13" s="611"/>
      <c r="DI13" s="611"/>
      <c r="DJ13" s="611"/>
      <c r="DK13" s="611"/>
      <c r="DL13" s="611"/>
      <c r="DM13" s="611"/>
      <c r="DN13" s="611"/>
      <c r="DO13" s="611"/>
      <c r="DP13" s="612"/>
      <c r="DQ13" s="619">
        <v>2315940</v>
      </c>
      <c r="DR13" s="611"/>
      <c r="DS13" s="611"/>
      <c r="DT13" s="611"/>
      <c r="DU13" s="611"/>
      <c r="DV13" s="611"/>
      <c r="DW13" s="611"/>
      <c r="DX13" s="611"/>
      <c r="DY13" s="611"/>
      <c r="DZ13" s="611"/>
      <c r="EA13" s="611"/>
      <c r="EB13" s="611"/>
      <c r="EC13" s="620"/>
    </row>
    <row r="14" spans="2:143" ht="11.25" customHeight="1" x14ac:dyDescent="0.2">
      <c r="B14" s="607" t="s">
        <v>244</v>
      </c>
      <c r="C14" s="608"/>
      <c r="D14" s="608"/>
      <c r="E14" s="608"/>
      <c r="F14" s="608"/>
      <c r="G14" s="608"/>
      <c r="H14" s="608"/>
      <c r="I14" s="608"/>
      <c r="J14" s="608"/>
      <c r="K14" s="608"/>
      <c r="L14" s="608"/>
      <c r="M14" s="608"/>
      <c r="N14" s="608"/>
      <c r="O14" s="608"/>
      <c r="P14" s="608"/>
      <c r="Q14" s="609"/>
      <c r="R14" s="610" t="s">
        <v>122</v>
      </c>
      <c r="S14" s="611"/>
      <c r="T14" s="611"/>
      <c r="U14" s="611"/>
      <c r="V14" s="611"/>
      <c r="W14" s="611"/>
      <c r="X14" s="611"/>
      <c r="Y14" s="612"/>
      <c r="Z14" s="613" t="s">
        <v>122</v>
      </c>
      <c r="AA14" s="613"/>
      <c r="AB14" s="613"/>
      <c r="AC14" s="613"/>
      <c r="AD14" s="614" t="s">
        <v>122</v>
      </c>
      <c r="AE14" s="614"/>
      <c r="AF14" s="614"/>
      <c r="AG14" s="614"/>
      <c r="AH14" s="614"/>
      <c r="AI14" s="614"/>
      <c r="AJ14" s="614"/>
      <c r="AK14" s="614"/>
      <c r="AL14" s="615" t="s">
        <v>122</v>
      </c>
      <c r="AM14" s="616"/>
      <c r="AN14" s="616"/>
      <c r="AO14" s="617"/>
      <c r="AP14" s="607" t="s">
        <v>245</v>
      </c>
      <c r="AQ14" s="608"/>
      <c r="AR14" s="608"/>
      <c r="AS14" s="608"/>
      <c r="AT14" s="608"/>
      <c r="AU14" s="608"/>
      <c r="AV14" s="608"/>
      <c r="AW14" s="608"/>
      <c r="AX14" s="608"/>
      <c r="AY14" s="608"/>
      <c r="AZ14" s="608"/>
      <c r="BA14" s="608"/>
      <c r="BB14" s="608"/>
      <c r="BC14" s="608"/>
      <c r="BD14" s="608"/>
      <c r="BE14" s="608"/>
      <c r="BF14" s="609"/>
      <c r="BG14" s="610">
        <v>255863</v>
      </c>
      <c r="BH14" s="611"/>
      <c r="BI14" s="611"/>
      <c r="BJ14" s="611"/>
      <c r="BK14" s="611"/>
      <c r="BL14" s="611"/>
      <c r="BM14" s="611"/>
      <c r="BN14" s="612"/>
      <c r="BO14" s="613">
        <v>1.4</v>
      </c>
      <c r="BP14" s="613"/>
      <c r="BQ14" s="613"/>
      <c r="BR14" s="613"/>
      <c r="BS14" s="614" t="s">
        <v>122</v>
      </c>
      <c r="BT14" s="614"/>
      <c r="BU14" s="614"/>
      <c r="BV14" s="614"/>
      <c r="BW14" s="614"/>
      <c r="BX14" s="614"/>
      <c r="BY14" s="614"/>
      <c r="BZ14" s="614"/>
      <c r="CA14" s="614"/>
      <c r="CB14" s="618"/>
      <c r="CD14" s="607" t="s">
        <v>246</v>
      </c>
      <c r="CE14" s="608"/>
      <c r="CF14" s="608"/>
      <c r="CG14" s="608"/>
      <c r="CH14" s="608"/>
      <c r="CI14" s="608"/>
      <c r="CJ14" s="608"/>
      <c r="CK14" s="608"/>
      <c r="CL14" s="608"/>
      <c r="CM14" s="608"/>
      <c r="CN14" s="608"/>
      <c r="CO14" s="608"/>
      <c r="CP14" s="608"/>
      <c r="CQ14" s="609"/>
      <c r="CR14" s="610">
        <v>1671983</v>
      </c>
      <c r="CS14" s="611"/>
      <c r="CT14" s="611"/>
      <c r="CU14" s="611"/>
      <c r="CV14" s="611"/>
      <c r="CW14" s="611"/>
      <c r="CX14" s="611"/>
      <c r="CY14" s="612"/>
      <c r="CZ14" s="613">
        <v>3.7</v>
      </c>
      <c r="DA14" s="613"/>
      <c r="DB14" s="613"/>
      <c r="DC14" s="613"/>
      <c r="DD14" s="619">
        <v>393584</v>
      </c>
      <c r="DE14" s="611"/>
      <c r="DF14" s="611"/>
      <c r="DG14" s="611"/>
      <c r="DH14" s="611"/>
      <c r="DI14" s="611"/>
      <c r="DJ14" s="611"/>
      <c r="DK14" s="611"/>
      <c r="DL14" s="611"/>
      <c r="DM14" s="611"/>
      <c r="DN14" s="611"/>
      <c r="DO14" s="611"/>
      <c r="DP14" s="612"/>
      <c r="DQ14" s="619">
        <v>1225969</v>
      </c>
      <c r="DR14" s="611"/>
      <c r="DS14" s="611"/>
      <c r="DT14" s="611"/>
      <c r="DU14" s="611"/>
      <c r="DV14" s="611"/>
      <c r="DW14" s="611"/>
      <c r="DX14" s="611"/>
      <c r="DY14" s="611"/>
      <c r="DZ14" s="611"/>
      <c r="EA14" s="611"/>
      <c r="EB14" s="611"/>
      <c r="EC14" s="620"/>
    </row>
    <row r="15" spans="2:143" ht="11.25" customHeight="1" x14ac:dyDescent="0.2">
      <c r="B15" s="607" t="s">
        <v>247</v>
      </c>
      <c r="C15" s="608"/>
      <c r="D15" s="608"/>
      <c r="E15" s="608"/>
      <c r="F15" s="608"/>
      <c r="G15" s="608"/>
      <c r="H15" s="608"/>
      <c r="I15" s="608"/>
      <c r="J15" s="608"/>
      <c r="K15" s="608"/>
      <c r="L15" s="608"/>
      <c r="M15" s="608"/>
      <c r="N15" s="608"/>
      <c r="O15" s="608"/>
      <c r="P15" s="608"/>
      <c r="Q15" s="609"/>
      <c r="R15" s="610">
        <v>73789</v>
      </c>
      <c r="S15" s="611"/>
      <c r="T15" s="611"/>
      <c r="U15" s="611"/>
      <c r="V15" s="611"/>
      <c r="W15" s="611"/>
      <c r="X15" s="611"/>
      <c r="Y15" s="612"/>
      <c r="Z15" s="613">
        <v>0.2</v>
      </c>
      <c r="AA15" s="613"/>
      <c r="AB15" s="613"/>
      <c r="AC15" s="613"/>
      <c r="AD15" s="614">
        <v>73789</v>
      </c>
      <c r="AE15" s="614"/>
      <c r="AF15" s="614"/>
      <c r="AG15" s="614"/>
      <c r="AH15" s="614"/>
      <c r="AI15" s="614"/>
      <c r="AJ15" s="614"/>
      <c r="AK15" s="614"/>
      <c r="AL15" s="615">
        <v>0.3</v>
      </c>
      <c r="AM15" s="616"/>
      <c r="AN15" s="616"/>
      <c r="AO15" s="617"/>
      <c r="AP15" s="607" t="s">
        <v>248</v>
      </c>
      <c r="AQ15" s="608"/>
      <c r="AR15" s="608"/>
      <c r="AS15" s="608"/>
      <c r="AT15" s="608"/>
      <c r="AU15" s="608"/>
      <c r="AV15" s="608"/>
      <c r="AW15" s="608"/>
      <c r="AX15" s="608"/>
      <c r="AY15" s="608"/>
      <c r="AZ15" s="608"/>
      <c r="BA15" s="608"/>
      <c r="BB15" s="608"/>
      <c r="BC15" s="608"/>
      <c r="BD15" s="608"/>
      <c r="BE15" s="608"/>
      <c r="BF15" s="609"/>
      <c r="BG15" s="610">
        <v>519589</v>
      </c>
      <c r="BH15" s="611"/>
      <c r="BI15" s="611"/>
      <c r="BJ15" s="611"/>
      <c r="BK15" s="611"/>
      <c r="BL15" s="611"/>
      <c r="BM15" s="611"/>
      <c r="BN15" s="612"/>
      <c r="BO15" s="613">
        <v>2.9</v>
      </c>
      <c r="BP15" s="613"/>
      <c r="BQ15" s="613"/>
      <c r="BR15" s="613"/>
      <c r="BS15" s="614" t="s">
        <v>122</v>
      </c>
      <c r="BT15" s="614"/>
      <c r="BU15" s="614"/>
      <c r="BV15" s="614"/>
      <c r="BW15" s="614"/>
      <c r="BX15" s="614"/>
      <c r="BY15" s="614"/>
      <c r="BZ15" s="614"/>
      <c r="CA15" s="614"/>
      <c r="CB15" s="618"/>
      <c r="CD15" s="607" t="s">
        <v>249</v>
      </c>
      <c r="CE15" s="608"/>
      <c r="CF15" s="608"/>
      <c r="CG15" s="608"/>
      <c r="CH15" s="608"/>
      <c r="CI15" s="608"/>
      <c r="CJ15" s="608"/>
      <c r="CK15" s="608"/>
      <c r="CL15" s="608"/>
      <c r="CM15" s="608"/>
      <c r="CN15" s="608"/>
      <c r="CO15" s="608"/>
      <c r="CP15" s="608"/>
      <c r="CQ15" s="609"/>
      <c r="CR15" s="610">
        <v>7113637</v>
      </c>
      <c r="CS15" s="611"/>
      <c r="CT15" s="611"/>
      <c r="CU15" s="611"/>
      <c r="CV15" s="611"/>
      <c r="CW15" s="611"/>
      <c r="CX15" s="611"/>
      <c r="CY15" s="612"/>
      <c r="CZ15" s="613">
        <v>15.6</v>
      </c>
      <c r="DA15" s="613"/>
      <c r="DB15" s="613"/>
      <c r="DC15" s="613"/>
      <c r="DD15" s="619">
        <v>2032442</v>
      </c>
      <c r="DE15" s="611"/>
      <c r="DF15" s="611"/>
      <c r="DG15" s="611"/>
      <c r="DH15" s="611"/>
      <c r="DI15" s="611"/>
      <c r="DJ15" s="611"/>
      <c r="DK15" s="611"/>
      <c r="DL15" s="611"/>
      <c r="DM15" s="611"/>
      <c r="DN15" s="611"/>
      <c r="DO15" s="611"/>
      <c r="DP15" s="612"/>
      <c r="DQ15" s="619">
        <v>4286472</v>
      </c>
      <c r="DR15" s="611"/>
      <c r="DS15" s="611"/>
      <c r="DT15" s="611"/>
      <c r="DU15" s="611"/>
      <c r="DV15" s="611"/>
      <c r="DW15" s="611"/>
      <c r="DX15" s="611"/>
      <c r="DY15" s="611"/>
      <c r="DZ15" s="611"/>
      <c r="EA15" s="611"/>
      <c r="EB15" s="611"/>
      <c r="EC15" s="620"/>
    </row>
    <row r="16" spans="2:143" ht="11.25" customHeight="1" x14ac:dyDescent="0.2">
      <c r="B16" s="607" t="s">
        <v>250</v>
      </c>
      <c r="C16" s="608"/>
      <c r="D16" s="608"/>
      <c r="E16" s="608"/>
      <c r="F16" s="608"/>
      <c r="G16" s="608"/>
      <c r="H16" s="608"/>
      <c r="I16" s="608"/>
      <c r="J16" s="608"/>
      <c r="K16" s="608"/>
      <c r="L16" s="608"/>
      <c r="M16" s="608"/>
      <c r="N16" s="608"/>
      <c r="O16" s="608"/>
      <c r="P16" s="608"/>
      <c r="Q16" s="609"/>
      <c r="R16" s="610">
        <v>237685</v>
      </c>
      <c r="S16" s="611"/>
      <c r="T16" s="611"/>
      <c r="U16" s="611"/>
      <c r="V16" s="611"/>
      <c r="W16" s="611"/>
      <c r="X16" s="611"/>
      <c r="Y16" s="612"/>
      <c r="Z16" s="613">
        <v>0.5</v>
      </c>
      <c r="AA16" s="613"/>
      <c r="AB16" s="613"/>
      <c r="AC16" s="613"/>
      <c r="AD16" s="614">
        <v>237685</v>
      </c>
      <c r="AE16" s="614"/>
      <c r="AF16" s="614"/>
      <c r="AG16" s="614"/>
      <c r="AH16" s="614"/>
      <c r="AI16" s="614"/>
      <c r="AJ16" s="614"/>
      <c r="AK16" s="614"/>
      <c r="AL16" s="615">
        <v>0.9</v>
      </c>
      <c r="AM16" s="616"/>
      <c r="AN16" s="616"/>
      <c r="AO16" s="617"/>
      <c r="AP16" s="607" t="s">
        <v>251</v>
      </c>
      <c r="AQ16" s="608"/>
      <c r="AR16" s="608"/>
      <c r="AS16" s="608"/>
      <c r="AT16" s="608"/>
      <c r="AU16" s="608"/>
      <c r="AV16" s="608"/>
      <c r="AW16" s="608"/>
      <c r="AX16" s="608"/>
      <c r="AY16" s="608"/>
      <c r="AZ16" s="608"/>
      <c r="BA16" s="608"/>
      <c r="BB16" s="608"/>
      <c r="BC16" s="608"/>
      <c r="BD16" s="608"/>
      <c r="BE16" s="608"/>
      <c r="BF16" s="609"/>
      <c r="BG16" s="610" t="s">
        <v>122</v>
      </c>
      <c r="BH16" s="611"/>
      <c r="BI16" s="611"/>
      <c r="BJ16" s="611"/>
      <c r="BK16" s="611"/>
      <c r="BL16" s="611"/>
      <c r="BM16" s="611"/>
      <c r="BN16" s="612"/>
      <c r="BO16" s="613" t="s">
        <v>122</v>
      </c>
      <c r="BP16" s="613"/>
      <c r="BQ16" s="613"/>
      <c r="BR16" s="613"/>
      <c r="BS16" s="614" t="s">
        <v>122</v>
      </c>
      <c r="BT16" s="614"/>
      <c r="BU16" s="614"/>
      <c r="BV16" s="614"/>
      <c r="BW16" s="614"/>
      <c r="BX16" s="614"/>
      <c r="BY16" s="614"/>
      <c r="BZ16" s="614"/>
      <c r="CA16" s="614"/>
      <c r="CB16" s="618"/>
      <c r="CD16" s="607" t="s">
        <v>252</v>
      </c>
      <c r="CE16" s="608"/>
      <c r="CF16" s="608"/>
      <c r="CG16" s="608"/>
      <c r="CH16" s="608"/>
      <c r="CI16" s="608"/>
      <c r="CJ16" s="608"/>
      <c r="CK16" s="608"/>
      <c r="CL16" s="608"/>
      <c r="CM16" s="608"/>
      <c r="CN16" s="608"/>
      <c r="CO16" s="608"/>
      <c r="CP16" s="608"/>
      <c r="CQ16" s="609"/>
      <c r="CR16" s="610">
        <v>10737</v>
      </c>
      <c r="CS16" s="611"/>
      <c r="CT16" s="611"/>
      <c r="CU16" s="611"/>
      <c r="CV16" s="611"/>
      <c r="CW16" s="611"/>
      <c r="CX16" s="611"/>
      <c r="CY16" s="612"/>
      <c r="CZ16" s="613">
        <v>0</v>
      </c>
      <c r="DA16" s="613"/>
      <c r="DB16" s="613"/>
      <c r="DC16" s="613"/>
      <c r="DD16" s="619" t="s">
        <v>122</v>
      </c>
      <c r="DE16" s="611"/>
      <c r="DF16" s="611"/>
      <c r="DG16" s="611"/>
      <c r="DH16" s="611"/>
      <c r="DI16" s="611"/>
      <c r="DJ16" s="611"/>
      <c r="DK16" s="611"/>
      <c r="DL16" s="611"/>
      <c r="DM16" s="611"/>
      <c r="DN16" s="611"/>
      <c r="DO16" s="611"/>
      <c r="DP16" s="612"/>
      <c r="DQ16" s="619">
        <v>5554</v>
      </c>
      <c r="DR16" s="611"/>
      <c r="DS16" s="611"/>
      <c r="DT16" s="611"/>
      <c r="DU16" s="611"/>
      <c r="DV16" s="611"/>
      <c r="DW16" s="611"/>
      <c r="DX16" s="611"/>
      <c r="DY16" s="611"/>
      <c r="DZ16" s="611"/>
      <c r="EA16" s="611"/>
      <c r="EB16" s="611"/>
      <c r="EC16" s="620"/>
    </row>
    <row r="17" spans="2:133" ht="11.25" customHeight="1" x14ac:dyDescent="0.2">
      <c r="B17" s="607" t="s">
        <v>253</v>
      </c>
      <c r="C17" s="608"/>
      <c r="D17" s="608"/>
      <c r="E17" s="608"/>
      <c r="F17" s="608"/>
      <c r="G17" s="608"/>
      <c r="H17" s="608"/>
      <c r="I17" s="608"/>
      <c r="J17" s="608"/>
      <c r="K17" s="608"/>
      <c r="L17" s="608"/>
      <c r="M17" s="608"/>
      <c r="N17" s="608"/>
      <c r="O17" s="608"/>
      <c r="P17" s="608"/>
      <c r="Q17" s="609"/>
      <c r="R17" s="610">
        <v>606366</v>
      </c>
      <c r="S17" s="611"/>
      <c r="T17" s="611"/>
      <c r="U17" s="611"/>
      <c r="V17" s="611"/>
      <c r="W17" s="611"/>
      <c r="X17" s="611"/>
      <c r="Y17" s="612"/>
      <c r="Z17" s="613">
        <v>1.3</v>
      </c>
      <c r="AA17" s="613"/>
      <c r="AB17" s="613"/>
      <c r="AC17" s="613"/>
      <c r="AD17" s="614">
        <v>606366</v>
      </c>
      <c r="AE17" s="614"/>
      <c r="AF17" s="614"/>
      <c r="AG17" s="614"/>
      <c r="AH17" s="614"/>
      <c r="AI17" s="614"/>
      <c r="AJ17" s="614"/>
      <c r="AK17" s="614"/>
      <c r="AL17" s="615">
        <v>2.4</v>
      </c>
      <c r="AM17" s="616"/>
      <c r="AN17" s="616"/>
      <c r="AO17" s="617"/>
      <c r="AP17" s="607" t="s">
        <v>254</v>
      </c>
      <c r="AQ17" s="608"/>
      <c r="AR17" s="608"/>
      <c r="AS17" s="608"/>
      <c r="AT17" s="608"/>
      <c r="AU17" s="608"/>
      <c r="AV17" s="608"/>
      <c r="AW17" s="608"/>
      <c r="AX17" s="608"/>
      <c r="AY17" s="608"/>
      <c r="AZ17" s="608"/>
      <c r="BA17" s="608"/>
      <c r="BB17" s="608"/>
      <c r="BC17" s="608"/>
      <c r="BD17" s="608"/>
      <c r="BE17" s="608"/>
      <c r="BF17" s="609"/>
      <c r="BG17" s="610" t="s">
        <v>122</v>
      </c>
      <c r="BH17" s="611"/>
      <c r="BI17" s="611"/>
      <c r="BJ17" s="611"/>
      <c r="BK17" s="611"/>
      <c r="BL17" s="611"/>
      <c r="BM17" s="611"/>
      <c r="BN17" s="612"/>
      <c r="BO17" s="613" t="s">
        <v>122</v>
      </c>
      <c r="BP17" s="613"/>
      <c r="BQ17" s="613"/>
      <c r="BR17" s="613"/>
      <c r="BS17" s="614" t="s">
        <v>122</v>
      </c>
      <c r="BT17" s="614"/>
      <c r="BU17" s="614"/>
      <c r="BV17" s="614"/>
      <c r="BW17" s="614"/>
      <c r="BX17" s="614"/>
      <c r="BY17" s="614"/>
      <c r="BZ17" s="614"/>
      <c r="CA17" s="614"/>
      <c r="CB17" s="618"/>
      <c r="CD17" s="607" t="s">
        <v>255</v>
      </c>
      <c r="CE17" s="608"/>
      <c r="CF17" s="608"/>
      <c r="CG17" s="608"/>
      <c r="CH17" s="608"/>
      <c r="CI17" s="608"/>
      <c r="CJ17" s="608"/>
      <c r="CK17" s="608"/>
      <c r="CL17" s="608"/>
      <c r="CM17" s="608"/>
      <c r="CN17" s="608"/>
      <c r="CO17" s="608"/>
      <c r="CP17" s="608"/>
      <c r="CQ17" s="609"/>
      <c r="CR17" s="610">
        <v>3392759</v>
      </c>
      <c r="CS17" s="611"/>
      <c r="CT17" s="611"/>
      <c r="CU17" s="611"/>
      <c r="CV17" s="611"/>
      <c r="CW17" s="611"/>
      <c r="CX17" s="611"/>
      <c r="CY17" s="612"/>
      <c r="CZ17" s="613">
        <v>7.5</v>
      </c>
      <c r="DA17" s="613"/>
      <c r="DB17" s="613"/>
      <c r="DC17" s="613"/>
      <c r="DD17" s="619" t="s">
        <v>122</v>
      </c>
      <c r="DE17" s="611"/>
      <c r="DF17" s="611"/>
      <c r="DG17" s="611"/>
      <c r="DH17" s="611"/>
      <c r="DI17" s="611"/>
      <c r="DJ17" s="611"/>
      <c r="DK17" s="611"/>
      <c r="DL17" s="611"/>
      <c r="DM17" s="611"/>
      <c r="DN17" s="611"/>
      <c r="DO17" s="611"/>
      <c r="DP17" s="612"/>
      <c r="DQ17" s="619">
        <v>3328958</v>
      </c>
      <c r="DR17" s="611"/>
      <c r="DS17" s="611"/>
      <c r="DT17" s="611"/>
      <c r="DU17" s="611"/>
      <c r="DV17" s="611"/>
      <c r="DW17" s="611"/>
      <c r="DX17" s="611"/>
      <c r="DY17" s="611"/>
      <c r="DZ17" s="611"/>
      <c r="EA17" s="611"/>
      <c r="EB17" s="611"/>
      <c r="EC17" s="620"/>
    </row>
    <row r="18" spans="2:133" ht="11.25" customHeight="1" x14ac:dyDescent="0.2">
      <c r="B18" s="607" t="s">
        <v>256</v>
      </c>
      <c r="C18" s="608"/>
      <c r="D18" s="608"/>
      <c r="E18" s="608"/>
      <c r="F18" s="608"/>
      <c r="G18" s="608"/>
      <c r="H18" s="608"/>
      <c r="I18" s="608"/>
      <c r="J18" s="608"/>
      <c r="K18" s="608"/>
      <c r="L18" s="608"/>
      <c r="M18" s="608"/>
      <c r="N18" s="608"/>
      <c r="O18" s="608"/>
      <c r="P18" s="608"/>
      <c r="Q18" s="609"/>
      <c r="R18" s="610">
        <v>84478</v>
      </c>
      <c r="S18" s="611"/>
      <c r="T18" s="611"/>
      <c r="U18" s="611"/>
      <c r="V18" s="611"/>
      <c r="W18" s="611"/>
      <c r="X18" s="611"/>
      <c r="Y18" s="612"/>
      <c r="Z18" s="613">
        <v>0.2</v>
      </c>
      <c r="AA18" s="613"/>
      <c r="AB18" s="613"/>
      <c r="AC18" s="613"/>
      <c r="AD18" s="614">
        <v>84478</v>
      </c>
      <c r="AE18" s="614"/>
      <c r="AF18" s="614"/>
      <c r="AG18" s="614"/>
      <c r="AH18" s="614"/>
      <c r="AI18" s="614"/>
      <c r="AJ18" s="614"/>
      <c r="AK18" s="614"/>
      <c r="AL18" s="615">
        <v>0.3</v>
      </c>
      <c r="AM18" s="616"/>
      <c r="AN18" s="616"/>
      <c r="AO18" s="617"/>
      <c r="AP18" s="607" t="s">
        <v>257</v>
      </c>
      <c r="AQ18" s="608"/>
      <c r="AR18" s="608"/>
      <c r="AS18" s="608"/>
      <c r="AT18" s="608"/>
      <c r="AU18" s="608"/>
      <c r="AV18" s="608"/>
      <c r="AW18" s="608"/>
      <c r="AX18" s="608"/>
      <c r="AY18" s="608"/>
      <c r="AZ18" s="608"/>
      <c r="BA18" s="608"/>
      <c r="BB18" s="608"/>
      <c r="BC18" s="608"/>
      <c r="BD18" s="608"/>
      <c r="BE18" s="608"/>
      <c r="BF18" s="609"/>
      <c r="BG18" s="610" t="s">
        <v>122</v>
      </c>
      <c r="BH18" s="611"/>
      <c r="BI18" s="611"/>
      <c r="BJ18" s="611"/>
      <c r="BK18" s="611"/>
      <c r="BL18" s="611"/>
      <c r="BM18" s="611"/>
      <c r="BN18" s="612"/>
      <c r="BO18" s="613" t="s">
        <v>122</v>
      </c>
      <c r="BP18" s="613"/>
      <c r="BQ18" s="613"/>
      <c r="BR18" s="613"/>
      <c r="BS18" s="614" t="s">
        <v>122</v>
      </c>
      <c r="BT18" s="614"/>
      <c r="BU18" s="614"/>
      <c r="BV18" s="614"/>
      <c r="BW18" s="614"/>
      <c r="BX18" s="614"/>
      <c r="BY18" s="614"/>
      <c r="BZ18" s="614"/>
      <c r="CA18" s="614"/>
      <c r="CB18" s="618"/>
      <c r="CD18" s="607" t="s">
        <v>258</v>
      </c>
      <c r="CE18" s="608"/>
      <c r="CF18" s="608"/>
      <c r="CG18" s="608"/>
      <c r="CH18" s="608"/>
      <c r="CI18" s="608"/>
      <c r="CJ18" s="608"/>
      <c r="CK18" s="608"/>
      <c r="CL18" s="608"/>
      <c r="CM18" s="608"/>
      <c r="CN18" s="608"/>
      <c r="CO18" s="608"/>
      <c r="CP18" s="608"/>
      <c r="CQ18" s="609"/>
      <c r="CR18" s="610" t="s">
        <v>122</v>
      </c>
      <c r="CS18" s="611"/>
      <c r="CT18" s="611"/>
      <c r="CU18" s="611"/>
      <c r="CV18" s="611"/>
      <c r="CW18" s="611"/>
      <c r="CX18" s="611"/>
      <c r="CY18" s="612"/>
      <c r="CZ18" s="613" t="s">
        <v>122</v>
      </c>
      <c r="DA18" s="613"/>
      <c r="DB18" s="613"/>
      <c r="DC18" s="613"/>
      <c r="DD18" s="619" t="s">
        <v>122</v>
      </c>
      <c r="DE18" s="611"/>
      <c r="DF18" s="611"/>
      <c r="DG18" s="611"/>
      <c r="DH18" s="611"/>
      <c r="DI18" s="611"/>
      <c r="DJ18" s="611"/>
      <c r="DK18" s="611"/>
      <c r="DL18" s="611"/>
      <c r="DM18" s="611"/>
      <c r="DN18" s="611"/>
      <c r="DO18" s="611"/>
      <c r="DP18" s="612"/>
      <c r="DQ18" s="619" t="s">
        <v>122</v>
      </c>
      <c r="DR18" s="611"/>
      <c r="DS18" s="611"/>
      <c r="DT18" s="611"/>
      <c r="DU18" s="611"/>
      <c r="DV18" s="611"/>
      <c r="DW18" s="611"/>
      <c r="DX18" s="611"/>
      <c r="DY18" s="611"/>
      <c r="DZ18" s="611"/>
      <c r="EA18" s="611"/>
      <c r="EB18" s="611"/>
      <c r="EC18" s="620"/>
    </row>
    <row r="19" spans="2:133" ht="11.25" customHeight="1" x14ac:dyDescent="0.2">
      <c r="B19" s="607" t="s">
        <v>259</v>
      </c>
      <c r="C19" s="608"/>
      <c r="D19" s="608"/>
      <c r="E19" s="608"/>
      <c r="F19" s="608"/>
      <c r="G19" s="608"/>
      <c r="H19" s="608"/>
      <c r="I19" s="608"/>
      <c r="J19" s="608"/>
      <c r="K19" s="608"/>
      <c r="L19" s="608"/>
      <c r="M19" s="608"/>
      <c r="N19" s="608"/>
      <c r="O19" s="608"/>
      <c r="P19" s="608"/>
      <c r="Q19" s="609"/>
      <c r="R19" s="610">
        <v>510626</v>
      </c>
      <c r="S19" s="611"/>
      <c r="T19" s="611"/>
      <c r="U19" s="611"/>
      <c r="V19" s="611"/>
      <c r="W19" s="611"/>
      <c r="X19" s="611"/>
      <c r="Y19" s="612"/>
      <c r="Z19" s="613">
        <v>1.1000000000000001</v>
      </c>
      <c r="AA19" s="613"/>
      <c r="AB19" s="613"/>
      <c r="AC19" s="613"/>
      <c r="AD19" s="614">
        <v>510626</v>
      </c>
      <c r="AE19" s="614"/>
      <c r="AF19" s="614"/>
      <c r="AG19" s="614"/>
      <c r="AH19" s="614"/>
      <c r="AI19" s="614"/>
      <c r="AJ19" s="614"/>
      <c r="AK19" s="614"/>
      <c r="AL19" s="615">
        <v>2</v>
      </c>
      <c r="AM19" s="616"/>
      <c r="AN19" s="616"/>
      <c r="AO19" s="617"/>
      <c r="AP19" s="607" t="s">
        <v>260</v>
      </c>
      <c r="AQ19" s="608"/>
      <c r="AR19" s="608"/>
      <c r="AS19" s="608"/>
      <c r="AT19" s="608"/>
      <c r="AU19" s="608"/>
      <c r="AV19" s="608"/>
      <c r="AW19" s="608"/>
      <c r="AX19" s="608"/>
      <c r="AY19" s="608"/>
      <c r="AZ19" s="608"/>
      <c r="BA19" s="608"/>
      <c r="BB19" s="608"/>
      <c r="BC19" s="608"/>
      <c r="BD19" s="608"/>
      <c r="BE19" s="608"/>
      <c r="BF19" s="609"/>
      <c r="BG19" s="610">
        <v>1174810</v>
      </c>
      <c r="BH19" s="611"/>
      <c r="BI19" s="611"/>
      <c r="BJ19" s="611"/>
      <c r="BK19" s="611"/>
      <c r="BL19" s="611"/>
      <c r="BM19" s="611"/>
      <c r="BN19" s="612"/>
      <c r="BO19" s="613">
        <v>6.6</v>
      </c>
      <c r="BP19" s="613"/>
      <c r="BQ19" s="613"/>
      <c r="BR19" s="613"/>
      <c r="BS19" s="614" t="s">
        <v>122</v>
      </c>
      <c r="BT19" s="614"/>
      <c r="BU19" s="614"/>
      <c r="BV19" s="614"/>
      <c r="BW19" s="614"/>
      <c r="BX19" s="614"/>
      <c r="BY19" s="614"/>
      <c r="BZ19" s="614"/>
      <c r="CA19" s="614"/>
      <c r="CB19" s="618"/>
      <c r="CD19" s="607" t="s">
        <v>261</v>
      </c>
      <c r="CE19" s="608"/>
      <c r="CF19" s="608"/>
      <c r="CG19" s="608"/>
      <c r="CH19" s="608"/>
      <c r="CI19" s="608"/>
      <c r="CJ19" s="608"/>
      <c r="CK19" s="608"/>
      <c r="CL19" s="608"/>
      <c r="CM19" s="608"/>
      <c r="CN19" s="608"/>
      <c r="CO19" s="608"/>
      <c r="CP19" s="608"/>
      <c r="CQ19" s="609"/>
      <c r="CR19" s="610" t="s">
        <v>122</v>
      </c>
      <c r="CS19" s="611"/>
      <c r="CT19" s="611"/>
      <c r="CU19" s="611"/>
      <c r="CV19" s="611"/>
      <c r="CW19" s="611"/>
      <c r="CX19" s="611"/>
      <c r="CY19" s="612"/>
      <c r="CZ19" s="613" t="s">
        <v>122</v>
      </c>
      <c r="DA19" s="613"/>
      <c r="DB19" s="613"/>
      <c r="DC19" s="613"/>
      <c r="DD19" s="619" t="s">
        <v>122</v>
      </c>
      <c r="DE19" s="611"/>
      <c r="DF19" s="611"/>
      <c r="DG19" s="611"/>
      <c r="DH19" s="611"/>
      <c r="DI19" s="611"/>
      <c r="DJ19" s="611"/>
      <c r="DK19" s="611"/>
      <c r="DL19" s="611"/>
      <c r="DM19" s="611"/>
      <c r="DN19" s="611"/>
      <c r="DO19" s="611"/>
      <c r="DP19" s="612"/>
      <c r="DQ19" s="619" t="s">
        <v>122</v>
      </c>
      <c r="DR19" s="611"/>
      <c r="DS19" s="611"/>
      <c r="DT19" s="611"/>
      <c r="DU19" s="611"/>
      <c r="DV19" s="611"/>
      <c r="DW19" s="611"/>
      <c r="DX19" s="611"/>
      <c r="DY19" s="611"/>
      <c r="DZ19" s="611"/>
      <c r="EA19" s="611"/>
      <c r="EB19" s="611"/>
      <c r="EC19" s="620"/>
    </row>
    <row r="20" spans="2:133" ht="11.25" customHeight="1" x14ac:dyDescent="0.2">
      <c r="B20" s="623" t="s">
        <v>262</v>
      </c>
      <c r="C20" s="624"/>
      <c r="D20" s="624"/>
      <c r="E20" s="624"/>
      <c r="F20" s="624"/>
      <c r="G20" s="624"/>
      <c r="H20" s="624"/>
      <c r="I20" s="624"/>
      <c r="J20" s="624"/>
      <c r="K20" s="624"/>
      <c r="L20" s="624"/>
      <c r="M20" s="624"/>
      <c r="N20" s="624"/>
      <c r="O20" s="624"/>
      <c r="P20" s="624"/>
      <c r="Q20" s="625"/>
      <c r="R20" s="610">
        <v>11262</v>
      </c>
      <c r="S20" s="611"/>
      <c r="T20" s="611"/>
      <c r="U20" s="611"/>
      <c r="V20" s="611"/>
      <c r="W20" s="611"/>
      <c r="X20" s="611"/>
      <c r="Y20" s="612"/>
      <c r="Z20" s="613">
        <v>0</v>
      </c>
      <c r="AA20" s="613"/>
      <c r="AB20" s="613"/>
      <c r="AC20" s="613"/>
      <c r="AD20" s="614">
        <v>11262</v>
      </c>
      <c r="AE20" s="614"/>
      <c r="AF20" s="614"/>
      <c r="AG20" s="614"/>
      <c r="AH20" s="614"/>
      <c r="AI20" s="614"/>
      <c r="AJ20" s="614"/>
      <c r="AK20" s="614"/>
      <c r="AL20" s="615">
        <v>0</v>
      </c>
      <c r="AM20" s="616"/>
      <c r="AN20" s="616"/>
      <c r="AO20" s="617"/>
      <c r="AP20" s="607" t="s">
        <v>263</v>
      </c>
      <c r="AQ20" s="608"/>
      <c r="AR20" s="608"/>
      <c r="AS20" s="608"/>
      <c r="AT20" s="608"/>
      <c r="AU20" s="608"/>
      <c r="AV20" s="608"/>
      <c r="AW20" s="608"/>
      <c r="AX20" s="608"/>
      <c r="AY20" s="608"/>
      <c r="AZ20" s="608"/>
      <c r="BA20" s="608"/>
      <c r="BB20" s="608"/>
      <c r="BC20" s="608"/>
      <c r="BD20" s="608"/>
      <c r="BE20" s="608"/>
      <c r="BF20" s="609"/>
      <c r="BG20" s="610">
        <v>1174810</v>
      </c>
      <c r="BH20" s="611"/>
      <c r="BI20" s="611"/>
      <c r="BJ20" s="611"/>
      <c r="BK20" s="611"/>
      <c r="BL20" s="611"/>
      <c r="BM20" s="611"/>
      <c r="BN20" s="612"/>
      <c r="BO20" s="613">
        <v>6.6</v>
      </c>
      <c r="BP20" s="613"/>
      <c r="BQ20" s="613"/>
      <c r="BR20" s="613"/>
      <c r="BS20" s="614" t="s">
        <v>122</v>
      </c>
      <c r="BT20" s="614"/>
      <c r="BU20" s="614"/>
      <c r="BV20" s="614"/>
      <c r="BW20" s="614"/>
      <c r="BX20" s="614"/>
      <c r="BY20" s="614"/>
      <c r="BZ20" s="614"/>
      <c r="CA20" s="614"/>
      <c r="CB20" s="618"/>
      <c r="CD20" s="607" t="s">
        <v>264</v>
      </c>
      <c r="CE20" s="608"/>
      <c r="CF20" s="608"/>
      <c r="CG20" s="608"/>
      <c r="CH20" s="608"/>
      <c r="CI20" s="608"/>
      <c r="CJ20" s="608"/>
      <c r="CK20" s="608"/>
      <c r="CL20" s="608"/>
      <c r="CM20" s="608"/>
      <c r="CN20" s="608"/>
      <c r="CO20" s="608"/>
      <c r="CP20" s="608"/>
      <c r="CQ20" s="609"/>
      <c r="CR20" s="610">
        <v>45501026</v>
      </c>
      <c r="CS20" s="611"/>
      <c r="CT20" s="611"/>
      <c r="CU20" s="611"/>
      <c r="CV20" s="611"/>
      <c r="CW20" s="611"/>
      <c r="CX20" s="611"/>
      <c r="CY20" s="612"/>
      <c r="CZ20" s="613">
        <v>100</v>
      </c>
      <c r="DA20" s="613"/>
      <c r="DB20" s="613"/>
      <c r="DC20" s="613"/>
      <c r="DD20" s="619">
        <v>6126802</v>
      </c>
      <c r="DE20" s="611"/>
      <c r="DF20" s="611"/>
      <c r="DG20" s="611"/>
      <c r="DH20" s="611"/>
      <c r="DI20" s="611"/>
      <c r="DJ20" s="611"/>
      <c r="DK20" s="611"/>
      <c r="DL20" s="611"/>
      <c r="DM20" s="611"/>
      <c r="DN20" s="611"/>
      <c r="DO20" s="611"/>
      <c r="DP20" s="612"/>
      <c r="DQ20" s="619">
        <v>28761872</v>
      </c>
      <c r="DR20" s="611"/>
      <c r="DS20" s="611"/>
      <c r="DT20" s="611"/>
      <c r="DU20" s="611"/>
      <c r="DV20" s="611"/>
      <c r="DW20" s="611"/>
      <c r="DX20" s="611"/>
      <c r="DY20" s="611"/>
      <c r="DZ20" s="611"/>
      <c r="EA20" s="611"/>
      <c r="EB20" s="611"/>
      <c r="EC20" s="620"/>
    </row>
    <row r="21" spans="2:133" ht="11.25" customHeight="1" x14ac:dyDescent="0.2">
      <c r="B21" s="607" t="s">
        <v>265</v>
      </c>
      <c r="C21" s="608"/>
      <c r="D21" s="608"/>
      <c r="E21" s="608"/>
      <c r="F21" s="608"/>
      <c r="G21" s="608"/>
      <c r="H21" s="608"/>
      <c r="I21" s="608"/>
      <c r="J21" s="608"/>
      <c r="K21" s="608"/>
      <c r="L21" s="608"/>
      <c r="M21" s="608"/>
      <c r="N21" s="608"/>
      <c r="O21" s="608"/>
      <c r="P21" s="608"/>
      <c r="Q21" s="609"/>
      <c r="R21" s="610">
        <v>4664855</v>
      </c>
      <c r="S21" s="611"/>
      <c r="T21" s="611"/>
      <c r="U21" s="611"/>
      <c r="V21" s="611"/>
      <c r="W21" s="611"/>
      <c r="X21" s="611"/>
      <c r="Y21" s="612"/>
      <c r="Z21" s="613">
        <v>10</v>
      </c>
      <c r="AA21" s="613"/>
      <c r="AB21" s="613"/>
      <c r="AC21" s="613"/>
      <c r="AD21" s="614">
        <v>3903145</v>
      </c>
      <c r="AE21" s="614"/>
      <c r="AF21" s="614"/>
      <c r="AG21" s="614"/>
      <c r="AH21" s="614"/>
      <c r="AI21" s="614"/>
      <c r="AJ21" s="614"/>
      <c r="AK21" s="614"/>
      <c r="AL21" s="615">
        <v>15.3</v>
      </c>
      <c r="AM21" s="616"/>
      <c r="AN21" s="616"/>
      <c r="AO21" s="617"/>
      <c r="AP21" s="607" t="s">
        <v>266</v>
      </c>
      <c r="AQ21" s="626"/>
      <c r="AR21" s="626"/>
      <c r="AS21" s="626"/>
      <c r="AT21" s="626"/>
      <c r="AU21" s="626"/>
      <c r="AV21" s="626"/>
      <c r="AW21" s="626"/>
      <c r="AX21" s="626"/>
      <c r="AY21" s="626"/>
      <c r="AZ21" s="626"/>
      <c r="BA21" s="626"/>
      <c r="BB21" s="626"/>
      <c r="BC21" s="626"/>
      <c r="BD21" s="626"/>
      <c r="BE21" s="626"/>
      <c r="BF21" s="627"/>
      <c r="BG21" s="610" t="s">
        <v>122</v>
      </c>
      <c r="BH21" s="611"/>
      <c r="BI21" s="611"/>
      <c r="BJ21" s="611"/>
      <c r="BK21" s="611"/>
      <c r="BL21" s="611"/>
      <c r="BM21" s="611"/>
      <c r="BN21" s="612"/>
      <c r="BO21" s="613" t="s">
        <v>122</v>
      </c>
      <c r="BP21" s="613"/>
      <c r="BQ21" s="613"/>
      <c r="BR21" s="613"/>
      <c r="BS21" s="614" t="s">
        <v>122</v>
      </c>
      <c r="BT21" s="614"/>
      <c r="BU21" s="614"/>
      <c r="BV21" s="614"/>
      <c r="BW21" s="614"/>
      <c r="BX21" s="614"/>
      <c r="BY21" s="614"/>
      <c r="BZ21" s="614"/>
      <c r="CA21" s="614"/>
      <c r="CB21" s="618"/>
      <c r="CD21" s="631"/>
      <c r="CE21" s="632"/>
      <c r="CF21" s="632"/>
      <c r="CG21" s="632"/>
      <c r="CH21" s="632"/>
      <c r="CI21" s="632"/>
      <c r="CJ21" s="632"/>
      <c r="CK21" s="632"/>
      <c r="CL21" s="632"/>
      <c r="CM21" s="632"/>
      <c r="CN21" s="632"/>
      <c r="CO21" s="632"/>
      <c r="CP21" s="632"/>
      <c r="CQ21" s="633"/>
      <c r="CR21" s="634"/>
      <c r="CS21" s="629"/>
      <c r="CT21" s="629"/>
      <c r="CU21" s="629"/>
      <c r="CV21" s="629"/>
      <c r="CW21" s="629"/>
      <c r="CX21" s="629"/>
      <c r="CY21" s="635"/>
      <c r="CZ21" s="636"/>
      <c r="DA21" s="636"/>
      <c r="DB21" s="636"/>
      <c r="DC21" s="636"/>
      <c r="DD21" s="628"/>
      <c r="DE21" s="629"/>
      <c r="DF21" s="629"/>
      <c r="DG21" s="629"/>
      <c r="DH21" s="629"/>
      <c r="DI21" s="629"/>
      <c r="DJ21" s="629"/>
      <c r="DK21" s="629"/>
      <c r="DL21" s="629"/>
      <c r="DM21" s="629"/>
      <c r="DN21" s="629"/>
      <c r="DO21" s="629"/>
      <c r="DP21" s="635"/>
      <c r="DQ21" s="628"/>
      <c r="DR21" s="629"/>
      <c r="DS21" s="629"/>
      <c r="DT21" s="629"/>
      <c r="DU21" s="629"/>
      <c r="DV21" s="629"/>
      <c r="DW21" s="629"/>
      <c r="DX21" s="629"/>
      <c r="DY21" s="629"/>
      <c r="DZ21" s="629"/>
      <c r="EA21" s="629"/>
      <c r="EB21" s="629"/>
      <c r="EC21" s="630"/>
    </row>
    <row r="22" spans="2:133" ht="11.25" customHeight="1" x14ac:dyDescent="0.2">
      <c r="B22" s="607" t="s">
        <v>267</v>
      </c>
      <c r="C22" s="608"/>
      <c r="D22" s="608"/>
      <c r="E22" s="608"/>
      <c r="F22" s="608"/>
      <c r="G22" s="608"/>
      <c r="H22" s="608"/>
      <c r="I22" s="608"/>
      <c r="J22" s="608"/>
      <c r="K22" s="608"/>
      <c r="L22" s="608"/>
      <c r="M22" s="608"/>
      <c r="N22" s="608"/>
      <c r="O22" s="608"/>
      <c r="P22" s="608"/>
      <c r="Q22" s="609"/>
      <c r="R22" s="610">
        <v>3903145</v>
      </c>
      <c r="S22" s="611"/>
      <c r="T22" s="611"/>
      <c r="U22" s="611"/>
      <c r="V22" s="611"/>
      <c r="W22" s="611"/>
      <c r="X22" s="611"/>
      <c r="Y22" s="612"/>
      <c r="Z22" s="613">
        <v>8.4</v>
      </c>
      <c r="AA22" s="613"/>
      <c r="AB22" s="613"/>
      <c r="AC22" s="613"/>
      <c r="AD22" s="614">
        <v>3903145</v>
      </c>
      <c r="AE22" s="614"/>
      <c r="AF22" s="614"/>
      <c r="AG22" s="614"/>
      <c r="AH22" s="614"/>
      <c r="AI22" s="614"/>
      <c r="AJ22" s="614"/>
      <c r="AK22" s="614"/>
      <c r="AL22" s="615">
        <v>15.3</v>
      </c>
      <c r="AM22" s="616"/>
      <c r="AN22" s="616"/>
      <c r="AO22" s="617"/>
      <c r="AP22" s="607" t="s">
        <v>268</v>
      </c>
      <c r="AQ22" s="626"/>
      <c r="AR22" s="626"/>
      <c r="AS22" s="626"/>
      <c r="AT22" s="626"/>
      <c r="AU22" s="626"/>
      <c r="AV22" s="626"/>
      <c r="AW22" s="626"/>
      <c r="AX22" s="626"/>
      <c r="AY22" s="626"/>
      <c r="AZ22" s="626"/>
      <c r="BA22" s="626"/>
      <c r="BB22" s="626"/>
      <c r="BC22" s="626"/>
      <c r="BD22" s="626"/>
      <c r="BE22" s="626"/>
      <c r="BF22" s="627"/>
      <c r="BG22" s="610" t="s">
        <v>122</v>
      </c>
      <c r="BH22" s="611"/>
      <c r="BI22" s="611"/>
      <c r="BJ22" s="611"/>
      <c r="BK22" s="611"/>
      <c r="BL22" s="611"/>
      <c r="BM22" s="611"/>
      <c r="BN22" s="612"/>
      <c r="BO22" s="613" t="s">
        <v>122</v>
      </c>
      <c r="BP22" s="613"/>
      <c r="BQ22" s="613"/>
      <c r="BR22" s="613"/>
      <c r="BS22" s="614" t="s">
        <v>122</v>
      </c>
      <c r="BT22" s="614"/>
      <c r="BU22" s="614"/>
      <c r="BV22" s="614"/>
      <c r="BW22" s="614"/>
      <c r="BX22" s="614"/>
      <c r="BY22" s="614"/>
      <c r="BZ22" s="614"/>
      <c r="CA22" s="614"/>
      <c r="CB22" s="618"/>
      <c r="CD22" s="592" t="s">
        <v>269</v>
      </c>
      <c r="CE22" s="593"/>
      <c r="CF22" s="593"/>
      <c r="CG22" s="593"/>
      <c r="CH22" s="593"/>
      <c r="CI22" s="593"/>
      <c r="CJ22" s="593"/>
      <c r="CK22" s="593"/>
      <c r="CL22" s="593"/>
      <c r="CM22" s="593"/>
      <c r="CN22" s="593"/>
      <c r="CO22" s="593"/>
      <c r="CP22" s="593"/>
      <c r="CQ22" s="593"/>
      <c r="CR22" s="593"/>
      <c r="CS22" s="593"/>
      <c r="CT22" s="593"/>
      <c r="CU22" s="593"/>
      <c r="CV22" s="593"/>
      <c r="CW22" s="593"/>
      <c r="CX22" s="593"/>
      <c r="CY22" s="593"/>
      <c r="CZ22" s="593"/>
      <c r="DA22" s="593"/>
      <c r="DB22" s="593"/>
      <c r="DC22" s="593"/>
      <c r="DD22" s="593"/>
      <c r="DE22" s="593"/>
      <c r="DF22" s="593"/>
      <c r="DG22" s="593"/>
      <c r="DH22" s="593"/>
      <c r="DI22" s="593"/>
      <c r="DJ22" s="593"/>
      <c r="DK22" s="593"/>
      <c r="DL22" s="593"/>
      <c r="DM22" s="593"/>
      <c r="DN22" s="593"/>
      <c r="DO22" s="593"/>
      <c r="DP22" s="593"/>
      <c r="DQ22" s="593"/>
      <c r="DR22" s="593"/>
      <c r="DS22" s="593"/>
      <c r="DT22" s="593"/>
      <c r="DU22" s="593"/>
      <c r="DV22" s="593"/>
      <c r="DW22" s="593"/>
      <c r="DX22" s="593"/>
      <c r="DY22" s="593"/>
      <c r="DZ22" s="593"/>
      <c r="EA22" s="593"/>
      <c r="EB22" s="593"/>
      <c r="EC22" s="594"/>
    </row>
    <row r="23" spans="2:133" ht="11.25" customHeight="1" x14ac:dyDescent="0.2">
      <c r="B23" s="607" t="s">
        <v>270</v>
      </c>
      <c r="C23" s="608"/>
      <c r="D23" s="608"/>
      <c r="E23" s="608"/>
      <c r="F23" s="608"/>
      <c r="G23" s="608"/>
      <c r="H23" s="608"/>
      <c r="I23" s="608"/>
      <c r="J23" s="608"/>
      <c r="K23" s="608"/>
      <c r="L23" s="608"/>
      <c r="M23" s="608"/>
      <c r="N23" s="608"/>
      <c r="O23" s="608"/>
      <c r="P23" s="608"/>
      <c r="Q23" s="609"/>
      <c r="R23" s="610">
        <v>761710</v>
      </c>
      <c r="S23" s="611"/>
      <c r="T23" s="611"/>
      <c r="U23" s="611"/>
      <c r="V23" s="611"/>
      <c r="W23" s="611"/>
      <c r="X23" s="611"/>
      <c r="Y23" s="612"/>
      <c r="Z23" s="613">
        <v>1.6</v>
      </c>
      <c r="AA23" s="613"/>
      <c r="AB23" s="613"/>
      <c r="AC23" s="613"/>
      <c r="AD23" s="614" t="s">
        <v>122</v>
      </c>
      <c r="AE23" s="614"/>
      <c r="AF23" s="614"/>
      <c r="AG23" s="614"/>
      <c r="AH23" s="614"/>
      <c r="AI23" s="614"/>
      <c r="AJ23" s="614"/>
      <c r="AK23" s="614"/>
      <c r="AL23" s="615" t="s">
        <v>122</v>
      </c>
      <c r="AM23" s="616"/>
      <c r="AN23" s="616"/>
      <c r="AO23" s="617"/>
      <c r="AP23" s="607" t="s">
        <v>271</v>
      </c>
      <c r="AQ23" s="626"/>
      <c r="AR23" s="626"/>
      <c r="AS23" s="626"/>
      <c r="AT23" s="626"/>
      <c r="AU23" s="626"/>
      <c r="AV23" s="626"/>
      <c r="AW23" s="626"/>
      <c r="AX23" s="626"/>
      <c r="AY23" s="626"/>
      <c r="AZ23" s="626"/>
      <c r="BA23" s="626"/>
      <c r="BB23" s="626"/>
      <c r="BC23" s="626"/>
      <c r="BD23" s="626"/>
      <c r="BE23" s="626"/>
      <c r="BF23" s="627"/>
      <c r="BG23" s="610">
        <v>1174810</v>
      </c>
      <c r="BH23" s="611"/>
      <c r="BI23" s="611"/>
      <c r="BJ23" s="611"/>
      <c r="BK23" s="611"/>
      <c r="BL23" s="611"/>
      <c r="BM23" s="611"/>
      <c r="BN23" s="612"/>
      <c r="BO23" s="613">
        <v>6.6</v>
      </c>
      <c r="BP23" s="613"/>
      <c r="BQ23" s="613"/>
      <c r="BR23" s="613"/>
      <c r="BS23" s="614" t="s">
        <v>122</v>
      </c>
      <c r="BT23" s="614"/>
      <c r="BU23" s="614"/>
      <c r="BV23" s="614"/>
      <c r="BW23" s="614"/>
      <c r="BX23" s="614"/>
      <c r="BY23" s="614"/>
      <c r="BZ23" s="614"/>
      <c r="CA23" s="614"/>
      <c r="CB23" s="618"/>
      <c r="CD23" s="592" t="s">
        <v>211</v>
      </c>
      <c r="CE23" s="593"/>
      <c r="CF23" s="593"/>
      <c r="CG23" s="593"/>
      <c r="CH23" s="593"/>
      <c r="CI23" s="593"/>
      <c r="CJ23" s="593"/>
      <c r="CK23" s="593"/>
      <c r="CL23" s="593"/>
      <c r="CM23" s="593"/>
      <c r="CN23" s="593"/>
      <c r="CO23" s="593"/>
      <c r="CP23" s="593"/>
      <c r="CQ23" s="594"/>
      <c r="CR23" s="592" t="s">
        <v>272</v>
      </c>
      <c r="CS23" s="593"/>
      <c r="CT23" s="593"/>
      <c r="CU23" s="593"/>
      <c r="CV23" s="593"/>
      <c r="CW23" s="593"/>
      <c r="CX23" s="593"/>
      <c r="CY23" s="594"/>
      <c r="CZ23" s="592" t="s">
        <v>273</v>
      </c>
      <c r="DA23" s="593"/>
      <c r="DB23" s="593"/>
      <c r="DC23" s="594"/>
      <c r="DD23" s="592" t="s">
        <v>274</v>
      </c>
      <c r="DE23" s="593"/>
      <c r="DF23" s="593"/>
      <c r="DG23" s="593"/>
      <c r="DH23" s="593"/>
      <c r="DI23" s="593"/>
      <c r="DJ23" s="593"/>
      <c r="DK23" s="594"/>
      <c r="DL23" s="637" t="s">
        <v>275</v>
      </c>
      <c r="DM23" s="638"/>
      <c r="DN23" s="638"/>
      <c r="DO23" s="638"/>
      <c r="DP23" s="638"/>
      <c r="DQ23" s="638"/>
      <c r="DR23" s="638"/>
      <c r="DS23" s="638"/>
      <c r="DT23" s="638"/>
      <c r="DU23" s="638"/>
      <c r="DV23" s="639"/>
      <c r="DW23" s="592" t="s">
        <v>276</v>
      </c>
      <c r="DX23" s="593"/>
      <c r="DY23" s="593"/>
      <c r="DZ23" s="593"/>
      <c r="EA23" s="593"/>
      <c r="EB23" s="593"/>
      <c r="EC23" s="594"/>
    </row>
    <row r="24" spans="2:133" ht="11.25" customHeight="1" x14ac:dyDescent="0.2">
      <c r="B24" s="607" t="s">
        <v>277</v>
      </c>
      <c r="C24" s="608"/>
      <c r="D24" s="608"/>
      <c r="E24" s="608"/>
      <c r="F24" s="608"/>
      <c r="G24" s="608"/>
      <c r="H24" s="608"/>
      <c r="I24" s="608"/>
      <c r="J24" s="608"/>
      <c r="K24" s="608"/>
      <c r="L24" s="608"/>
      <c r="M24" s="608"/>
      <c r="N24" s="608"/>
      <c r="O24" s="608"/>
      <c r="P24" s="608"/>
      <c r="Q24" s="609"/>
      <c r="R24" s="610" t="s">
        <v>122</v>
      </c>
      <c r="S24" s="611"/>
      <c r="T24" s="611"/>
      <c r="U24" s="611"/>
      <c r="V24" s="611"/>
      <c r="W24" s="611"/>
      <c r="X24" s="611"/>
      <c r="Y24" s="612"/>
      <c r="Z24" s="613" t="s">
        <v>122</v>
      </c>
      <c r="AA24" s="613"/>
      <c r="AB24" s="613"/>
      <c r="AC24" s="613"/>
      <c r="AD24" s="614" t="s">
        <v>122</v>
      </c>
      <c r="AE24" s="614"/>
      <c r="AF24" s="614"/>
      <c r="AG24" s="614"/>
      <c r="AH24" s="614"/>
      <c r="AI24" s="614"/>
      <c r="AJ24" s="614"/>
      <c r="AK24" s="614"/>
      <c r="AL24" s="615" t="s">
        <v>122</v>
      </c>
      <c r="AM24" s="616"/>
      <c r="AN24" s="616"/>
      <c r="AO24" s="617"/>
      <c r="AP24" s="607" t="s">
        <v>278</v>
      </c>
      <c r="AQ24" s="626"/>
      <c r="AR24" s="626"/>
      <c r="AS24" s="626"/>
      <c r="AT24" s="626"/>
      <c r="AU24" s="626"/>
      <c r="AV24" s="626"/>
      <c r="AW24" s="626"/>
      <c r="AX24" s="626"/>
      <c r="AY24" s="626"/>
      <c r="AZ24" s="626"/>
      <c r="BA24" s="626"/>
      <c r="BB24" s="626"/>
      <c r="BC24" s="626"/>
      <c r="BD24" s="626"/>
      <c r="BE24" s="626"/>
      <c r="BF24" s="627"/>
      <c r="BG24" s="610" t="s">
        <v>122</v>
      </c>
      <c r="BH24" s="611"/>
      <c r="BI24" s="611"/>
      <c r="BJ24" s="611"/>
      <c r="BK24" s="611"/>
      <c r="BL24" s="611"/>
      <c r="BM24" s="611"/>
      <c r="BN24" s="612"/>
      <c r="BO24" s="613" t="s">
        <v>122</v>
      </c>
      <c r="BP24" s="613"/>
      <c r="BQ24" s="613"/>
      <c r="BR24" s="613"/>
      <c r="BS24" s="614" t="s">
        <v>122</v>
      </c>
      <c r="BT24" s="614"/>
      <c r="BU24" s="614"/>
      <c r="BV24" s="614"/>
      <c r="BW24" s="614"/>
      <c r="BX24" s="614"/>
      <c r="BY24" s="614"/>
      <c r="BZ24" s="614"/>
      <c r="CA24" s="614"/>
      <c r="CB24" s="618"/>
      <c r="CD24" s="596" t="s">
        <v>279</v>
      </c>
      <c r="CE24" s="597"/>
      <c r="CF24" s="597"/>
      <c r="CG24" s="597"/>
      <c r="CH24" s="597"/>
      <c r="CI24" s="597"/>
      <c r="CJ24" s="597"/>
      <c r="CK24" s="597"/>
      <c r="CL24" s="597"/>
      <c r="CM24" s="597"/>
      <c r="CN24" s="597"/>
      <c r="CO24" s="597"/>
      <c r="CP24" s="597"/>
      <c r="CQ24" s="598"/>
      <c r="CR24" s="599">
        <v>23072392</v>
      </c>
      <c r="CS24" s="600"/>
      <c r="CT24" s="600"/>
      <c r="CU24" s="600"/>
      <c r="CV24" s="600"/>
      <c r="CW24" s="600"/>
      <c r="CX24" s="600"/>
      <c r="CY24" s="601"/>
      <c r="CZ24" s="604">
        <v>50.7</v>
      </c>
      <c r="DA24" s="605"/>
      <c r="DB24" s="605"/>
      <c r="DC24" s="621"/>
      <c r="DD24" s="645">
        <v>15433751</v>
      </c>
      <c r="DE24" s="600"/>
      <c r="DF24" s="600"/>
      <c r="DG24" s="600"/>
      <c r="DH24" s="600"/>
      <c r="DI24" s="600"/>
      <c r="DJ24" s="600"/>
      <c r="DK24" s="601"/>
      <c r="DL24" s="645">
        <v>13807309</v>
      </c>
      <c r="DM24" s="600"/>
      <c r="DN24" s="600"/>
      <c r="DO24" s="600"/>
      <c r="DP24" s="600"/>
      <c r="DQ24" s="600"/>
      <c r="DR24" s="600"/>
      <c r="DS24" s="600"/>
      <c r="DT24" s="600"/>
      <c r="DU24" s="600"/>
      <c r="DV24" s="601"/>
      <c r="DW24" s="604">
        <v>53.9</v>
      </c>
      <c r="DX24" s="605"/>
      <c r="DY24" s="605"/>
      <c r="DZ24" s="605"/>
      <c r="EA24" s="605"/>
      <c r="EB24" s="605"/>
      <c r="EC24" s="606"/>
    </row>
    <row r="25" spans="2:133" ht="11.25" customHeight="1" x14ac:dyDescent="0.2">
      <c r="B25" s="607" t="s">
        <v>280</v>
      </c>
      <c r="C25" s="608"/>
      <c r="D25" s="608"/>
      <c r="E25" s="608"/>
      <c r="F25" s="608"/>
      <c r="G25" s="608"/>
      <c r="H25" s="608"/>
      <c r="I25" s="608"/>
      <c r="J25" s="608"/>
      <c r="K25" s="608"/>
      <c r="L25" s="608"/>
      <c r="M25" s="608"/>
      <c r="N25" s="608"/>
      <c r="O25" s="608"/>
      <c r="P25" s="608"/>
      <c r="Q25" s="609"/>
      <c r="R25" s="610">
        <v>27009827</v>
      </c>
      <c r="S25" s="611"/>
      <c r="T25" s="611"/>
      <c r="U25" s="611"/>
      <c r="V25" s="611"/>
      <c r="W25" s="611"/>
      <c r="X25" s="611"/>
      <c r="Y25" s="612"/>
      <c r="Z25" s="613">
        <v>57.9</v>
      </c>
      <c r="AA25" s="613"/>
      <c r="AB25" s="613"/>
      <c r="AC25" s="613"/>
      <c r="AD25" s="614">
        <v>25073307</v>
      </c>
      <c r="AE25" s="614"/>
      <c r="AF25" s="614"/>
      <c r="AG25" s="614"/>
      <c r="AH25" s="614"/>
      <c r="AI25" s="614"/>
      <c r="AJ25" s="614"/>
      <c r="AK25" s="614"/>
      <c r="AL25" s="615">
        <v>98.4</v>
      </c>
      <c r="AM25" s="616"/>
      <c r="AN25" s="616"/>
      <c r="AO25" s="617"/>
      <c r="AP25" s="607" t="s">
        <v>281</v>
      </c>
      <c r="AQ25" s="626"/>
      <c r="AR25" s="626"/>
      <c r="AS25" s="626"/>
      <c r="AT25" s="626"/>
      <c r="AU25" s="626"/>
      <c r="AV25" s="626"/>
      <c r="AW25" s="626"/>
      <c r="AX25" s="626"/>
      <c r="AY25" s="626"/>
      <c r="AZ25" s="626"/>
      <c r="BA25" s="626"/>
      <c r="BB25" s="626"/>
      <c r="BC25" s="626"/>
      <c r="BD25" s="626"/>
      <c r="BE25" s="626"/>
      <c r="BF25" s="627"/>
      <c r="BG25" s="610" t="s">
        <v>122</v>
      </c>
      <c r="BH25" s="611"/>
      <c r="BI25" s="611"/>
      <c r="BJ25" s="611"/>
      <c r="BK25" s="611"/>
      <c r="BL25" s="611"/>
      <c r="BM25" s="611"/>
      <c r="BN25" s="612"/>
      <c r="BO25" s="613" t="s">
        <v>122</v>
      </c>
      <c r="BP25" s="613"/>
      <c r="BQ25" s="613"/>
      <c r="BR25" s="613"/>
      <c r="BS25" s="614" t="s">
        <v>122</v>
      </c>
      <c r="BT25" s="614"/>
      <c r="BU25" s="614"/>
      <c r="BV25" s="614"/>
      <c r="BW25" s="614"/>
      <c r="BX25" s="614"/>
      <c r="BY25" s="614"/>
      <c r="BZ25" s="614"/>
      <c r="CA25" s="614"/>
      <c r="CB25" s="618"/>
      <c r="CD25" s="607" t="s">
        <v>282</v>
      </c>
      <c r="CE25" s="608"/>
      <c r="CF25" s="608"/>
      <c r="CG25" s="608"/>
      <c r="CH25" s="608"/>
      <c r="CI25" s="608"/>
      <c r="CJ25" s="608"/>
      <c r="CK25" s="608"/>
      <c r="CL25" s="608"/>
      <c r="CM25" s="608"/>
      <c r="CN25" s="608"/>
      <c r="CO25" s="608"/>
      <c r="CP25" s="608"/>
      <c r="CQ25" s="609"/>
      <c r="CR25" s="610">
        <v>8861300</v>
      </c>
      <c r="CS25" s="642"/>
      <c r="CT25" s="642"/>
      <c r="CU25" s="642"/>
      <c r="CV25" s="642"/>
      <c r="CW25" s="642"/>
      <c r="CX25" s="642"/>
      <c r="CY25" s="643"/>
      <c r="CZ25" s="615">
        <v>19.5</v>
      </c>
      <c r="DA25" s="640"/>
      <c r="DB25" s="640"/>
      <c r="DC25" s="644"/>
      <c r="DD25" s="619">
        <v>8173857</v>
      </c>
      <c r="DE25" s="642"/>
      <c r="DF25" s="642"/>
      <c r="DG25" s="642"/>
      <c r="DH25" s="642"/>
      <c r="DI25" s="642"/>
      <c r="DJ25" s="642"/>
      <c r="DK25" s="643"/>
      <c r="DL25" s="619">
        <v>7794849</v>
      </c>
      <c r="DM25" s="642"/>
      <c r="DN25" s="642"/>
      <c r="DO25" s="642"/>
      <c r="DP25" s="642"/>
      <c r="DQ25" s="642"/>
      <c r="DR25" s="642"/>
      <c r="DS25" s="642"/>
      <c r="DT25" s="642"/>
      <c r="DU25" s="642"/>
      <c r="DV25" s="643"/>
      <c r="DW25" s="615">
        <v>30.4</v>
      </c>
      <c r="DX25" s="640"/>
      <c r="DY25" s="640"/>
      <c r="DZ25" s="640"/>
      <c r="EA25" s="640"/>
      <c r="EB25" s="640"/>
      <c r="EC25" s="641"/>
    </row>
    <row r="26" spans="2:133" ht="11.25" customHeight="1" x14ac:dyDescent="0.2">
      <c r="B26" s="607" t="s">
        <v>283</v>
      </c>
      <c r="C26" s="608"/>
      <c r="D26" s="608"/>
      <c r="E26" s="608"/>
      <c r="F26" s="608"/>
      <c r="G26" s="608"/>
      <c r="H26" s="608"/>
      <c r="I26" s="608"/>
      <c r="J26" s="608"/>
      <c r="K26" s="608"/>
      <c r="L26" s="608"/>
      <c r="M26" s="608"/>
      <c r="N26" s="608"/>
      <c r="O26" s="608"/>
      <c r="P26" s="608"/>
      <c r="Q26" s="609"/>
      <c r="R26" s="610">
        <v>10431</v>
      </c>
      <c r="S26" s="611"/>
      <c r="T26" s="611"/>
      <c r="U26" s="611"/>
      <c r="V26" s="611"/>
      <c r="W26" s="611"/>
      <c r="X26" s="611"/>
      <c r="Y26" s="612"/>
      <c r="Z26" s="613">
        <v>0</v>
      </c>
      <c r="AA26" s="613"/>
      <c r="AB26" s="613"/>
      <c r="AC26" s="613"/>
      <c r="AD26" s="614">
        <v>10431</v>
      </c>
      <c r="AE26" s="614"/>
      <c r="AF26" s="614"/>
      <c r="AG26" s="614"/>
      <c r="AH26" s="614"/>
      <c r="AI26" s="614"/>
      <c r="AJ26" s="614"/>
      <c r="AK26" s="614"/>
      <c r="AL26" s="615">
        <v>0</v>
      </c>
      <c r="AM26" s="616"/>
      <c r="AN26" s="616"/>
      <c r="AO26" s="617"/>
      <c r="AP26" s="607" t="s">
        <v>284</v>
      </c>
      <c r="AQ26" s="626"/>
      <c r="AR26" s="626"/>
      <c r="AS26" s="626"/>
      <c r="AT26" s="626"/>
      <c r="AU26" s="626"/>
      <c r="AV26" s="626"/>
      <c r="AW26" s="626"/>
      <c r="AX26" s="626"/>
      <c r="AY26" s="626"/>
      <c r="AZ26" s="626"/>
      <c r="BA26" s="626"/>
      <c r="BB26" s="626"/>
      <c r="BC26" s="626"/>
      <c r="BD26" s="626"/>
      <c r="BE26" s="626"/>
      <c r="BF26" s="627"/>
      <c r="BG26" s="610" t="s">
        <v>122</v>
      </c>
      <c r="BH26" s="611"/>
      <c r="BI26" s="611"/>
      <c r="BJ26" s="611"/>
      <c r="BK26" s="611"/>
      <c r="BL26" s="611"/>
      <c r="BM26" s="611"/>
      <c r="BN26" s="612"/>
      <c r="BO26" s="613" t="s">
        <v>122</v>
      </c>
      <c r="BP26" s="613"/>
      <c r="BQ26" s="613"/>
      <c r="BR26" s="613"/>
      <c r="BS26" s="614" t="s">
        <v>122</v>
      </c>
      <c r="BT26" s="614"/>
      <c r="BU26" s="614"/>
      <c r="BV26" s="614"/>
      <c r="BW26" s="614"/>
      <c r="BX26" s="614"/>
      <c r="BY26" s="614"/>
      <c r="BZ26" s="614"/>
      <c r="CA26" s="614"/>
      <c r="CB26" s="618"/>
      <c r="CD26" s="607" t="s">
        <v>285</v>
      </c>
      <c r="CE26" s="608"/>
      <c r="CF26" s="608"/>
      <c r="CG26" s="608"/>
      <c r="CH26" s="608"/>
      <c r="CI26" s="608"/>
      <c r="CJ26" s="608"/>
      <c r="CK26" s="608"/>
      <c r="CL26" s="608"/>
      <c r="CM26" s="608"/>
      <c r="CN26" s="608"/>
      <c r="CO26" s="608"/>
      <c r="CP26" s="608"/>
      <c r="CQ26" s="609"/>
      <c r="CR26" s="610">
        <v>5165020</v>
      </c>
      <c r="CS26" s="611"/>
      <c r="CT26" s="611"/>
      <c r="CU26" s="611"/>
      <c r="CV26" s="611"/>
      <c r="CW26" s="611"/>
      <c r="CX26" s="611"/>
      <c r="CY26" s="612"/>
      <c r="CZ26" s="615">
        <v>11.4</v>
      </c>
      <c r="DA26" s="640"/>
      <c r="DB26" s="640"/>
      <c r="DC26" s="644"/>
      <c r="DD26" s="619">
        <v>4863562</v>
      </c>
      <c r="DE26" s="611"/>
      <c r="DF26" s="611"/>
      <c r="DG26" s="611"/>
      <c r="DH26" s="611"/>
      <c r="DI26" s="611"/>
      <c r="DJ26" s="611"/>
      <c r="DK26" s="612"/>
      <c r="DL26" s="619" t="s">
        <v>122</v>
      </c>
      <c r="DM26" s="611"/>
      <c r="DN26" s="611"/>
      <c r="DO26" s="611"/>
      <c r="DP26" s="611"/>
      <c r="DQ26" s="611"/>
      <c r="DR26" s="611"/>
      <c r="DS26" s="611"/>
      <c r="DT26" s="611"/>
      <c r="DU26" s="611"/>
      <c r="DV26" s="612"/>
      <c r="DW26" s="615" t="s">
        <v>122</v>
      </c>
      <c r="DX26" s="640"/>
      <c r="DY26" s="640"/>
      <c r="DZ26" s="640"/>
      <c r="EA26" s="640"/>
      <c r="EB26" s="640"/>
      <c r="EC26" s="641"/>
    </row>
    <row r="27" spans="2:133" ht="11.25" customHeight="1" x14ac:dyDescent="0.2">
      <c r="B27" s="607" t="s">
        <v>286</v>
      </c>
      <c r="C27" s="608"/>
      <c r="D27" s="608"/>
      <c r="E27" s="608"/>
      <c r="F27" s="608"/>
      <c r="G27" s="608"/>
      <c r="H27" s="608"/>
      <c r="I27" s="608"/>
      <c r="J27" s="608"/>
      <c r="K27" s="608"/>
      <c r="L27" s="608"/>
      <c r="M27" s="608"/>
      <c r="N27" s="608"/>
      <c r="O27" s="608"/>
      <c r="P27" s="608"/>
      <c r="Q27" s="609"/>
      <c r="R27" s="610">
        <v>165134</v>
      </c>
      <c r="S27" s="611"/>
      <c r="T27" s="611"/>
      <c r="U27" s="611"/>
      <c r="V27" s="611"/>
      <c r="W27" s="611"/>
      <c r="X27" s="611"/>
      <c r="Y27" s="612"/>
      <c r="Z27" s="613">
        <v>0.4</v>
      </c>
      <c r="AA27" s="613"/>
      <c r="AB27" s="613"/>
      <c r="AC27" s="613"/>
      <c r="AD27" s="614" t="s">
        <v>122</v>
      </c>
      <c r="AE27" s="614"/>
      <c r="AF27" s="614"/>
      <c r="AG27" s="614"/>
      <c r="AH27" s="614"/>
      <c r="AI27" s="614"/>
      <c r="AJ27" s="614"/>
      <c r="AK27" s="614"/>
      <c r="AL27" s="615" t="s">
        <v>122</v>
      </c>
      <c r="AM27" s="616"/>
      <c r="AN27" s="616"/>
      <c r="AO27" s="617"/>
      <c r="AP27" s="607" t="s">
        <v>287</v>
      </c>
      <c r="AQ27" s="608"/>
      <c r="AR27" s="608"/>
      <c r="AS27" s="608"/>
      <c r="AT27" s="608"/>
      <c r="AU27" s="608"/>
      <c r="AV27" s="608"/>
      <c r="AW27" s="608"/>
      <c r="AX27" s="608"/>
      <c r="AY27" s="608"/>
      <c r="AZ27" s="608"/>
      <c r="BA27" s="608"/>
      <c r="BB27" s="608"/>
      <c r="BC27" s="608"/>
      <c r="BD27" s="608"/>
      <c r="BE27" s="608"/>
      <c r="BF27" s="609"/>
      <c r="BG27" s="610">
        <v>17773569</v>
      </c>
      <c r="BH27" s="611"/>
      <c r="BI27" s="611"/>
      <c r="BJ27" s="611"/>
      <c r="BK27" s="611"/>
      <c r="BL27" s="611"/>
      <c r="BM27" s="611"/>
      <c r="BN27" s="612"/>
      <c r="BO27" s="613">
        <v>100</v>
      </c>
      <c r="BP27" s="613"/>
      <c r="BQ27" s="613"/>
      <c r="BR27" s="613"/>
      <c r="BS27" s="614">
        <v>358316</v>
      </c>
      <c r="BT27" s="614"/>
      <c r="BU27" s="614"/>
      <c r="BV27" s="614"/>
      <c r="BW27" s="614"/>
      <c r="BX27" s="614"/>
      <c r="BY27" s="614"/>
      <c r="BZ27" s="614"/>
      <c r="CA27" s="614"/>
      <c r="CB27" s="618"/>
      <c r="CD27" s="607" t="s">
        <v>288</v>
      </c>
      <c r="CE27" s="608"/>
      <c r="CF27" s="608"/>
      <c r="CG27" s="608"/>
      <c r="CH27" s="608"/>
      <c r="CI27" s="608"/>
      <c r="CJ27" s="608"/>
      <c r="CK27" s="608"/>
      <c r="CL27" s="608"/>
      <c r="CM27" s="608"/>
      <c r="CN27" s="608"/>
      <c r="CO27" s="608"/>
      <c r="CP27" s="608"/>
      <c r="CQ27" s="609"/>
      <c r="CR27" s="610">
        <v>10818336</v>
      </c>
      <c r="CS27" s="642"/>
      <c r="CT27" s="642"/>
      <c r="CU27" s="642"/>
      <c r="CV27" s="642"/>
      <c r="CW27" s="642"/>
      <c r="CX27" s="642"/>
      <c r="CY27" s="643"/>
      <c r="CZ27" s="615">
        <v>23.8</v>
      </c>
      <c r="DA27" s="640"/>
      <c r="DB27" s="640"/>
      <c r="DC27" s="644"/>
      <c r="DD27" s="619">
        <v>3930939</v>
      </c>
      <c r="DE27" s="642"/>
      <c r="DF27" s="642"/>
      <c r="DG27" s="642"/>
      <c r="DH27" s="642"/>
      <c r="DI27" s="642"/>
      <c r="DJ27" s="642"/>
      <c r="DK27" s="643"/>
      <c r="DL27" s="619">
        <v>2743778</v>
      </c>
      <c r="DM27" s="642"/>
      <c r="DN27" s="642"/>
      <c r="DO27" s="642"/>
      <c r="DP27" s="642"/>
      <c r="DQ27" s="642"/>
      <c r="DR27" s="642"/>
      <c r="DS27" s="642"/>
      <c r="DT27" s="642"/>
      <c r="DU27" s="642"/>
      <c r="DV27" s="643"/>
      <c r="DW27" s="615">
        <v>10.7</v>
      </c>
      <c r="DX27" s="640"/>
      <c r="DY27" s="640"/>
      <c r="DZ27" s="640"/>
      <c r="EA27" s="640"/>
      <c r="EB27" s="640"/>
      <c r="EC27" s="641"/>
    </row>
    <row r="28" spans="2:133" ht="11.25" customHeight="1" x14ac:dyDescent="0.2">
      <c r="B28" s="607" t="s">
        <v>289</v>
      </c>
      <c r="C28" s="608"/>
      <c r="D28" s="608"/>
      <c r="E28" s="608"/>
      <c r="F28" s="608"/>
      <c r="G28" s="608"/>
      <c r="H28" s="608"/>
      <c r="I28" s="608"/>
      <c r="J28" s="608"/>
      <c r="K28" s="608"/>
      <c r="L28" s="608"/>
      <c r="M28" s="608"/>
      <c r="N28" s="608"/>
      <c r="O28" s="608"/>
      <c r="P28" s="608"/>
      <c r="Q28" s="609"/>
      <c r="R28" s="610">
        <v>807454</v>
      </c>
      <c r="S28" s="611"/>
      <c r="T28" s="611"/>
      <c r="U28" s="611"/>
      <c r="V28" s="611"/>
      <c r="W28" s="611"/>
      <c r="X28" s="611"/>
      <c r="Y28" s="612"/>
      <c r="Z28" s="613">
        <v>1.7</v>
      </c>
      <c r="AA28" s="613"/>
      <c r="AB28" s="613"/>
      <c r="AC28" s="613"/>
      <c r="AD28" s="614">
        <v>261440</v>
      </c>
      <c r="AE28" s="614"/>
      <c r="AF28" s="614"/>
      <c r="AG28" s="614"/>
      <c r="AH28" s="614"/>
      <c r="AI28" s="614"/>
      <c r="AJ28" s="614"/>
      <c r="AK28" s="614"/>
      <c r="AL28" s="615">
        <v>1</v>
      </c>
      <c r="AM28" s="616"/>
      <c r="AN28" s="616"/>
      <c r="AO28" s="617"/>
      <c r="AP28" s="607"/>
      <c r="AQ28" s="608"/>
      <c r="AR28" s="608"/>
      <c r="AS28" s="608"/>
      <c r="AT28" s="608"/>
      <c r="AU28" s="608"/>
      <c r="AV28" s="608"/>
      <c r="AW28" s="608"/>
      <c r="AX28" s="608"/>
      <c r="AY28" s="608"/>
      <c r="AZ28" s="608"/>
      <c r="BA28" s="608"/>
      <c r="BB28" s="608"/>
      <c r="BC28" s="608"/>
      <c r="BD28" s="608"/>
      <c r="BE28" s="608"/>
      <c r="BF28" s="609"/>
      <c r="BG28" s="610"/>
      <c r="BH28" s="611"/>
      <c r="BI28" s="611"/>
      <c r="BJ28" s="611"/>
      <c r="BK28" s="611"/>
      <c r="BL28" s="611"/>
      <c r="BM28" s="611"/>
      <c r="BN28" s="612"/>
      <c r="BO28" s="613"/>
      <c r="BP28" s="613"/>
      <c r="BQ28" s="613"/>
      <c r="BR28" s="613"/>
      <c r="BS28" s="619"/>
      <c r="BT28" s="611"/>
      <c r="BU28" s="611"/>
      <c r="BV28" s="611"/>
      <c r="BW28" s="611"/>
      <c r="BX28" s="611"/>
      <c r="BY28" s="611"/>
      <c r="BZ28" s="611"/>
      <c r="CA28" s="611"/>
      <c r="CB28" s="620"/>
      <c r="CD28" s="607" t="s">
        <v>290</v>
      </c>
      <c r="CE28" s="608"/>
      <c r="CF28" s="608"/>
      <c r="CG28" s="608"/>
      <c r="CH28" s="608"/>
      <c r="CI28" s="608"/>
      <c r="CJ28" s="608"/>
      <c r="CK28" s="608"/>
      <c r="CL28" s="608"/>
      <c r="CM28" s="608"/>
      <c r="CN28" s="608"/>
      <c r="CO28" s="608"/>
      <c r="CP28" s="608"/>
      <c r="CQ28" s="609"/>
      <c r="CR28" s="610">
        <v>3392756</v>
      </c>
      <c r="CS28" s="611"/>
      <c r="CT28" s="611"/>
      <c r="CU28" s="611"/>
      <c r="CV28" s="611"/>
      <c r="CW28" s="611"/>
      <c r="CX28" s="611"/>
      <c r="CY28" s="612"/>
      <c r="CZ28" s="615">
        <v>7.5</v>
      </c>
      <c r="DA28" s="640"/>
      <c r="DB28" s="640"/>
      <c r="DC28" s="644"/>
      <c r="DD28" s="619">
        <v>3328955</v>
      </c>
      <c r="DE28" s="611"/>
      <c r="DF28" s="611"/>
      <c r="DG28" s="611"/>
      <c r="DH28" s="611"/>
      <c r="DI28" s="611"/>
      <c r="DJ28" s="611"/>
      <c r="DK28" s="612"/>
      <c r="DL28" s="619">
        <v>3268682</v>
      </c>
      <c r="DM28" s="611"/>
      <c r="DN28" s="611"/>
      <c r="DO28" s="611"/>
      <c r="DP28" s="611"/>
      <c r="DQ28" s="611"/>
      <c r="DR28" s="611"/>
      <c r="DS28" s="611"/>
      <c r="DT28" s="611"/>
      <c r="DU28" s="611"/>
      <c r="DV28" s="612"/>
      <c r="DW28" s="615">
        <v>12.8</v>
      </c>
      <c r="DX28" s="640"/>
      <c r="DY28" s="640"/>
      <c r="DZ28" s="640"/>
      <c r="EA28" s="640"/>
      <c r="EB28" s="640"/>
      <c r="EC28" s="641"/>
    </row>
    <row r="29" spans="2:133" ht="11.25" customHeight="1" x14ac:dyDescent="0.2">
      <c r="B29" s="607" t="s">
        <v>291</v>
      </c>
      <c r="C29" s="608"/>
      <c r="D29" s="608"/>
      <c r="E29" s="608"/>
      <c r="F29" s="608"/>
      <c r="G29" s="608"/>
      <c r="H29" s="608"/>
      <c r="I29" s="608"/>
      <c r="J29" s="608"/>
      <c r="K29" s="608"/>
      <c r="L29" s="608"/>
      <c r="M29" s="608"/>
      <c r="N29" s="608"/>
      <c r="O29" s="608"/>
      <c r="P29" s="608"/>
      <c r="Q29" s="609"/>
      <c r="R29" s="610">
        <v>155950</v>
      </c>
      <c r="S29" s="611"/>
      <c r="T29" s="611"/>
      <c r="U29" s="611"/>
      <c r="V29" s="611"/>
      <c r="W29" s="611"/>
      <c r="X29" s="611"/>
      <c r="Y29" s="612"/>
      <c r="Z29" s="613">
        <v>0.3</v>
      </c>
      <c r="AA29" s="613"/>
      <c r="AB29" s="613"/>
      <c r="AC29" s="613"/>
      <c r="AD29" s="614" t="s">
        <v>122</v>
      </c>
      <c r="AE29" s="614"/>
      <c r="AF29" s="614"/>
      <c r="AG29" s="614"/>
      <c r="AH29" s="614"/>
      <c r="AI29" s="614"/>
      <c r="AJ29" s="614"/>
      <c r="AK29" s="614"/>
      <c r="AL29" s="615" t="s">
        <v>122</v>
      </c>
      <c r="AM29" s="616"/>
      <c r="AN29" s="616"/>
      <c r="AO29" s="617"/>
      <c r="AP29" s="631"/>
      <c r="AQ29" s="632"/>
      <c r="AR29" s="632"/>
      <c r="AS29" s="632"/>
      <c r="AT29" s="632"/>
      <c r="AU29" s="632"/>
      <c r="AV29" s="632"/>
      <c r="AW29" s="632"/>
      <c r="AX29" s="632"/>
      <c r="AY29" s="632"/>
      <c r="AZ29" s="632"/>
      <c r="BA29" s="632"/>
      <c r="BB29" s="632"/>
      <c r="BC29" s="632"/>
      <c r="BD29" s="632"/>
      <c r="BE29" s="632"/>
      <c r="BF29" s="633"/>
      <c r="BG29" s="610"/>
      <c r="BH29" s="611"/>
      <c r="BI29" s="611"/>
      <c r="BJ29" s="611"/>
      <c r="BK29" s="611"/>
      <c r="BL29" s="611"/>
      <c r="BM29" s="611"/>
      <c r="BN29" s="612"/>
      <c r="BO29" s="613"/>
      <c r="BP29" s="613"/>
      <c r="BQ29" s="613"/>
      <c r="BR29" s="613"/>
      <c r="BS29" s="614"/>
      <c r="BT29" s="614"/>
      <c r="BU29" s="614"/>
      <c r="BV29" s="614"/>
      <c r="BW29" s="614"/>
      <c r="BX29" s="614"/>
      <c r="BY29" s="614"/>
      <c r="BZ29" s="614"/>
      <c r="CA29" s="614"/>
      <c r="CB29" s="618"/>
      <c r="CD29" s="646" t="s">
        <v>292</v>
      </c>
      <c r="CE29" s="647"/>
      <c r="CF29" s="607" t="s">
        <v>66</v>
      </c>
      <c r="CG29" s="608"/>
      <c r="CH29" s="608"/>
      <c r="CI29" s="608"/>
      <c r="CJ29" s="608"/>
      <c r="CK29" s="608"/>
      <c r="CL29" s="608"/>
      <c r="CM29" s="608"/>
      <c r="CN29" s="608"/>
      <c r="CO29" s="608"/>
      <c r="CP29" s="608"/>
      <c r="CQ29" s="609"/>
      <c r="CR29" s="610">
        <v>3392586</v>
      </c>
      <c r="CS29" s="642"/>
      <c r="CT29" s="642"/>
      <c r="CU29" s="642"/>
      <c r="CV29" s="642"/>
      <c r="CW29" s="642"/>
      <c r="CX29" s="642"/>
      <c r="CY29" s="643"/>
      <c r="CZ29" s="615">
        <v>7.5</v>
      </c>
      <c r="DA29" s="640"/>
      <c r="DB29" s="640"/>
      <c r="DC29" s="644"/>
      <c r="DD29" s="619">
        <v>3328785</v>
      </c>
      <c r="DE29" s="642"/>
      <c r="DF29" s="642"/>
      <c r="DG29" s="642"/>
      <c r="DH29" s="642"/>
      <c r="DI29" s="642"/>
      <c r="DJ29" s="642"/>
      <c r="DK29" s="643"/>
      <c r="DL29" s="619">
        <v>3268512</v>
      </c>
      <c r="DM29" s="642"/>
      <c r="DN29" s="642"/>
      <c r="DO29" s="642"/>
      <c r="DP29" s="642"/>
      <c r="DQ29" s="642"/>
      <c r="DR29" s="642"/>
      <c r="DS29" s="642"/>
      <c r="DT29" s="642"/>
      <c r="DU29" s="642"/>
      <c r="DV29" s="643"/>
      <c r="DW29" s="615">
        <v>12.8</v>
      </c>
      <c r="DX29" s="640"/>
      <c r="DY29" s="640"/>
      <c r="DZ29" s="640"/>
      <c r="EA29" s="640"/>
      <c r="EB29" s="640"/>
      <c r="EC29" s="641"/>
    </row>
    <row r="30" spans="2:133" ht="11.25" customHeight="1" x14ac:dyDescent="0.2">
      <c r="B30" s="607" t="s">
        <v>293</v>
      </c>
      <c r="C30" s="608"/>
      <c r="D30" s="608"/>
      <c r="E30" s="608"/>
      <c r="F30" s="608"/>
      <c r="G30" s="608"/>
      <c r="H30" s="608"/>
      <c r="I30" s="608"/>
      <c r="J30" s="608"/>
      <c r="K30" s="608"/>
      <c r="L30" s="608"/>
      <c r="M30" s="608"/>
      <c r="N30" s="608"/>
      <c r="O30" s="608"/>
      <c r="P30" s="608"/>
      <c r="Q30" s="609"/>
      <c r="R30" s="610">
        <v>8119566</v>
      </c>
      <c r="S30" s="611"/>
      <c r="T30" s="611"/>
      <c r="U30" s="611"/>
      <c r="V30" s="611"/>
      <c r="W30" s="611"/>
      <c r="X30" s="611"/>
      <c r="Y30" s="612"/>
      <c r="Z30" s="613">
        <v>17.399999999999999</v>
      </c>
      <c r="AA30" s="613"/>
      <c r="AB30" s="613"/>
      <c r="AC30" s="613"/>
      <c r="AD30" s="614" t="s">
        <v>122</v>
      </c>
      <c r="AE30" s="614"/>
      <c r="AF30" s="614"/>
      <c r="AG30" s="614"/>
      <c r="AH30" s="614"/>
      <c r="AI30" s="614"/>
      <c r="AJ30" s="614"/>
      <c r="AK30" s="614"/>
      <c r="AL30" s="615" t="s">
        <v>122</v>
      </c>
      <c r="AM30" s="616"/>
      <c r="AN30" s="616"/>
      <c r="AO30" s="617"/>
      <c r="AP30" s="592" t="s">
        <v>211</v>
      </c>
      <c r="AQ30" s="593"/>
      <c r="AR30" s="593"/>
      <c r="AS30" s="593"/>
      <c r="AT30" s="593"/>
      <c r="AU30" s="593"/>
      <c r="AV30" s="593"/>
      <c r="AW30" s="593"/>
      <c r="AX30" s="593"/>
      <c r="AY30" s="593"/>
      <c r="AZ30" s="593"/>
      <c r="BA30" s="593"/>
      <c r="BB30" s="593"/>
      <c r="BC30" s="593"/>
      <c r="BD30" s="593"/>
      <c r="BE30" s="593"/>
      <c r="BF30" s="594"/>
      <c r="BG30" s="592" t="s">
        <v>294</v>
      </c>
      <c r="BH30" s="652"/>
      <c r="BI30" s="652"/>
      <c r="BJ30" s="652"/>
      <c r="BK30" s="652"/>
      <c r="BL30" s="652"/>
      <c r="BM30" s="652"/>
      <c r="BN30" s="652"/>
      <c r="BO30" s="652"/>
      <c r="BP30" s="652"/>
      <c r="BQ30" s="653"/>
      <c r="BR30" s="592" t="s">
        <v>295</v>
      </c>
      <c r="BS30" s="652"/>
      <c r="BT30" s="652"/>
      <c r="BU30" s="652"/>
      <c r="BV30" s="652"/>
      <c r="BW30" s="652"/>
      <c r="BX30" s="652"/>
      <c r="BY30" s="652"/>
      <c r="BZ30" s="652"/>
      <c r="CA30" s="652"/>
      <c r="CB30" s="653"/>
      <c r="CD30" s="648"/>
      <c r="CE30" s="649"/>
      <c r="CF30" s="607" t="s">
        <v>296</v>
      </c>
      <c r="CG30" s="608"/>
      <c r="CH30" s="608"/>
      <c r="CI30" s="608"/>
      <c r="CJ30" s="608"/>
      <c r="CK30" s="608"/>
      <c r="CL30" s="608"/>
      <c r="CM30" s="608"/>
      <c r="CN30" s="608"/>
      <c r="CO30" s="608"/>
      <c r="CP30" s="608"/>
      <c r="CQ30" s="609"/>
      <c r="CR30" s="610">
        <v>3293284</v>
      </c>
      <c r="CS30" s="611"/>
      <c r="CT30" s="611"/>
      <c r="CU30" s="611"/>
      <c r="CV30" s="611"/>
      <c r="CW30" s="611"/>
      <c r="CX30" s="611"/>
      <c r="CY30" s="612"/>
      <c r="CZ30" s="615">
        <v>7.2</v>
      </c>
      <c r="DA30" s="640"/>
      <c r="DB30" s="640"/>
      <c r="DC30" s="644"/>
      <c r="DD30" s="619">
        <v>3229483</v>
      </c>
      <c r="DE30" s="611"/>
      <c r="DF30" s="611"/>
      <c r="DG30" s="611"/>
      <c r="DH30" s="611"/>
      <c r="DI30" s="611"/>
      <c r="DJ30" s="611"/>
      <c r="DK30" s="612"/>
      <c r="DL30" s="619">
        <v>3169210</v>
      </c>
      <c r="DM30" s="611"/>
      <c r="DN30" s="611"/>
      <c r="DO30" s="611"/>
      <c r="DP30" s="611"/>
      <c r="DQ30" s="611"/>
      <c r="DR30" s="611"/>
      <c r="DS30" s="611"/>
      <c r="DT30" s="611"/>
      <c r="DU30" s="611"/>
      <c r="DV30" s="612"/>
      <c r="DW30" s="615">
        <v>12.4</v>
      </c>
      <c r="DX30" s="640"/>
      <c r="DY30" s="640"/>
      <c r="DZ30" s="640"/>
      <c r="EA30" s="640"/>
      <c r="EB30" s="640"/>
      <c r="EC30" s="641"/>
    </row>
    <row r="31" spans="2:133" ht="11.25" customHeight="1" x14ac:dyDescent="0.2">
      <c r="B31" s="623" t="s">
        <v>297</v>
      </c>
      <c r="C31" s="624"/>
      <c r="D31" s="624"/>
      <c r="E31" s="624"/>
      <c r="F31" s="624"/>
      <c r="G31" s="624"/>
      <c r="H31" s="624"/>
      <c r="I31" s="624"/>
      <c r="J31" s="624"/>
      <c r="K31" s="624"/>
      <c r="L31" s="624"/>
      <c r="M31" s="624"/>
      <c r="N31" s="624"/>
      <c r="O31" s="624"/>
      <c r="P31" s="624"/>
      <c r="Q31" s="625"/>
      <c r="R31" s="610" t="s">
        <v>122</v>
      </c>
      <c r="S31" s="611"/>
      <c r="T31" s="611"/>
      <c r="U31" s="611"/>
      <c r="V31" s="611"/>
      <c r="W31" s="611"/>
      <c r="X31" s="611"/>
      <c r="Y31" s="612"/>
      <c r="Z31" s="613" t="s">
        <v>122</v>
      </c>
      <c r="AA31" s="613"/>
      <c r="AB31" s="613"/>
      <c r="AC31" s="613"/>
      <c r="AD31" s="614" t="s">
        <v>122</v>
      </c>
      <c r="AE31" s="614"/>
      <c r="AF31" s="614"/>
      <c r="AG31" s="614"/>
      <c r="AH31" s="614"/>
      <c r="AI31" s="614"/>
      <c r="AJ31" s="614"/>
      <c r="AK31" s="614"/>
      <c r="AL31" s="615" t="s">
        <v>122</v>
      </c>
      <c r="AM31" s="616"/>
      <c r="AN31" s="616"/>
      <c r="AO31" s="617"/>
      <c r="AP31" s="656" t="s">
        <v>298</v>
      </c>
      <c r="AQ31" s="657"/>
      <c r="AR31" s="657"/>
      <c r="AS31" s="657"/>
      <c r="AT31" s="662" t="s">
        <v>299</v>
      </c>
      <c r="AU31" s="200"/>
      <c r="AV31" s="200"/>
      <c r="AW31" s="200"/>
      <c r="AX31" s="596" t="s">
        <v>177</v>
      </c>
      <c r="AY31" s="597"/>
      <c r="AZ31" s="597"/>
      <c r="BA31" s="597"/>
      <c r="BB31" s="597"/>
      <c r="BC31" s="597"/>
      <c r="BD31" s="597"/>
      <c r="BE31" s="597"/>
      <c r="BF31" s="598"/>
      <c r="BG31" s="666">
        <v>99.5</v>
      </c>
      <c r="BH31" s="654"/>
      <c r="BI31" s="654"/>
      <c r="BJ31" s="654"/>
      <c r="BK31" s="654"/>
      <c r="BL31" s="654"/>
      <c r="BM31" s="605">
        <v>98.4</v>
      </c>
      <c r="BN31" s="654"/>
      <c r="BO31" s="654"/>
      <c r="BP31" s="654"/>
      <c r="BQ31" s="655"/>
      <c r="BR31" s="666">
        <v>99.6</v>
      </c>
      <c r="BS31" s="654"/>
      <c r="BT31" s="654"/>
      <c r="BU31" s="654"/>
      <c r="BV31" s="654"/>
      <c r="BW31" s="654"/>
      <c r="BX31" s="605">
        <v>98.3</v>
      </c>
      <c r="BY31" s="654"/>
      <c r="BZ31" s="654"/>
      <c r="CA31" s="654"/>
      <c r="CB31" s="655"/>
      <c r="CD31" s="648"/>
      <c r="CE31" s="649"/>
      <c r="CF31" s="607" t="s">
        <v>300</v>
      </c>
      <c r="CG31" s="608"/>
      <c r="CH31" s="608"/>
      <c r="CI31" s="608"/>
      <c r="CJ31" s="608"/>
      <c r="CK31" s="608"/>
      <c r="CL31" s="608"/>
      <c r="CM31" s="608"/>
      <c r="CN31" s="608"/>
      <c r="CO31" s="608"/>
      <c r="CP31" s="608"/>
      <c r="CQ31" s="609"/>
      <c r="CR31" s="610">
        <v>99302</v>
      </c>
      <c r="CS31" s="642"/>
      <c r="CT31" s="642"/>
      <c r="CU31" s="642"/>
      <c r="CV31" s="642"/>
      <c r="CW31" s="642"/>
      <c r="CX31" s="642"/>
      <c r="CY31" s="643"/>
      <c r="CZ31" s="615">
        <v>0.2</v>
      </c>
      <c r="DA31" s="640"/>
      <c r="DB31" s="640"/>
      <c r="DC31" s="644"/>
      <c r="DD31" s="619">
        <v>99302</v>
      </c>
      <c r="DE31" s="642"/>
      <c r="DF31" s="642"/>
      <c r="DG31" s="642"/>
      <c r="DH31" s="642"/>
      <c r="DI31" s="642"/>
      <c r="DJ31" s="642"/>
      <c r="DK31" s="643"/>
      <c r="DL31" s="619">
        <v>99302</v>
      </c>
      <c r="DM31" s="642"/>
      <c r="DN31" s="642"/>
      <c r="DO31" s="642"/>
      <c r="DP31" s="642"/>
      <c r="DQ31" s="642"/>
      <c r="DR31" s="642"/>
      <c r="DS31" s="642"/>
      <c r="DT31" s="642"/>
      <c r="DU31" s="642"/>
      <c r="DV31" s="643"/>
      <c r="DW31" s="615">
        <v>0.4</v>
      </c>
      <c r="DX31" s="640"/>
      <c r="DY31" s="640"/>
      <c r="DZ31" s="640"/>
      <c r="EA31" s="640"/>
      <c r="EB31" s="640"/>
      <c r="EC31" s="641"/>
    </row>
    <row r="32" spans="2:133" ht="11.25" customHeight="1" x14ac:dyDescent="0.2">
      <c r="B32" s="607" t="s">
        <v>301</v>
      </c>
      <c r="C32" s="608"/>
      <c r="D32" s="608"/>
      <c r="E32" s="608"/>
      <c r="F32" s="608"/>
      <c r="G32" s="608"/>
      <c r="H32" s="608"/>
      <c r="I32" s="608"/>
      <c r="J32" s="608"/>
      <c r="K32" s="608"/>
      <c r="L32" s="608"/>
      <c r="M32" s="608"/>
      <c r="N32" s="608"/>
      <c r="O32" s="608"/>
      <c r="P32" s="608"/>
      <c r="Q32" s="609"/>
      <c r="R32" s="610">
        <v>3223800</v>
      </c>
      <c r="S32" s="611"/>
      <c r="T32" s="611"/>
      <c r="U32" s="611"/>
      <c r="V32" s="611"/>
      <c r="W32" s="611"/>
      <c r="X32" s="611"/>
      <c r="Y32" s="612"/>
      <c r="Z32" s="613">
        <v>6.9</v>
      </c>
      <c r="AA32" s="613"/>
      <c r="AB32" s="613"/>
      <c r="AC32" s="613"/>
      <c r="AD32" s="614" t="s">
        <v>122</v>
      </c>
      <c r="AE32" s="614"/>
      <c r="AF32" s="614"/>
      <c r="AG32" s="614"/>
      <c r="AH32" s="614"/>
      <c r="AI32" s="614"/>
      <c r="AJ32" s="614"/>
      <c r="AK32" s="614"/>
      <c r="AL32" s="615" t="s">
        <v>122</v>
      </c>
      <c r="AM32" s="616"/>
      <c r="AN32" s="616"/>
      <c r="AO32" s="617"/>
      <c r="AP32" s="658"/>
      <c r="AQ32" s="659"/>
      <c r="AR32" s="659"/>
      <c r="AS32" s="659"/>
      <c r="AT32" s="663"/>
      <c r="AU32" s="196" t="s">
        <v>302</v>
      </c>
      <c r="AX32" s="607" t="s">
        <v>303</v>
      </c>
      <c r="AY32" s="608"/>
      <c r="AZ32" s="608"/>
      <c r="BA32" s="608"/>
      <c r="BB32" s="608"/>
      <c r="BC32" s="608"/>
      <c r="BD32" s="608"/>
      <c r="BE32" s="608"/>
      <c r="BF32" s="609"/>
      <c r="BG32" s="667">
        <v>99.5</v>
      </c>
      <c r="BH32" s="642"/>
      <c r="BI32" s="642"/>
      <c r="BJ32" s="642"/>
      <c r="BK32" s="642"/>
      <c r="BL32" s="642"/>
      <c r="BM32" s="616">
        <v>98.7</v>
      </c>
      <c r="BN32" s="642"/>
      <c r="BO32" s="642"/>
      <c r="BP32" s="642"/>
      <c r="BQ32" s="665"/>
      <c r="BR32" s="667">
        <v>99.5</v>
      </c>
      <c r="BS32" s="642"/>
      <c r="BT32" s="642"/>
      <c r="BU32" s="642"/>
      <c r="BV32" s="642"/>
      <c r="BW32" s="642"/>
      <c r="BX32" s="616">
        <v>98.7</v>
      </c>
      <c r="BY32" s="642"/>
      <c r="BZ32" s="642"/>
      <c r="CA32" s="642"/>
      <c r="CB32" s="665"/>
      <c r="CD32" s="650"/>
      <c r="CE32" s="651"/>
      <c r="CF32" s="607" t="s">
        <v>304</v>
      </c>
      <c r="CG32" s="608"/>
      <c r="CH32" s="608"/>
      <c r="CI32" s="608"/>
      <c r="CJ32" s="608"/>
      <c r="CK32" s="608"/>
      <c r="CL32" s="608"/>
      <c r="CM32" s="608"/>
      <c r="CN32" s="608"/>
      <c r="CO32" s="608"/>
      <c r="CP32" s="608"/>
      <c r="CQ32" s="609"/>
      <c r="CR32" s="610">
        <v>170</v>
      </c>
      <c r="CS32" s="611"/>
      <c r="CT32" s="611"/>
      <c r="CU32" s="611"/>
      <c r="CV32" s="611"/>
      <c r="CW32" s="611"/>
      <c r="CX32" s="611"/>
      <c r="CY32" s="612"/>
      <c r="CZ32" s="615">
        <v>0</v>
      </c>
      <c r="DA32" s="640"/>
      <c r="DB32" s="640"/>
      <c r="DC32" s="644"/>
      <c r="DD32" s="619">
        <v>170</v>
      </c>
      <c r="DE32" s="611"/>
      <c r="DF32" s="611"/>
      <c r="DG32" s="611"/>
      <c r="DH32" s="611"/>
      <c r="DI32" s="611"/>
      <c r="DJ32" s="611"/>
      <c r="DK32" s="612"/>
      <c r="DL32" s="619">
        <v>170</v>
      </c>
      <c r="DM32" s="611"/>
      <c r="DN32" s="611"/>
      <c r="DO32" s="611"/>
      <c r="DP32" s="611"/>
      <c r="DQ32" s="611"/>
      <c r="DR32" s="611"/>
      <c r="DS32" s="611"/>
      <c r="DT32" s="611"/>
      <c r="DU32" s="611"/>
      <c r="DV32" s="612"/>
      <c r="DW32" s="615">
        <v>0</v>
      </c>
      <c r="DX32" s="640"/>
      <c r="DY32" s="640"/>
      <c r="DZ32" s="640"/>
      <c r="EA32" s="640"/>
      <c r="EB32" s="640"/>
      <c r="EC32" s="641"/>
    </row>
    <row r="33" spans="2:133" ht="11.25" customHeight="1" x14ac:dyDescent="0.2">
      <c r="B33" s="607" t="s">
        <v>305</v>
      </c>
      <c r="C33" s="608"/>
      <c r="D33" s="608"/>
      <c r="E33" s="608"/>
      <c r="F33" s="608"/>
      <c r="G33" s="608"/>
      <c r="H33" s="608"/>
      <c r="I33" s="608"/>
      <c r="J33" s="608"/>
      <c r="K33" s="608"/>
      <c r="L33" s="608"/>
      <c r="M33" s="608"/>
      <c r="N33" s="608"/>
      <c r="O33" s="608"/>
      <c r="P33" s="608"/>
      <c r="Q33" s="609"/>
      <c r="R33" s="610">
        <v>206187</v>
      </c>
      <c r="S33" s="611"/>
      <c r="T33" s="611"/>
      <c r="U33" s="611"/>
      <c r="V33" s="611"/>
      <c r="W33" s="611"/>
      <c r="X33" s="611"/>
      <c r="Y33" s="612"/>
      <c r="Z33" s="613">
        <v>0.4</v>
      </c>
      <c r="AA33" s="613"/>
      <c r="AB33" s="613"/>
      <c r="AC33" s="613"/>
      <c r="AD33" s="614">
        <v>77083</v>
      </c>
      <c r="AE33" s="614"/>
      <c r="AF33" s="614"/>
      <c r="AG33" s="614"/>
      <c r="AH33" s="614"/>
      <c r="AI33" s="614"/>
      <c r="AJ33" s="614"/>
      <c r="AK33" s="614"/>
      <c r="AL33" s="615">
        <v>0.3</v>
      </c>
      <c r="AM33" s="616"/>
      <c r="AN33" s="616"/>
      <c r="AO33" s="617"/>
      <c r="AP33" s="660"/>
      <c r="AQ33" s="661"/>
      <c r="AR33" s="661"/>
      <c r="AS33" s="661"/>
      <c r="AT33" s="664"/>
      <c r="AU33" s="201"/>
      <c r="AV33" s="201"/>
      <c r="AW33" s="201"/>
      <c r="AX33" s="631" t="s">
        <v>306</v>
      </c>
      <c r="AY33" s="632"/>
      <c r="AZ33" s="632"/>
      <c r="BA33" s="632"/>
      <c r="BB33" s="632"/>
      <c r="BC33" s="632"/>
      <c r="BD33" s="632"/>
      <c r="BE33" s="632"/>
      <c r="BF33" s="633"/>
      <c r="BG33" s="668">
        <v>99.5</v>
      </c>
      <c r="BH33" s="669"/>
      <c r="BI33" s="669"/>
      <c r="BJ33" s="669"/>
      <c r="BK33" s="669"/>
      <c r="BL33" s="669"/>
      <c r="BM33" s="670">
        <v>97.9</v>
      </c>
      <c r="BN33" s="669"/>
      <c r="BO33" s="669"/>
      <c r="BP33" s="669"/>
      <c r="BQ33" s="671"/>
      <c r="BR33" s="668">
        <v>99.6</v>
      </c>
      <c r="BS33" s="669"/>
      <c r="BT33" s="669"/>
      <c r="BU33" s="669"/>
      <c r="BV33" s="669"/>
      <c r="BW33" s="669"/>
      <c r="BX33" s="670">
        <v>97.8</v>
      </c>
      <c r="BY33" s="669"/>
      <c r="BZ33" s="669"/>
      <c r="CA33" s="669"/>
      <c r="CB33" s="671"/>
      <c r="CD33" s="607" t="s">
        <v>307</v>
      </c>
      <c r="CE33" s="608"/>
      <c r="CF33" s="608"/>
      <c r="CG33" s="608"/>
      <c r="CH33" s="608"/>
      <c r="CI33" s="608"/>
      <c r="CJ33" s="608"/>
      <c r="CK33" s="608"/>
      <c r="CL33" s="608"/>
      <c r="CM33" s="608"/>
      <c r="CN33" s="608"/>
      <c r="CO33" s="608"/>
      <c r="CP33" s="608"/>
      <c r="CQ33" s="609"/>
      <c r="CR33" s="610">
        <v>16291095</v>
      </c>
      <c r="CS33" s="642"/>
      <c r="CT33" s="642"/>
      <c r="CU33" s="642"/>
      <c r="CV33" s="642"/>
      <c r="CW33" s="642"/>
      <c r="CX33" s="642"/>
      <c r="CY33" s="643"/>
      <c r="CZ33" s="615">
        <v>35.799999999999997</v>
      </c>
      <c r="DA33" s="640"/>
      <c r="DB33" s="640"/>
      <c r="DC33" s="644"/>
      <c r="DD33" s="619">
        <v>12748111</v>
      </c>
      <c r="DE33" s="642"/>
      <c r="DF33" s="642"/>
      <c r="DG33" s="642"/>
      <c r="DH33" s="642"/>
      <c r="DI33" s="642"/>
      <c r="DJ33" s="642"/>
      <c r="DK33" s="643"/>
      <c r="DL33" s="619">
        <v>10145087</v>
      </c>
      <c r="DM33" s="642"/>
      <c r="DN33" s="642"/>
      <c r="DO33" s="642"/>
      <c r="DP33" s="642"/>
      <c r="DQ33" s="642"/>
      <c r="DR33" s="642"/>
      <c r="DS33" s="642"/>
      <c r="DT33" s="642"/>
      <c r="DU33" s="642"/>
      <c r="DV33" s="643"/>
      <c r="DW33" s="615">
        <v>39.6</v>
      </c>
      <c r="DX33" s="640"/>
      <c r="DY33" s="640"/>
      <c r="DZ33" s="640"/>
      <c r="EA33" s="640"/>
      <c r="EB33" s="640"/>
      <c r="EC33" s="641"/>
    </row>
    <row r="34" spans="2:133" ht="11.25" customHeight="1" x14ac:dyDescent="0.2">
      <c r="B34" s="607" t="s">
        <v>308</v>
      </c>
      <c r="C34" s="608"/>
      <c r="D34" s="608"/>
      <c r="E34" s="608"/>
      <c r="F34" s="608"/>
      <c r="G34" s="608"/>
      <c r="H34" s="608"/>
      <c r="I34" s="608"/>
      <c r="J34" s="608"/>
      <c r="K34" s="608"/>
      <c r="L34" s="608"/>
      <c r="M34" s="608"/>
      <c r="N34" s="608"/>
      <c r="O34" s="608"/>
      <c r="P34" s="608"/>
      <c r="Q34" s="609"/>
      <c r="R34" s="610">
        <v>322883</v>
      </c>
      <c r="S34" s="611"/>
      <c r="T34" s="611"/>
      <c r="U34" s="611"/>
      <c r="V34" s="611"/>
      <c r="W34" s="611"/>
      <c r="X34" s="611"/>
      <c r="Y34" s="612"/>
      <c r="Z34" s="613">
        <v>0.7</v>
      </c>
      <c r="AA34" s="613"/>
      <c r="AB34" s="613"/>
      <c r="AC34" s="613"/>
      <c r="AD34" s="614" t="s">
        <v>122</v>
      </c>
      <c r="AE34" s="614"/>
      <c r="AF34" s="614"/>
      <c r="AG34" s="614"/>
      <c r="AH34" s="614"/>
      <c r="AI34" s="614"/>
      <c r="AJ34" s="614"/>
      <c r="AK34" s="614"/>
      <c r="AL34" s="615" t="s">
        <v>122</v>
      </c>
      <c r="AM34" s="616"/>
      <c r="AN34" s="616"/>
      <c r="AO34" s="617"/>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07" t="s">
        <v>309</v>
      </c>
      <c r="CE34" s="608"/>
      <c r="CF34" s="608"/>
      <c r="CG34" s="608"/>
      <c r="CH34" s="608"/>
      <c r="CI34" s="608"/>
      <c r="CJ34" s="608"/>
      <c r="CK34" s="608"/>
      <c r="CL34" s="608"/>
      <c r="CM34" s="608"/>
      <c r="CN34" s="608"/>
      <c r="CO34" s="608"/>
      <c r="CP34" s="608"/>
      <c r="CQ34" s="609"/>
      <c r="CR34" s="610">
        <v>7080555</v>
      </c>
      <c r="CS34" s="611"/>
      <c r="CT34" s="611"/>
      <c r="CU34" s="611"/>
      <c r="CV34" s="611"/>
      <c r="CW34" s="611"/>
      <c r="CX34" s="611"/>
      <c r="CY34" s="612"/>
      <c r="CZ34" s="615">
        <v>15.6</v>
      </c>
      <c r="DA34" s="640"/>
      <c r="DB34" s="640"/>
      <c r="DC34" s="644"/>
      <c r="DD34" s="619">
        <v>5270713</v>
      </c>
      <c r="DE34" s="611"/>
      <c r="DF34" s="611"/>
      <c r="DG34" s="611"/>
      <c r="DH34" s="611"/>
      <c r="DI34" s="611"/>
      <c r="DJ34" s="611"/>
      <c r="DK34" s="612"/>
      <c r="DL34" s="619">
        <v>4322664</v>
      </c>
      <c r="DM34" s="611"/>
      <c r="DN34" s="611"/>
      <c r="DO34" s="611"/>
      <c r="DP34" s="611"/>
      <c r="DQ34" s="611"/>
      <c r="DR34" s="611"/>
      <c r="DS34" s="611"/>
      <c r="DT34" s="611"/>
      <c r="DU34" s="611"/>
      <c r="DV34" s="612"/>
      <c r="DW34" s="615">
        <v>16.899999999999999</v>
      </c>
      <c r="DX34" s="640"/>
      <c r="DY34" s="640"/>
      <c r="DZ34" s="640"/>
      <c r="EA34" s="640"/>
      <c r="EB34" s="640"/>
      <c r="EC34" s="641"/>
    </row>
    <row r="35" spans="2:133" ht="11.25" customHeight="1" x14ac:dyDescent="0.2">
      <c r="B35" s="607" t="s">
        <v>310</v>
      </c>
      <c r="C35" s="608"/>
      <c r="D35" s="608"/>
      <c r="E35" s="608"/>
      <c r="F35" s="608"/>
      <c r="G35" s="608"/>
      <c r="H35" s="608"/>
      <c r="I35" s="608"/>
      <c r="J35" s="608"/>
      <c r="K35" s="608"/>
      <c r="L35" s="608"/>
      <c r="M35" s="608"/>
      <c r="N35" s="608"/>
      <c r="O35" s="608"/>
      <c r="P35" s="608"/>
      <c r="Q35" s="609"/>
      <c r="R35" s="610">
        <v>554368</v>
      </c>
      <c r="S35" s="611"/>
      <c r="T35" s="611"/>
      <c r="U35" s="611"/>
      <c r="V35" s="611"/>
      <c r="W35" s="611"/>
      <c r="X35" s="611"/>
      <c r="Y35" s="612"/>
      <c r="Z35" s="613">
        <v>1.2</v>
      </c>
      <c r="AA35" s="613"/>
      <c r="AB35" s="613"/>
      <c r="AC35" s="613"/>
      <c r="AD35" s="614" t="s">
        <v>122</v>
      </c>
      <c r="AE35" s="614"/>
      <c r="AF35" s="614"/>
      <c r="AG35" s="614"/>
      <c r="AH35" s="614"/>
      <c r="AI35" s="614"/>
      <c r="AJ35" s="614"/>
      <c r="AK35" s="614"/>
      <c r="AL35" s="615" t="s">
        <v>122</v>
      </c>
      <c r="AM35" s="616"/>
      <c r="AN35" s="616"/>
      <c r="AO35" s="617"/>
      <c r="AP35" s="204"/>
      <c r="AQ35" s="592" t="s">
        <v>311</v>
      </c>
      <c r="AR35" s="593"/>
      <c r="AS35" s="593"/>
      <c r="AT35" s="593"/>
      <c r="AU35" s="593"/>
      <c r="AV35" s="593"/>
      <c r="AW35" s="593"/>
      <c r="AX35" s="593"/>
      <c r="AY35" s="593"/>
      <c r="AZ35" s="593"/>
      <c r="BA35" s="593"/>
      <c r="BB35" s="593"/>
      <c r="BC35" s="593"/>
      <c r="BD35" s="593"/>
      <c r="BE35" s="593"/>
      <c r="BF35" s="594"/>
      <c r="BG35" s="592" t="s">
        <v>312</v>
      </c>
      <c r="BH35" s="593"/>
      <c r="BI35" s="593"/>
      <c r="BJ35" s="593"/>
      <c r="BK35" s="593"/>
      <c r="BL35" s="593"/>
      <c r="BM35" s="593"/>
      <c r="BN35" s="593"/>
      <c r="BO35" s="593"/>
      <c r="BP35" s="593"/>
      <c r="BQ35" s="593"/>
      <c r="BR35" s="593"/>
      <c r="BS35" s="593"/>
      <c r="BT35" s="593"/>
      <c r="BU35" s="593"/>
      <c r="BV35" s="593"/>
      <c r="BW35" s="593"/>
      <c r="BX35" s="593"/>
      <c r="BY35" s="593"/>
      <c r="BZ35" s="593"/>
      <c r="CA35" s="593"/>
      <c r="CB35" s="594"/>
      <c r="CD35" s="607" t="s">
        <v>313</v>
      </c>
      <c r="CE35" s="608"/>
      <c r="CF35" s="608"/>
      <c r="CG35" s="608"/>
      <c r="CH35" s="608"/>
      <c r="CI35" s="608"/>
      <c r="CJ35" s="608"/>
      <c r="CK35" s="608"/>
      <c r="CL35" s="608"/>
      <c r="CM35" s="608"/>
      <c r="CN35" s="608"/>
      <c r="CO35" s="608"/>
      <c r="CP35" s="608"/>
      <c r="CQ35" s="609"/>
      <c r="CR35" s="610">
        <v>281672</v>
      </c>
      <c r="CS35" s="642"/>
      <c r="CT35" s="642"/>
      <c r="CU35" s="642"/>
      <c r="CV35" s="642"/>
      <c r="CW35" s="642"/>
      <c r="CX35" s="642"/>
      <c r="CY35" s="643"/>
      <c r="CZ35" s="615">
        <v>0.6</v>
      </c>
      <c r="DA35" s="640"/>
      <c r="DB35" s="640"/>
      <c r="DC35" s="644"/>
      <c r="DD35" s="619">
        <v>231432</v>
      </c>
      <c r="DE35" s="642"/>
      <c r="DF35" s="642"/>
      <c r="DG35" s="642"/>
      <c r="DH35" s="642"/>
      <c r="DI35" s="642"/>
      <c r="DJ35" s="642"/>
      <c r="DK35" s="643"/>
      <c r="DL35" s="619">
        <v>231432</v>
      </c>
      <c r="DM35" s="642"/>
      <c r="DN35" s="642"/>
      <c r="DO35" s="642"/>
      <c r="DP35" s="642"/>
      <c r="DQ35" s="642"/>
      <c r="DR35" s="642"/>
      <c r="DS35" s="642"/>
      <c r="DT35" s="642"/>
      <c r="DU35" s="642"/>
      <c r="DV35" s="643"/>
      <c r="DW35" s="615">
        <v>0.9</v>
      </c>
      <c r="DX35" s="640"/>
      <c r="DY35" s="640"/>
      <c r="DZ35" s="640"/>
      <c r="EA35" s="640"/>
      <c r="EB35" s="640"/>
      <c r="EC35" s="641"/>
    </row>
    <row r="36" spans="2:133" ht="11.25" customHeight="1" x14ac:dyDescent="0.2">
      <c r="B36" s="607" t="s">
        <v>314</v>
      </c>
      <c r="C36" s="608"/>
      <c r="D36" s="608"/>
      <c r="E36" s="608"/>
      <c r="F36" s="608"/>
      <c r="G36" s="608"/>
      <c r="H36" s="608"/>
      <c r="I36" s="608"/>
      <c r="J36" s="608"/>
      <c r="K36" s="608"/>
      <c r="L36" s="608"/>
      <c r="M36" s="608"/>
      <c r="N36" s="608"/>
      <c r="O36" s="608"/>
      <c r="P36" s="608"/>
      <c r="Q36" s="609"/>
      <c r="R36" s="610">
        <v>882659</v>
      </c>
      <c r="S36" s="611"/>
      <c r="T36" s="611"/>
      <c r="U36" s="611"/>
      <c r="V36" s="611"/>
      <c r="W36" s="611"/>
      <c r="X36" s="611"/>
      <c r="Y36" s="612"/>
      <c r="Z36" s="613">
        <v>1.9</v>
      </c>
      <c r="AA36" s="613"/>
      <c r="AB36" s="613"/>
      <c r="AC36" s="613"/>
      <c r="AD36" s="614" t="s">
        <v>122</v>
      </c>
      <c r="AE36" s="614"/>
      <c r="AF36" s="614"/>
      <c r="AG36" s="614"/>
      <c r="AH36" s="614"/>
      <c r="AI36" s="614"/>
      <c r="AJ36" s="614"/>
      <c r="AK36" s="614"/>
      <c r="AL36" s="615" t="s">
        <v>122</v>
      </c>
      <c r="AM36" s="616"/>
      <c r="AN36" s="616"/>
      <c r="AO36" s="617"/>
      <c r="AP36" s="204"/>
      <c r="AQ36" s="676" t="s">
        <v>315</v>
      </c>
      <c r="AR36" s="677"/>
      <c r="AS36" s="677"/>
      <c r="AT36" s="677"/>
      <c r="AU36" s="677"/>
      <c r="AV36" s="677"/>
      <c r="AW36" s="677"/>
      <c r="AX36" s="677"/>
      <c r="AY36" s="678"/>
      <c r="AZ36" s="599">
        <v>5943289</v>
      </c>
      <c r="BA36" s="600"/>
      <c r="BB36" s="600"/>
      <c r="BC36" s="600"/>
      <c r="BD36" s="600"/>
      <c r="BE36" s="600"/>
      <c r="BF36" s="672"/>
      <c r="BG36" s="596" t="s">
        <v>316</v>
      </c>
      <c r="BH36" s="597"/>
      <c r="BI36" s="597"/>
      <c r="BJ36" s="597"/>
      <c r="BK36" s="597"/>
      <c r="BL36" s="597"/>
      <c r="BM36" s="597"/>
      <c r="BN36" s="597"/>
      <c r="BO36" s="597"/>
      <c r="BP36" s="597"/>
      <c r="BQ36" s="597"/>
      <c r="BR36" s="597"/>
      <c r="BS36" s="597"/>
      <c r="BT36" s="597"/>
      <c r="BU36" s="598"/>
      <c r="BV36" s="599">
        <v>33889</v>
      </c>
      <c r="BW36" s="600"/>
      <c r="BX36" s="600"/>
      <c r="BY36" s="600"/>
      <c r="BZ36" s="600"/>
      <c r="CA36" s="600"/>
      <c r="CB36" s="672"/>
      <c r="CD36" s="607" t="s">
        <v>317</v>
      </c>
      <c r="CE36" s="608"/>
      <c r="CF36" s="608"/>
      <c r="CG36" s="608"/>
      <c r="CH36" s="608"/>
      <c r="CI36" s="608"/>
      <c r="CJ36" s="608"/>
      <c r="CK36" s="608"/>
      <c r="CL36" s="608"/>
      <c r="CM36" s="608"/>
      <c r="CN36" s="608"/>
      <c r="CO36" s="608"/>
      <c r="CP36" s="608"/>
      <c r="CQ36" s="609"/>
      <c r="CR36" s="610">
        <v>3853575</v>
      </c>
      <c r="CS36" s="611"/>
      <c r="CT36" s="611"/>
      <c r="CU36" s="611"/>
      <c r="CV36" s="611"/>
      <c r="CW36" s="611"/>
      <c r="CX36" s="611"/>
      <c r="CY36" s="612"/>
      <c r="CZ36" s="615">
        <v>8.5</v>
      </c>
      <c r="DA36" s="640"/>
      <c r="DB36" s="640"/>
      <c r="DC36" s="644"/>
      <c r="DD36" s="619">
        <v>3454864</v>
      </c>
      <c r="DE36" s="611"/>
      <c r="DF36" s="611"/>
      <c r="DG36" s="611"/>
      <c r="DH36" s="611"/>
      <c r="DI36" s="611"/>
      <c r="DJ36" s="611"/>
      <c r="DK36" s="612"/>
      <c r="DL36" s="619">
        <v>2750208</v>
      </c>
      <c r="DM36" s="611"/>
      <c r="DN36" s="611"/>
      <c r="DO36" s="611"/>
      <c r="DP36" s="611"/>
      <c r="DQ36" s="611"/>
      <c r="DR36" s="611"/>
      <c r="DS36" s="611"/>
      <c r="DT36" s="611"/>
      <c r="DU36" s="611"/>
      <c r="DV36" s="612"/>
      <c r="DW36" s="615">
        <v>10.7</v>
      </c>
      <c r="DX36" s="640"/>
      <c r="DY36" s="640"/>
      <c r="DZ36" s="640"/>
      <c r="EA36" s="640"/>
      <c r="EB36" s="640"/>
      <c r="EC36" s="641"/>
    </row>
    <row r="37" spans="2:133" ht="11.25" customHeight="1" x14ac:dyDescent="0.2">
      <c r="B37" s="607" t="s">
        <v>318</v>
      </c>
      <c r="C37" s="608"/>
      <c r="D37" s="608"/>
      <c r="E37" s="608"/>
      <c r="F37" s="608"/>
      <c r="G37" s="608"/>
      <c r="H37" s="608"/>
      <c r="I37" s="608"/>
      <c r="J37" s="608"/>
      <c r="K37" s="608"/>
      <c r="L37" s="608"/>
      <c r="M37" s="608"/>
      <c r="N37" s="608"/>
      <c r="O37" s="608"/>
      <c r="P37" s="608"/>
      <c r="Q37" s="609"/>
      <c r="R37" s="610">
        <v>1040664</v>
      </c>
      <c r="S37" s="611"/>
      <c r="T37" s="611"/>
      <c r="U37" s="611"/>
      <c r="V37" s="611"/>
      <c r="W37" s="611"/>
      <c r="X37" s="611"/>
      <c r="Y37" s="612"/>
      <c r="Z37" s="613">
        <v>2.2000000000000002</v>
      </c>
      <c r="AA37" s="613"/>
      <c r="AB37" s="613"/>
      <c r="AC37" s="613"/>
      <c r="AD37" s="614">
        <v>57756</v>
      </c>
      <c r="AE37" s="614"/>
      <c r="AF37" s="614"/>
      <c r="AG37" s="614"/>
      <c r="AH37" s="614"/>
      <c r="AI37" s="614"/>
      <c r="AJ37" s="614"/>
      <c r="AK37" s="614"/>
      <c r="AL37" s="615">
        <v>0.2</v>
      </c>
      <c r="AM37" s="616"/>
      <c r="AN37" s="616"/>
      <c r="AO37" s="617"/>
      <c r="AQ37" s="673" t="s">
        <v>319</v>
      </c>
      <c r="AR37" s="674"/>
      <c r="AS37" s="674"/>
      <c r="AT37" s="674"/>
      <c r="AU37" s="674"/>
      <c r="AV37" s="674"/>
      <c r="AW37" s="674"/>
      <c r="AX37" s="674"/>
      <c r="AY37" s="675"/>
      <c r="AZ37" s="610">
        <v>1626118</v>
      </c>
      <c r="BA37" s="611"/>
      <c r="BB37" s="611"/>
      <c r="BC37" s="611"/>
      <c r="BD37" s="642"/>
      <c r="BE37" s="642"/>
      <c r="BF37" s="665"/>
      <c r="BG37" s="607" t="s">
        <v>320</v>
      </c>
      <c r="BH37" s="608"/>
      <c r="BI37" s="608"/>
      <c r="BJ37" s="608"/>
      <c r="BK37" s="608"/>
      <c r="BL37" s="608"/>
      <c r="BM37" s="608"/>
      <c r="BN37" s="608"/>
      <c r="BO37" s="608"/>
      <c r="BP37" s="608"/>
      <c r="BQ37" s="608"/>
      <c r="BR37" s="608"/>
      <c r="BS37" s="608"/>
      <c r="BT37" s="608"/>
      <c r="BU37" s="609"/>
      <c r="BV37" s="610">
        <v>-6987</v>
      </c>
      <c r="BW37" s="611"/>
      <c r="BX37" s="611"/>
      <c r="BY37" s="611"/>
      <c r="BZ37" s="611"/>
      <c r="CA37" s="611"/>
      <c r="CB37" s="620"/>
      <c r="CD37" s="607" t="s">
        <v>321</v>
      </c>
      <c r="CE37" s="608"/>
      <c r="CF37" s="608"/>
      <c r="CG37" s="608"/>
      <c r="CH37" s="608"/>
      <c r="CI37" s="608"/>
      <c r="CJ37" s="608"/>
      <c r="CK37" s="608"/>
      <c r="CL37" s="608"/>
      <c r="CM37" s="608"/>
      <c r="CN37" s="608"/>
      <c r="CO37" s="608"/>
      <c r="CP37" s="608"/>
      <c r="CQ37" s="609"/>
      <c r="CR37" s="610">
        <v>3229</v>
      </c>
      <c r="CS37" s="642"/>
      <c r="CT37" s="642"/>
      <c r="CU37" s="642"/>
      <c r="CV37" s="642"/>
      <c r="CW37" s="642"/>
      <c r="CX37" s="642"/>
      <c r="CY37" s="643"/>
      <c r="CZ37" s="615">
        <v>0</v>
      </c>
      <c r="DA37" s="640"/>
      <c r="DB37" s="640"/>
      <c r="DC37" s="644"/>
      <c r="DD37" s="619">
        <v>3229</v>
      </c>
      <c r="DE37" s="642"/>
      <c r="DF37" s="642"/>
      <c r="DG37" s="642"/>
      <c r="DH37" s="642"/>
      <c r="DI37" s="642"/>
      <c r="DJ37" s="642"/>
      <c r="DK37" s="643"/>
      <c r="DL37" s="619">
        <v>3229</v>
      </c>
      <c r="DM37" s="642"/>
      <c r="DN37" s="642"/>
      <c r="DO37" s="642"/>
      <c r="DP37" s="642"/>
      <c r="DQ37" s="642"/>
      <c r="DR37" s="642"/>
      <c r="DS37" s="642"/>
      <c r="DT37" s="642"/>
      <c r="DU37" s="642"/>
      <c r="DV37" s="643"/>
      <c r="DW37" s="615">
        <v>0</v>
      </c>
      <c r="DX37" s="640"/>
      <c r="DY37" s="640"/>
      <c r="DZ37" s="640"/>
      <c r="EA37" s="640"/>
      <c r="EB37" s="640"/>
      <c r="EC37" s="641"/>
    </row>
    <row r="38" spans="2:133" ht="11.25" customHeight="1" x14ac:dyDescent="0.2">
      <c r="B38" s="607" t="s">
        <v>322</v>
      </c>
      <c r="C38" s="608"/>
      <c r="D38" s="608"/>
      <c r="E38" s="608"/>
      <c r="F38" s="608"/>
      <c r="G38" s="608"/>
      <c r="H38" s="608"/>
      <c r="I38" s="608"/>
      <c r="J38" s="608"/>
      <c r="K38" s="608"/>
      <c r="L38" s="608"/>
      <c r="M38" s="608"/>
      <c r="N38" s="608"/>
      <c r="O38" s="608"/>
      <c r="P38" s="608"/>
      <c r="Q38" s="609"/>
      <c r="R38" s="610">
        <v>4118420</v>
      </c>
      <c r="S38" s="611"/>
      <c r="T38" s="611"/>
      <c r="U38" s="611"/>
      <c r="V38" s="611"/>
      <c r="W38" s="611"/>
      <c r="X38" s="611"/>
      <c r="Y38" s="612"/>
      <c r="Z38" s="613">
        <v>8.8000000000000007</v>
      </c>
      <c r="AA38" s="613"/>
      <c r="AB38" s="613"/>
      <c r="AC38" s="613"/>
      <c r="AD38" s="614" t="s">
        <v>122</v>
      </c>
      <c r="AE38" s="614"/>
      <c r="AF38" s="614"/>
      <c r="AG38" s="614"/>
      <c r="AH38" s="614"/>
      <c r="AI38" s="614"/>
      <c r="AJ38" s="614"/>
      <c r="AK38" s="614"/>
      <c r="AL38" s="615" t="s">
        <v>122</v>
      </c>
      <c r="AM38" s="616"/>
      <c r="AN38" s="616"/>
      <c r="AO38" s="617"/>
      <c r="AQ38" s="673" t="s">
        <v>323</v>
      </c>
      <c r="AR38" s="674"/>
      <c r="AS38" s="674"/>
      <c r="AT38" s="674"/>
      <c r="AU38" s="674"/>
      <c r="AV38" s="674"/>
      <c r="AW38" s="674"/>
      <c r="AX38" s="674"/>
      <c r="AY38" s="675"/>
      <c r="AZ38" s="610">
        <v>740469</v>
      </c>
      <c r="BA38" s="611"/>
      <c r="BB38" s="611"/>
      <c r="BC38" s="611"/>
      <c r="BD38" s="642"/>
      <c r="BE38" s="642"/>
      <c r="BF38" s="665"/>
      <c r="BG38" s="607" t="s">
        <v>324</v>
      </c>
      <c r="BH38" s="608"/>
      <c r="BI38" s="608"/>
      <c r="BJ38" s="608"/>
      <c r="BK38" s="608"/>
      <c r="BL38" s="608"/>
      <c r="BM38" s="608"/>
      <c r="BN38" s="608"/>
      <c r="BO38" s="608"/>
      <c r="BP38" s="608"/>
      <c r="BQ38" s="608"/>
      <c r="BR38" s="608"/>
      <c r="BS38" s="608"/>
      <c r="BT38" s="608"/>
      <c r="BU38" s="609"/>
      <c r="BV38" s="610">
        <v>12165</v>
      </c>
      <c r="BW38" s="611"/>
      <c r="BX38" s="611"/>
      <c r="BY38" s="611"/>
      <c r="BZ38" s="611"/>
      <c r="CA38" s="611"/>
      <c r="CB38" s="620"/>
      <c r="CD38" s="607" t="s">
        <v>325</v>
      </c>
      <c r="CE38" s="608"/>
      <c r="CF38" s="608"/>
      <c r="CG38" s="608"/>
      <c r="CH38" s="608"/>
      <c r="CI38" s="608"/>
      <c r="CJ38" s="608"/>
      <c r="CK38" s="608"/>
      <c r="CL38" s="608"/>
      <c r="CM38" s="608"/>
      <c r="CN38" s="608"/>
      <c r="CO38" s="608"/>
      <c r="CP38" s="608"/>
      <c r="CQ38" s="609"/>
      <c r="CR38" s="610">
        <v>3569412</v>
      </c>
      <c r="CS38" s="611"/>
      <c r="CT38" s="611"/>
      <c r="CU38" s="611"/>
      <c r="CV38" s="611"/>
      <c r="CW38" s="611"/>
      <c r="CX38" s="611"/>
      <c r="CY38" s="612"/>
      <c r="CZ38" s="615">
        <v>7.8</v>
      </c>
      <c r="DA38" s="640"/>
      <c r="DB38" s="640"/>
      <c r="DC38" s="644"/>
      <c r="DD38" s="619">
        <v>2942083</v>
      </c>
      <c r="DE38" s="611"/>
      <c r="DF38" s="611"/>
      <c r="DG38" s="611"/>
      <c r="DH38" s="611"/>
      <c r="DI38" s="611"/>
      <c r="DJ38" s="611"/>
      <c r="DK38" s="612"/>
      <c r="DL38" s="619">
        <v>2840783</v>
      </c>
      <c r="DM38" s="611"/>
      <c r="DN38" s="611"/>
      <c r="DO38" s="611"/>
      <c r="DP38" s="611"/>
      <c r="DQ38" s="611"/>
      <c r="DR38" s="611"/>
      <c r="DS38" s="611"/>
      <c r="DT38" s="611"/>
      <c r="DU38" s="611"/>
      <c r="DV38" s="612"/>
      <c r="DW38" s="615">
        <v>11.1</v>
      </c>
      <c r="DX38" s="640"/>
      <c r="DY38" s="640"/>
      <c r="DZ38" s="640"/>
      <c r="EA38" s="640"/>
      <c r="EB38" s="640"/>
      <c r="EC38" s="641"/>
    </row>
    <row r="39" spans="2:133" ht="11.25" customHeight="1" x14ac:dyDescent="0.2">
      <c r="B39" s="607" t="s">
        <v>326</v>
      </c>
      <c r="C39" s="608"/>
      <c r="D39" s="608"/>
      <c r="E39" s="608"/>
      <c r="F39" s="608"/>
      <c r="G39" s="608"/>
      <c r="H39" s="608"/>
      <c r="I39" s="608"/>
      <c r="J39" s="608"/>
      <c r="K39" s="608"/>
      <c r="L39" s="608"/>
      <c r="M39" s="608"/>
      <c r="N39" s="608"/>
      <c r="O39" s="608"/>
      <c r="P39" s="608"/>
      <c r="Q39" s="609"/>
      <c r="R39" s="610" t="s">
        <v>122</v>
      </c>
      <c r="S39" s="611"/>
      <c r="T39" s="611"/>
      <c r="U39" s="611"/>
      <c r="V39" s="611"/>
      <c r="W39" s="611"/>
      <c r="X39" s="611"/>
      <c r="Y39" s="612"/>
      <c r="Z39" s="613" t="s">
        <v>122</v>
      </c>
      <c r="AA39" s="613"/>
      <c r="AB39" s="613"/>
      <c r="AC39" s="613"/>
      <c r="AD39" s="614" t="s">
        <v>122</v>
      </c>
      <c r="AE39" s="614"/>
      <c r="AF39" s="614"/>
      <c r="AG39" s="614"/>
      <c r="AH39" s="614"/>
      <c r="AI39" s="614"/>
      <c r="AJ39" s="614"/>
      <c r="AK39" s="614"/>
      <c r="AL39" s="615" t="s">
        <v>122</v>
      </c>
      <c r="AM39" s="616"/>
      <c r="AN39" s="616"/>
      <c r="AO39" s="617"/>
      <c r="AQ39" s="673" t="s">
        <v>327</v>
      </c>
      <c r="AR39" s="674"/>
      <c r="AS39" s="674"/>
      <c r="AT39" s="674"/>
      <c r="AU39" s="674"/>
      <c r="AV39" s="674"/>
      <c r="AW39" s="674"/>
      <c r="AX39" s="674"/>
      <c r="AY39" s="675"/>
      <c r="AZ39" s="610">
        <v>7290</v>
      </c>
      <c r="BA39" s="611"/>
      <c r="BB39" s="611"/>
      <c r="BC39" s="611"/>
      <c r="BD39" s="642"/>
      <c r="BE39" s="642"/>
      <c r="BF39" s="665"/>
      <c r="BG39" s="607" t="s">
        <v>328</v>
      </c>
      <c r="BH39" s="608"/>
      <c r="BI39" s="608"/>
      <c r="BJ39" s="608"/>
      <c r="BK39" s="608"/>
      <c r="BL39" s="608"/>
      <c r="BM39" s="608"/>
      <c r="BN39" s="608"/>
      <c r="BO39" s="608"/>
      <c r="BP39" s="608"/>
      <c r="BQ39" s="608"/>
      <c r="BR39" s="608"/>
      <c r="BS39" s="608"/>
      <c r="BT39" s="608"/>
      <c r="BU39" s="609"/>
      <c r="BV39" s="610">
        <v>18149</v>
      </c>
      <c r="BW39" s="611"/>
      <c r="BX39" s="611"/>
      <c r="BY39" s="611"/>
      <c r="BZ39" s="611"/>
      <c r="CA39" s="611"/>
      <c r="CB39" s="620"/>
      <c r="CD39" s="607" t="s">
        <v>329</v>
      </c>
      <c r="CE39" s="608"/>
      <c r="CF39" s="608"/>
      <c r="CG39" s="608"/>
      <c r="CH39" s="608"/>
      <c r="CI39" s="608"/>
      <c r="CJ39" s="608"/>
      <c r="CK39" s="608"/>
      <c r="CL39" s="608"/>
      <c r="CM39" s="608"/>
      <c r="CN39" s="608"/>
      <c r="CO39" s="608"/>
      <c r="CP39" s="608"/>
      <c r="CQ39" s="609"/>
      <c r="CR39" s="610">
        <v>1253848</v>
      </c>
      <c r="CS39" s="642"/>
      <c r="CT39" s="642"/>
      <c r="CU39" s="642"/>
      <c r="CV39" s="642"/>
      <c r="CW39" s="642"/>
      <c r="CX39" s="642"/>
      <c r="CY39" s="643"/>
      <c r="CZ39" s="615">
        <v>2.8</v>
      </c>
      <c r="DA39" s="640"/>
      <c r="DB39" s="640"/>
      <c r="DC39" s="644"/>
      <c r="DD39" s="619">
        <v>791814</v>
      </c>
      <c r="DE39" s="642"/>
      <c r="DF39" s="642"/>
      <c r="DG39" s="642"/>
      <c r="DH39" s="642"/>
      <c r="DI39" s="642"/>
      <c r="DJ39" s="642"/>
      <c r="DK39" s="643"/>
      <c r="DL39" s="619" t="s">
        <v>122</v>
      </c>
      <c r="DM39" s="642"/>
      <c r="DN39" s="642"/>
      <c r="DO39" s="642"/>
      <c r="DP39" s="642"/>
      <c r="DQ39" s="642"/>
      <c r="DR39" s="642"/>
      <c r="DS39" s="642"/>
      <c r="DT39" s="642"/>
      <c r="DU39" s="642"/>
      <c r="DV39" s="643"/>
      <c r="DW39" s="615" t="s">
        <v>122</v>
      </c>
      <c r="DX39" s="640"/>
      <c r="DY39" s="640"/>
      <c r="DZ39" s="640"/>
      <c r="EA39" s="640"/>
      <c r="EB39" s="640"/>
      <c r="EC39" s="641"/>
    </row>
    <row r="40" spans="2:133" ht="11.25" customHeight="1" x14ac:dyDescent="0.2">
      <c r="B40" s="607" t="s">
        <v>330</v>
      </c>
      <c r="C40" s="608"/>
      <c r="D40" s="608"/>
      <c r="E40" s="608"/>
      <c r="F40" s="608"/>
      <c r="G40" s="608"/>
      <c r="H40" s="608"/>
      <c r="I40" s="608"/>
      <c r="J40" s="608"/>
      <c r="K40" s="608"/>
      <c r="L40" s="608"/>
      <c r="M40" s="608"/>
      <c r="N40" s="608"/>
      <c r="O40" s="608"/>
      <c r="P40" s="608"/>
      <c r="Q40" s="609"/>
      <c r="R40" s="610">
        <v>122720</v>
      </c>
      <c r="S40" s="611"/>
      <c r="T40" s="611"/>
      <c r="U40" s="611"/>
      <c r="V40" s="611"/>
      <c r="W40" s="611"/>
      <c r="X40" s="611"/>
      <c r="Y40" s="612"/>
      <c r="Z40" s="613">
        <v>0.3</v>
      </c>
      <c r="AA40" s="613"/>
      <c r="AB40" s="613"/>
      <c r="AC40" s="613"/>
      <c r="AD40" s="614" t="s">
        <v>122</v>
      </c>
      <c r="AE40" s="614"/>
      <c r="AF40" s="614"/>
      <c r="AG40" s="614"/>
      <c r="AH40" s="614"/>
      <c r="AI40" s="614"/>
      <c r="AJ40" s="614"/>
      <c r="AK40" s="614"/>
      <c r="AL40" s="615" t="s">
        <v>122</v>
      </c>
      <c r="AM40" s="616"/>
      <c r="AN40" s="616"/>
      <c r="AO40" s="617"/>
      <c r="AQ40" s="673" t="s">
        <v>331</v>
      </c>
      <c r="AR40" s="674"/>
      <c r="AS40" s="674"/>
      <c r="AT40" s="674"/>
      <c r="AU40" s="674"/>
      <c r="AV40" s="674"/>
      <c r="AW40" s="674"/>
      <c r="AX40" s="674"/>
      <c r="AY40" s="675"/>
      <c r="AZ40" s="610" t="s">
        <v>122</v>
      </c>
      <c r="BA40" s="611"/>
      <c r="BB40" s="611"/>
      <c r="BC40" s="611"/>
      <c r="BD40" s="642"/>
      <c r="BE40" s="642"/>
      <c r="BF40" s="665"/>
      <c r="BG40" s="658" t="s">
        <v>332</v>
      </c>
      <c r="BH40" s="659"/>
      <c r="BI40" s="659"/>
      <c r="BJ40" s="659"/>
      <c r="BK40" s="659"/>
      <c r="BL40" s="205"/>
      <c r="BM40" s="608" t="s">
        <v>333</v>
      </c>
      <c r="BN40" s="608"/>
      <c r="BO40" s="608"/>
      <c r="BP40" s="608"/>
      <c r="BQ40" s="608"/>
      <c r="BR40" s="608"/>
      <c r="BS40" s="608"/>
      <c r="BT40" s="608"/>
      <c r="BU40" s="609"/>
      <c r="BV40" s="610">
        <v>115</v>
      </c>
      <c r="BW40" s="611"/>
      <c r="BX40" s="611"/>
      <c r="BY40" s="611"/>
      <c r="BZ40" s="611"/>
      <c r="CA40" s="611"/>
      <c r="CB40" s="620"/>
      <c r="CD40" s="607" t="s">
        <v>334</v>
      </c>
      <c r="CE40" s="608"/>
      <c r="CF40" s="608"/>
      <c r="CG40" s="608"/>
      <c r="CH40" s="608"/>
      <c r="CI40" s="608"/>
      <c r="CJ40" s="608"/>
      <c r="CK40" s="608"/>
      <c r="CL40" s="608"/>
      <c r="CM40" s="608"/>
      <c r="CN40" s="608"/>
      <c r="CO40" s="608"/>
      <c r="CP40" s="608"/>
      <c r="CQ40" s="609"/>
      <c r="CR40" s="610">
        <v>252033</v>
      </c>
      <c r="CS40" s="611"/>
      <c r="CT40" s="611"/>
      <c r="CU40" s="611"/>
      <c r="CV40" s="611"/>
      <c r="CW40" s="611"/>
      <c r="CX40" s="611"/>
      <c r="CY40" s="612"/>
      <c r="CZ40" s="615">
        <v>0.6</v>
      </c>
      <c r="DA40" s="640"/>
      <c r="DB40" s="640"/>
      <c r="DC40" s="644"/>
      <c r="DD40" s="619">
        <v>57205</v>
      </c>
      <c r="DE40" s="611"/>
      <c r="DF40" s="611"/>
      <c r="DG40" s="611"/>
      <c r="DH40" s="611"/>
      <c r="DI40" s="611"/>
      <c r="DJ40" s="611"/>
      <c r="DK40" s="612"/>
      <c r="DL40" s="619" t="s">
        <v>122</v>
      </c>
      <c r="DM40" s="611"/>
      <c r="DN40" s="611"/>
      <c r="DO40" s="611"/>
      <c r="DP40" s="611"/>
      <c r="DQ40" s="611"/>
      <c r="DR40" s="611"/>
      <c r="DS40" s="611"/>
      <c r="DT40" s="611"/>
      <c r="DU40" s="611"/>
      <c r="DV40" s="612"/>
      <c r="DW40" s="615" t="s">
        <v>122</v>
      </c>
      <c r="DX40" s="640"/>
      <c r="DY40" s="640"/>
      <c r="DZ40" s="640"/>
      <c r="EA40" s="640"/>
      <c r="EB40" s="640"/>
      <c r="EC40" s="641"/>
    </row>
    <row r="41" spans="2:133" ht="11.25" customHeight="1" x14ac:dyDescent="0.2">
      <c r="B41" s="631" t="s">
        <v>335</v>
      </c>
      <c r="C41" s="632"/>
      <c r="D41" s="632"/>
      <c r="E41" s="632"/>
      <c r="F41" s="632"/>
      <c r="G41" s="632"/>
      <c r="H41" s="632"/>
      <c r="I41" s="632"/>
      <c r="J41" s="632"/>
      <c r="K41" s="632"/>
      <c r="L41" s="632"/>
      <c r="M41" s="632"/>
      <c r="N41" s="632"/>
      <c r="O41" s="632"/>
      <c r="P41" s="632"/>
      <c r="Q41" s="633"/>
      <c r="R41" s="682">
        <v>46617343</v>
      </c>
      <c r="S41" s="683"/>
      <c r="T41" s="683"/>
      <c r="U41" s="683"/>
      <c r="V41" s="683"/>
      <c r="W41" s="683"/>
      <c r="X41" s="683"/>
      <c r="Y41" s="687"/>
      <c r="Z41" s="688">
        <v>100</v>
      </c>
      <c r="AA41" s="688"/>
      <c r="AB41" s="688"/>
      <c r="AC41" s="688"/>
      <c r="AD41" s="689">
        <v>25480017</v>
      </c>
      <c r="AE41" s="689"/>
      <c r="AF41" s="689"/>
      <c r="AG41" s="689"/>
      <c r="AH41" s="689"/>
      <c r="AI41" s="689"/>
      <c r="AJ41" s="689"/>
      <c r="AK41" s="689"/>
      <c r="AL41" s="690">
        <v>100</v>
      </c>
      <c r="AM41" s="670"/>
      <c r="AN41" s="670"/>
      <c r="AO41" s="691"/>
      <c r="AQ41" s="673" t="s">
        <v>336</v>
      </c>
      <c r="AR41" s="674"/>
      <c r="AS41" s="674"/>
      <c r="AT41" s="674"/>
      <c r="AU41" s="674"/>
      <c r="AV41" s="674"/>
      <c r="AW41" s="674"/>
      <c r="AX41" s="674"/>
      <c r="AY41" s="675"/>
      <c r="AZ41" s="610">
        <v>719231</v>
      </c>
      <c r="BA41" s="611"/>
      <c r="BB41" s="611"/>
      <c r="BC41" s="611"/>
      <c r="BD41" s="642"/>
      <c r="BE41" s="642"/>
      <c r="BF41" s="665"/>
      <c r="BG41" s="658"/>
      <c r="BH41" s="659"/>
      <c r="BI41" s="659"/>
      <c r="BJ41" s="659"/>
      <c r="BK41" s="659"/>
      <c r="BL41" s="205"/>
      <c r="BM41" s="608" t="s">
        <v>337</v>
      </c>
      <c r="BN41" s="608"/>
      <c r="BO41" s="608"/>
      <c r="BP41" s="608"/>
      <c r="BQ41" s="608"/>
      <c r="BR41" s="608"/>
      <c r="BS41" s="608"/>
      <c r="BT41" s="608"/>
      <c r="BU41" s="609"/>
      <c r="BV41" s="610">
        <v>1</v>
      </c>
      <c r="BW41" s="611"/>
      <c r="BX41" s="611"/>
      <c r="BY41" s="611"/>
      <c r="BZ41" s="611"/>
      <c r="CA41" s="611"/>
      <c r="CB41" s="620"/>
      <c r="CD41" s="607" t="s">
        <v>338</v>
      </c>
      <c r="CE41" s="608"/>
      <c r="CF41" s="608"/>
      <c r="CG41" s="608"/>
      <c r="CH41" s="608"/>
      <c r="CI41" s="608"/>
      <c r="CJ41" s="608"/>
      <c r="CK41" s="608"/>
      <c r="CL41" s="608"/>
      <c r="CM41" s="608"/>
      <c r="CN41" s="608"/>
      <c r="CO41" s="608"/>
      <c r="CP41" s="608"/>
      <c r="CQ41" s="609"/>
      <c r="CR41" s="610" t="s">
        <v>122</v>
      </c>
      <c r="CS41" s="642"/>
      <c r="CT41" s="642"/>
      <c r="CU41" s="642"/>
      <c r="CV41" s="642"/>
      <c r="CW41" s="642"/>
      <c r="CX41" s="642"/>
      <c r="CY41" s="643"/>
      <c r="CZ41" s="615" t="s">
        <v>122</v>
      </c>
      <c r="DA41" s="640"/>
      <c r="DB41" s="640"/>
      <c r="DC41" s="644"/>
      <c r="DD41" s="619" t="s">
        <v>122</v>
      </c>
      <c r="DE41" s="642"/>
      <c r="DF41" s="642"/>
      <c r="DG41" s="642"/>
      <c r="DH41" s="642"/>
      <c r="DI41" s="642"/>
      <c r="DJ41" s="642"/>
      <c r="DK41" s="643"/>
      <c r="DL41" s="693"/>
      <c r="DM41" s="694"/>
      <c r="DN41" s="694"/>
      <c r="DO41" s="694"/>
      <c r="DP41" s="694"/>
      <c r="DQ41" s="694"/>
      <c r="DR41" s="694"/>
      <c r="DS41" s="694"/>
      <c r="DT41" s="694"/>
      <c r="DU41" s="694"/>
      <c r="DV41" s="695"/>
      <c r="DW41" s="684"/>
      <c r="DX41" s="685"/>
      <c r="DY41" s="685"/>
      <c r="DZ41" s="685"/>
      <c r="EA41" s="685"/>
      <c r="EB41" s="685"/>
      <c r="EC41" s="686"/>
    </row>
    <row r="42" spans="2:133" ht="11.25" customHeight="1" x14ac:dyDescent="0.2">
      <c r="AQ42" s="679" t="s">
        <v>339</v>
      </c>
      <c r="AR42" s="680"/>
      <c r="AS42" s="680"/>
      <c r="AT42" s="680"/>
      <c r="AU42" s="680"/>
      <c r="AV42" s="680"/>
      <c r="AW42" s="680"/>
      <c r="AX42" s="680"/>
      <c r="AY42" s="681"/>
      <c r="AZ42" s="682">
        <v>2850181</v>
      </c>
      <c r="BA42" s="683"/>
      <c r="BB42" s="683"/>
      <c r="BC42" s="683"/>
      <c r="BD42" s="669"/>
      <c r="BE42" s="669"/>
      <c r="BF42" s="671"/>
      <c r="BG42" s="660"/>
      <c r="BH42" s="661"/>
      <c r="BI42" s="661"/>
      <c r="BJ42" s="661"/>
      <c r="BK42" s="661"/>
      <c r="BL42" s="206"/>
      <c r="BM42" s="632" t="s">
        <v>340</v>
      </c>
      <c r="BN42" s="632"/>
      <c r="BO42" s="632"/>
      <c r="BP42" s="632"/>
      <c r="BQ42" s="632"/>
      <c r="BR42" s="632"/>
      <c r="BS42" s="632"/>
      <c r="BT42" s="632"/>
      <c r="BU42" s="633"/>
      <c r="BV42" s="682">
        <v>409</v>
      </c>
      <c r="BW42" s="683"/>
      <c r="BX42" s="683"/>
      <c r="BY42" s="683"/>
      <c r="BZ42" s="683"/>
      <c r="CA42" s="683"/>
      <c r="CB42" s="692"/>
      <c r="CD42" s="607" t="s">
        <v>341</v>
      </c>
      <c r="CE42" s="608"/>
      <c r="CF42" s="608"/>
      <c r="CG42" s="608"/>
      <c r="CH42" s="608"/>
      <c r="CI42" s="608"/>
      <c r="CJ42" s="608"/>
      <c r="CK42" s="608"/>
      <c r="CL42" s="608"/>
      <c r="CM42" s="608"/>
      <c r="CN42" s="608"/>
      <c r="CO42" s="608"/>
      <c r="CP42" s="608"/>
      <c r="CQ42" s="609"/>
      <c r="CR42" s="610">
        <v>6137539</v>
      </c>
      <c r="CS42" s="642"/>
      <c r="CT42" s="642"/>
      <c r="CU42" s="642"/>
      <c r="CV42" s="642"/>
      <c r="CW42" s="642"/>
      <c r="CX42" s="642"/>
      <c r="CY42" s="643"/>
      <c r="CZ42" s="615">
        <v>13.5</v>
      </c>
      <c r="DA42" s="640"/>
      <c r="DB42" s="640"/>
      <c r="DC42" s="644"/>
      <c r="DD42" s="619">
        <v>580010</v>
      </c>
      <c r="DE42" s="642"/>
      <c r="DF42" s="642"/>
      <c r="DG42" s="642"/>
      <c r="DH42" s="642"/>
      <c r="DI42" s="642"/>
      <c r="DJ42" s="642"/>
      <c r="DK42" s="643"/>
      <c r="DL42" s="693"/>
      <c r="DM42" s="694"/>
      <c r="DN42" s="694"/>
      <c r="DO42" s="694"/>
      <c r="DP42" s="694"/>
      <c r="DQ42" s="694"/>
      <c r="DR42" s="694"/>
      <c r="DS42" s="694"/>
      <c r="DT42" s="694"/>
      <c r="DU42" s="694"/>
      <c r="DV42" s="695"/>
      <c r="DW42" s="684"/>
      <c r="DX42" s="685"/>
      <c r="DY42" s="685"/>
      <c r="DZ42" s="685"/>
      <c r="EA42" s="685"/>
      <c r="EB42" s="685"/>
      <c r="EC42" s="686"/>
    </row>
    <row r="43" spans="2:133" ht="11.25" customHeight="1" x14ac:dyDescent="0.2">
      <c r="B43" s="196" t="s">
        <v>342</v>
      </c>
      <c r="CD43" s="607" t="s">
        <v>343</v>
      </c>
      <c r="CE43" s="608"/>
      <c r="CF43" s="608"/>
      <c r="CG43" s="608"/>
      <c r="CH43" s="608"/>
      <c r="CI43" s="608"/>
      <c r="CJ43" s="608"/>
      <c r="CK43" s="608"/>
      <c r="CL43" s="608"/>
      <c r="CM43" s="608"/>
      <c r="CN43" s="608"/>
      <c r="CO43" s="608"/>
      <c r="CP43" s="608"/>
      <c r="CQ43" s="609"/>
      <c r="CR43" s="610">
        <v>43000</v>
      </c>
      <c r="CS43" s="642"/>
      <c r="CT43" s="642"/>
      <c r="CU43" s="642"/>
      <c r="CV43" s="642"/>
      <c r="CW43" s="642"/>
      <c r="CX43" s="642"/>
      <c r="CY43" s="643"/>
      <c r="CZ43" s="615">
        <v>0.1</v>
      </c>
      <c r="DA43" s="640"/>
      <c r="DB43" s="640"/>
      <c r="DC43" s="644"/>
      <c r="DD43" s="619">
        <v>43000</v>
      </c>
      <c r="DE43" s="642"/>
      <c r="DF43" s="642"/>
      <c r="DG43" s="642"/>
      <c r="DH43" s="642"/>
      <c r="DI43" s="642"/>
      <c r="DJ43" s="642"/>
      <c r="DK43" s="643"/>
      <c r="DL43" s="693"/>
      <c r="DM43" s="694"/>
      <c r="DN43" s="694"/>
      <c r="DO43" s="694"/>
      <c r="DP43" s="694"/>
      <c r="DQ43" s="694"/>
      <c r="DR43" s="694"/>
      <c r="DS43" s="694"/>
      <c r="DT43" s="694"/>
      <c r="DU43" s="694"/>
      <c r="DV43" s="695"/>
      <c r="DW43" s="684"/>
      <c r="DX43" s="685"/>
      <c r="DY43" s="685"/>
      <c r="DZ43" s="685"/>
      <c r="EA43" s="685"/>
      <c r="EB43" s="685"/>
      <c r="EC43" s="686"/>
    </row>
    <row r="44" spans="2:133" ht="11.25" customHeight="1" x14ac:dyDescent="0.2">
      <c r="B44" s="696" t="s">
        <v>344</v>
      </c>
      <c r="C44" s="696"/>
      <c r="D44" s="696"/>
      <c r="E44" s="696"/>
      <c r="F44" s="696"/>
      <c r="G44" s="696"/>
      <c r="H44" s="696"/>
      <c r="I44" s="696"/>
      <c r="J44" s="696"/>
      <c r="K44" s="696"/>
      <c r="L44" s="696"/>
      <c r="M44" s="696"/>
      <c r="N44" s="696"/>
      <c r="O44" s="696"/>
      <c r="P44" s="696"/>
      <c r="Q44" s="696"/>
      <c r="R44" s="696"/>
      <c r="S44" s="696"/>
      <c r="T44" s="696"/>
      <c r="U44" s="696"/>
      <c r="V44" s="696"/>
      <c r="W44" s="696"/>
      <c r="X44" s="696"/>
      <c r="Y44" s="696"/>
      <c r="Z44" s="696"/>
      <c r="AA44" s="696"/>
      <c r="AB44" s="696"/>
      <c r="AC44" s="696"/>
      <c r="AD44" s="696"/>
      <c r="AE44" s="696"/>
      <c r="AF44" s="696"/>
      <c r="AG44" s="696"/>
      <c r="AH44" s="696"/>
      <c r="AI44" s="696"/>
      <c r="AJ44" s="696"/>
      <c r="AK44" s="696"/>
      <c r="AL44" s="696"/>
      <c r="AM44" s="696"/>
      <c r="AN44" s="696"/>
      <c r="AO44" s="696"/>
      <c r="AP44" s="696"/>
      <c r="AQ44" s="696"/>
      <c r="AR44" s="696"/>
      <c r="AS44" s="696"/>
      <c r="AT44" s="696"/>
      <c r="AU44" s="696"/>
      <c r="AV44" s="696"/>
      <c r="AW44" s="696"/>
      <c r="AX44" s="696"/>
      <c r="AY44" s="696"/>
      <c r="AZ44" s="696"/>
      <c r="BA44" s="696"/>
      <c r="BB44" s="696"/>
      <c r="BC44" s="696"/>
      <c r="BD44" s="696"/>
      <c r="BE44" s="696"/>
      <c r="BF44" s="696"/>
      <c r="BG44" s="696"/>
      <c r="BH44" s="696"/>
      <c r="BI44" s="696"/>
      <c r="BJ44" s="696"/>
      <c r="BK44" s="696"/>
      <c r="BL44" s="696"/>
      <c r="BM44" s="696"/>
      <c r="BN44" s="696"/>
      <c r="BO44" s="696"/>
      <c r="BP44" s="696"/>
      <c r="BQ44" s="696"/>
      <c r="BR44" s="696"/>
      <c r="BS44" s="696"/>
      <c r="BT44" s="696"/>
      <c r="BU44" s="696"/>
      <c r="BV44" s="696"/>
      <c r="BW44" s="696"/>
      <c r="BX44" s="696"/>
      <c r="BY44" s="696"/>
      <c r="BZ44" s="696"/>
      <c r="CA44" s="696"/>
      <c r="CB44" s="696"/>
      <c r="CC44" s="697"/>
      <c r="CD44" s="646" t="s">
        <v>292</v>
      </c>
      <c r="CE44" s="647"/>
      <c r="CF44" s="607" t="s">
        <v>345</v>
      </c>
      <c r="CG44" s="608"/>
      <c r="CH44" s="608"/>
      <c r="CI44" s="608"/>
      <c r="CJ44" s="608"/>
      <c r="CK44" s="608"/>
      <c r="CL44" s="608"/>
      <c r="CM44" s="608"/>
      <c r="CN44" s="608"/>
      <c r="CO44" s="608"/>
      <c r="CP44" s="608"/>
      <c r="CQ44" s="609"/>
      <c r="CR44" s="610">
        <v>6126802</v>
      </c>
      <c r="CS44" s="611"/>
      <c r="CT44" s="611"/>
      <c r="CU44" s="611"/>
      <c r="CV44" s="611"/>
      <c r="CW44" s="611"/>
      <c r="CX44" s="611"/>
      <c r="CY44" s="612"/>
      <c r="CZ44" s="615">
        <v>13.5</v>
      </c>
      <c r="DA44" s="616"/>
      <c r="DB44" s="616"/>
      <c r="DC44" s="622"/>
      <c r="DD44" s="619">
        <v>574456</v>
      </c>
      <c r="DE44" s="611"/>
      <c r="DF44" s="611"/>
      <c r="DG44" s="611"/>
      <c r="DH44" s="611"/>
      <c r="DI44" s="611"/>
      <c r="DJ44" s="611"/>
      <c r="DK44" s="612"/>
      <c r="DL44" s="693"/>
      <c r="DM44" s="694"/>
      <c r="DN44" s="694"/>
      <c r="DO44" s="694"/>
      <c r="DP44" s="694"/>
      <c r="DQ44" s="694"/>
      <c r="DR44" s="694"/>
      <c r="DS44" s="694"/>
      <c r="DT44" s="694"/>
      <c r="DU44" s="694"/>
      <c r="DV44" s="695"/>
      <c r="DW44" s="684"/>
      <c r="DX44" s="685"/>
      <c r="DY44" s="685"/>
      <c r="DZ44" s="685"/>
      <c r="EA44" s="685"/>
      <c r="EB44" s="685"/>
      <c r="EC44" s="686"/>
    </row>
    <row r="45" spans="2:133" ht="11.25" customHeight="1" x14ac:dyDescent="0.2">
      <c r="B45" s="696" t="s">
        <v>346</v>
      </c>
      <c r="C45" s="696"/>
      <c r="D45" s="696"/>
      <c r="E45" s="696"/>
      <c r="F45" s="696"/>
      <c r="G45" s="696"/>
      <c r="H45" s="696"/>
      <c r="I45" s="696"/>
      <c r="J45" s="696"/>
      <c r="K45" s="696"/>
      <c r="L45" s="696"/>
      <c r="M45" s="696"/>
      <c r="N45" s="696"/>
      <c r="O45" s="696"/>
      <c r="P45" s="696"/>
      <c r="Q45" s="696"/>
      <c r="R45" s="696"/>
      <c r="S45" s="696"/>
      <c r="T45" s="696"/>
      <c r="U45" s="696"/>
      <c r="V45" s="696"/>
      <c r="W45" s="696"/>
      <c r="X45" s="696"/>
      <c r="Y45" s="696"/>
      <c r="Z45" s="696"/>
      <c r="AA45" s="696"/>
      <c r="AB45" s="696"/>
      <c r="AC45" s="696"/>
      <c r="AD45" s="696"/>
      <c r="AE45" s="696"/>
      <c r="AF45" s="696"/>
      <c r="AG45" s="696"/>
      <c r="AH45" s="696"/>
      <c r="AI45" s="696"/>
      <c r="AJ45" s="696"/>
      <c r="AK45" s="696"/>
      <c r="AL45" s="696"/>
      <c r="AM45" s="696"/>
      <c r="AN45" s="696"/>
      <c r="AO45" s="696"/>
      <c r="AP45" s="696"/>
      <c r="AQ45" s="696"/>
      <c r="AR45" s="696"/>
      <c r="AS45" s="696"/>
      <c r="AT45" s="696"/>
      <c r="AU45" s="696"/>
      <c r="AV45" s="696"/>
      <c r="AW45" s="696"/>
      <c r="AX45" s="696"/>
      <c r="AY45" s="696"/>
      <c r="AZ45" s="696"/>
      <c r="BA45" s="696"/>
      <c r="BB45" s="696"/>
      <c r="BC45" s="696"/>
      <c r="BD45" s="696"/>
      <c r="BE45" s="696"/>
      <c r="BF45" s="696"/>
      <c r="BG45" s="696"/>
      <c r="BH45" s="696"/>
      <c r="BI45" s="696"/>
      <c r="BJ45" s="696"/>
      <c r="BK45" s="696"/>
      <c r="BL45" s="696"/>
      <c r="BM45" s="696"/>
      <c r="BN45" s="696"/>
      <c r="BO45" s="696"/>
      <c r="BP45" s="696"/>
      <c r="BQ45" s="696"/>
      <c r="BR45" s="696"/>
      <c r="BS45" s="696"/>
      <c r="BT45" s="696"/>
      <c r="BU45" s="696"/>
      <c r="BV45" s="696"/>
      <c r="BW45" s="696"/>
      <c r="BX45" s="696"/>
      <c r="BY45" s="696"/>
      <c r="BZ45" s="696"/>
      <c r="CA45" s="696"/>
      <c r="CB45" s="696"/>
      <c r="CC45" s="697"/>
      <c r="CD45" s="648"/>
      <c r="CE45" s="649"/>
      <c r="CF45" s="607" t="s">
        <v>347</v>
      </c>
      <c r="CG45" s="608"/>
      <c r="CH45" s="608"/>
      <c r="CI45" s="608"/>
      <c r="CJ45" s="608"/>
      <c r="CK45" s="608"/>
      <c r="CL45" s="608"/>
      <c r="CM45" s="608"/>
      <c r="CN45" s="608"/>
      <c r="CO45" s="608"/>
      <c r="CP45" s="608"/>
      <c r="CQ45" s="609"/>
      <c r="CR45" s="610">
        <v>2429898</v>
      </c>
      <c r="CS45" s="642"/>
      <c r="CT45" s="642"/>
      <c r="CU45" s="642"/>
      <c r="CV45" s="642"/>
      <c r="CW45" s="642"/>
      <c r="CX45" s="642"/>
      <c r="CY45" s="643"/>
      <c r="CZ45" s="615">
        <v>5.3</v>
      </c>
      <c r="DA45" s="640"/>
      <c r="DB45" s="640"/>
      <c r="DC45" s="644"/>
      <c r="DD45" s="619">
        <v>35748</v>
      </c>
      <c r="DE45" s="642"/>
      <c r="DF45" s="642"/>
      <c r="DG45" s="642"/>
      <c r="DH45" s="642"/>
      <c r="DI45" s="642"/>
      <c r="DJ45" s="642"/>
      <c r="DK45" s="643"/>
      <c r="DL45" s="693"/>
      <c r="DM45" s="694"/>
      <c r="DN45" s="694"/>
      <c r="DO45" s="694"/>
      <c r="DP45" s="694"/>
      <c r="DQ45" s="694"/>
      <c r="DR45" s="694"/>
      <c r="DS45" s="694"/>
      <c r="DT45" s="694"/>
      <c r="DU45" s="694"/>
      <c r="DV45" s="695"/>
      <c r="DW45" s="684"/>
      <c r="DX45" s="685"/>
      <c r="DY45" s="685"/>
      <c r="DZ45" s="685"/>
      <c r="EA45" s="685"/>
      <c r="EB45" s="685"/>
      <c r="EC45" s="686"/>
    </row>
    <row r="46" spans="2:133" ht="11.25" customHeight="1" x14ac:dyDescent="0.2">
      <c r="B46" s="207"/>
      <c r="CD46" s="648"/>
      <c r="CE46" s="649"/>
      <c r="CF46" s="607" t="s">
        <v>348</v>
      </c>
      <c r="CG46" s="608"/>
      <c r="CH46" s="608"/>
      <c r="CI46" s="608"/>
      <c r="CJ46" s="608"/>
      <c r="CK46" s="608"/>
      <c r="CL46" s="608"/>
      <c r="CM46" s="608"/>
      <c r="CN46" s="608"/>
      <c r="CO46" s="608"/>
      <c r="CP46" s="608"/>
      <c r="CQ46" s="609"/>
      <c r="CR46" s="610">
        <v>3661661</v>
      </c>
      <c r="CS46" s="611"/>
      <c r="CT46" s="611"/>
      <c r="CU46" s="611"/>
      <c r="CV46" s="611"/>
      <c r="CW46" s="611"/>
      <c r="CX46" s="611"/>
      <c r="CY46" s="612"/>
      <c r="CZ46" s="615">
        <v>8</v>
      </c>
      <c r="DA46" s="616"/>
      <c r="DB46" s="616"/>
      <c r="DC46" s="622"/>
      <c r="DD46" s="619">
        <v>536263</v>
      </c>
      <c r="DE46" s="611"/>
      <c r="DF46" s="611"/>
      <c r="DG46" s="611"/>
      <c r="DH46" s="611"/>
      <c r="DI46" s="611"/>
      <c r="DJ46" s="611"/>
      <c r="DK46" s="612"/>
      <c r="DL46" s="693"/>
      <c r="DM46" s="694"/>
      <c r="DN46" s="694"/>
      <c r="DO46" s="694"/>
      <c r="DP46" s="694"/>
      <c r="DQ46" s="694"/>
      <c r="DR46" s="694"/>
      <c r="DS46" s="694"/>
      <c r="DT46" s="694"/>
      <c r="DU46" s="694"/>
      <c r="DV46" s="695"/>
      <c r="DW46" s="684"/>
      <c r="DX46" s="685"/>
      <c r="DY46" s="685"/>
      <c r="DZ46" s="685"/>
      <c r="EA46" s="685"/>
      <c r="EB46" s="685"/>
      <c r="EC46" s="686"/>
    </row>
    <row r="47" spans="2:133" ht="11.25" customHeight="1" x14ac:dyDescent="0.2">
      <c r="B47" s="207"/>
      <c r="CD47" s="648"/>
      <c r="CE47" s="649"/>
      <c r="CF47" s="607" t="s">
        <v>349</v>
      </c>
      <c r="CG47" s="608"/>
      <c r="CH47" s="608"/>
      <c r="CI47" s="608"/>
      <c r="CJ47" s="608"/>
      <c r="CK47" s="608"/>
      <c r="CL47" s="608"/>
      <c r="CM47" s="608"/>
      <c r="CN47" s="608"/>
      <c r="CO47" s="608"/>
      <c r="CP47" s="608"/>
      <c r="CQ47" s="609"/>
      <c r="CR47" s="610">
        <v>10737</v>
      </c>
      <c r="CS47" s="642"/>
      <c r="CT47" s="642"/>
      <c r="CU47" s="642"/>
      <c r="CV47" s="642"/>
      <c r="CW47" s="642"/>
      <c r="CX47" s="642"/>
      <c r="CY47" s="643"/>
      <c r="CZ47" s="615">
        <v>0</v>
      </c>
      <c r="DA47" s="640"/>
      <c r="DB47" s="640"/>
      <c r="DC47" s="644"/>
      <c r="DD47" s="619">
        <v>5554</v>
      </c>
      <c r="DE47" s="642"/>
      <c r="DF47" s="642"/>
      <c r="DG47" s="642"/>
      <c r="DH47" s="642"/>
      <c r="DI47" s="642"/>
      <c r="DJ47" s="642"/>
      <c r="DK47" s="643"/>
      <c r="DL47" s="693"/>
      <c r="DM47" s="694"/>
      <c r="DN47" s="694"/>
      <c r="DO47" s="694"/>
      <c r="DP47" s="694"/>
      <c r="DQ47" s="694"/>
      <c r="DR47" s="694"/>
      <c r="DS47" s="694"/>
      <c r="DT47" s="694"/>
      <c r="DU47" s="694"/>
      <c r="DV47" s="695"/>
      <c r="DW47" s="684"/>
      <c r="DX47" s="685"/>
      <c r="DY47" s="685"/>
      <c r="DZ47" s="685"/>
      <c r="EA47" s="685"/>
      <c r="EB47" s="685"/>
      <c r="EC47" s="686"/>
    </row>
    <row r="48" spans="2:133" ht="10.8" x14ac:dyDescent="0.2">
      <c r="B48" s="207"/>
      <c r="CD48" s="650"/>
      <c r="CE48" s="651"/>
      <c r="CF48" s="607" t="s">
        <v>350</v>
      </c>
      <c r="CG48" s="608"/>
      <c r="CH48" s="608"/>
      <c r="CI48" s="608"/>
      <c r="CJ48" s="608"/>
      <c r="CK48" s="608"/>
      <c r="CL48" s="608"/>
      <c r="CM48" s="608"/>
      <c r="CN48" s="608"/>
      <c r="CO48" s="608"/>
      <c r="CP48" s="608"/>
      <c r="CQ48" s="609"/>
      <c r="CR48" s="610" t="s">
        <v>122</v>
      </c>
      <c r="CS48" s="611"/>
      <c r="CT48" s="611"/>
      <c r="CU48" s="611"/>
      <c r="CV48" s="611"/>
      <c r="CW48" s="611"/>
      <c r="CX48" s="611"/>
      <c r="CY48" s="612"/>
      <c r="CZ48" s="615" t="s">
        <v>122</v>
      </c>
      <c r="DA48" s="616"/>
      <c r="DB48" s="616"/>
      <c r="DC48" s="622"/>
      <c r="DD48" s="619" t="s">
        <v>122</v>
      </c>
      <c r="DE48" s="611"/>
      <c r="DF48" s="611"/>
      <c r="DG48" s="611"/>
      <c r="DH48" s="611"/>
      <c r="DI48" s="611"/>
      <c r="DJ48" s="611"/>
      <c r="DK48" s="612"/>
      <c r="DL48" s="693"/>
      <c r="DM48" s="694"/>
      <c r="DN48" s="694"/>
      <c r="DO48" s="694"/>
      <c r="DP48" s="694"/>
      <c r="DQ48" s="694"/>
      <c r="DR48" s="694"/>
      <c r="DS48" s="694"/>
      <c r="DT48" s="694"/>
      <c r="DU48" s="694"/>
      <c r="DV48" s="695"/>
      <c r="DW48" s="684"/>
      <c r="DX48" s="685"/>
      <c r="DY48" s="685"/>
      <c r="DZ48" s="685"/>
      <c r="EA48" s="685"/>
      <c r="EB48" s="685"/>
      <c r="EC48" s="686"/>
    </row>
    <row r="49" spans="2:133" ht="11.25" customHeight="1" x14ac:dyDescent="0.2">
      <c r="B49" s="207"/>
      <c r="CD49" s="631" t="s">
        <v>351</v>
      </c>
      <c r="CE49" s="632"/>
      <c r="CF49" s="632"/>
      <c r="CG49" s="632"/>
      <c r="CH49" s="632"/>
      <c r="CI49" s="632"/>
      <c r="CJ49" s="632"/>
      <c r="CK49" s="632"/>
      <c r="CL49" s="632"/>
      <c r="CM49" s="632"/>
      <c r="CN49" s="632"/>
      <c r="CO49" s="632"/>
      <c r="CP49" s="632"/>
      <c r="CQ49" s="633"/>
      <c r="CR49" s="682">
        <v>45501026</v>
      </c>
      <c r="CS49" s="669"/>
      <c r="CT49" s="669"/>
      <c r="CU49" s="669"/>
      <c r="CV49" s="669"/>
      <c r="CW49" s="669"/>
      <c r="CX49" s="669"/>
      <c r="CY49" s="698"/>
      <c r="CZ49" s="690">
        <v>100</v>
      </c>
      <c r="DA49" s="699"/>
      <c r="DB49" s="699"/>
      <c r="DC49" s="700"/>
      <c r="DD49" s="701">
        <v>28761872</v>
      </c>
      <c r="DE49" s="669"/>
      <c r="DF49" s="669"/>
      <c r="DG49" s="669"/>
      <c r="DH49" s="669"/>
      <c r="DI49" s="669"/>
      <c r="DJ49" s="669"/>
      <c r="DK49" s="698"/>
      <c r="DL49" s="702"/>
      <c r="DM49" s="703"/>
      <c r="DN49" s="703"/>
      <c r="DO49" s="703"/>
      <c r="DP49" s="703"/>
      <c r="DQ49" s="703"/>
      <c r="DR49" s="703"/>
      <c r="DS49" s="703"/>
      <c r="DT49" s="703"/>
      <c r="DU49" s="703"/>
      <c r="DV49" s="704"/>
      <c r="DW49" s="705"/>
      <c r="DX49" s="706"/>
      <c r="DY49" s="706"/>
      <c r="DZ49" s="706"/>
      <c r="EA49" s="706"/>
      <c r="EB49" s="706"/>
      <c r="EC49" s="707"/>
    </row>
  </sheetData>
  <sheetProtection algorithmName="SHA-512" hashValue="901L/6f8ul/QcStsnezLHuttZQmMDp1rnk3pu4EnhagHCyKQjb+RF1zZr2AUKLszDp4C9ufZZ7dEg0VsVxH4gw==" saltValue="MqBws6GO4nZBoG3Td+kKtg=="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AD29:AK29"/>
    <mergeCell ref="AL29:AO29"/>
    <mergeCell ref="AP29:BF29"/>
    <mergeCell ref="BG29:BN29"/>
    <mergeCell ref="BG28:BN28"/>
    <mergeCell ref="BO28:BR28"/>
    <mergeCell ref="Z32:AC32"/>
    <mergeCell ref="AD32:AK32"/>
    <mergeCell ref="AL32:AO32"/>
    <mergeCell ref="AD31:AK31"/>
    <mergeCell ref="AL31:AO31"/>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heetViews>
  <sheetFormatPr defaultColWidth="0" defaultRowHeight="13.2" zeroHeight="1" x14ac:dyDescent="0.2"/>
  <cols>
    <col min="1" max="130" width="2.77734375" style="213" customWidth="1"/>
    <col min="131" max="131" width="1.66406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708" t="s">
        <v>352</v>
      </c>
      <c r="B2" s="708"/>
      <c r="C2" s="708"/>
      <c r="D2" s="708"/>
      <c r="E2" s="708"/>
      <c r="F2" s="708"/>
      <c r="G2" s="708"/>
      <c r="H2" s="708"/>
      <c r="I2" s="708"/>
      <c r="J2" s="708"/>
      <c r="K2" s="708"/>
      <c r="L2" s="708"/>
      <c r="M2" s="708"/>
      <c r="N2" s="708"/>
      <c r="O2" s="708"/>
      <c r="P2" s="708"/>
      <c r="Q2" s="708"/>
      <c r="R2" s="708"/>
      <c r="S2" s="708"/>
      <c r="T2" s="708"/>
      <c r="U2" s="708"/>
      <c r="V2" s="708"/>
      <c r="W2" s="708"/>
      <c r="X2" s="708"/>
      <c r="Y2" s="708"/>
      <c r="Z2" s="708"/>
      <c r="AA2" s="708"/>
      <c r="AB2" s="708"/>
      <c r="AC2" s="708"/>
      <c r="AD2" s="708"/>
      <c r="AE2" s="708"/>
      <c r="AF2" s="708"/>
      <c r="AG2" s="708"/>
      <c r="AH2" s="708"/>
      <c r="AI2" s="708"/>
      <c r="AJ2" s="708"/>
      <c r="AK2" s="708"/>
      <c r="AL2" s="708"/>
      <c r="AM2" s="708"/>
      <c r="AN2" s="708"/>
      <c r="AO2" s="708"/>
      <c r="AP2" s="708"/>
      <c r="AQ2" s="708"/>
      <c r="AR2" s="708"/>
      <c r="AS2" s="708"/>
      <c r="AT2" s="708"/>
      <c r="AU2" s="708"/>
      <c r="AV2" s="708"/>
      <c r="AW2" s="708"/>
      <c r="AX2" s="708"/>
      <c r="AY2" s="708"/>
      <c r="AZ2" s="708"/>
      <c r="BA2" s="708"/>
      <c r="BB2" s="708"/>
      <c r="BC2" s="708"/>
      <c r="BD2" s="708"/>
      <c r="BE2" s="708"/>
      <c r="BF2" s="708"/>
      <c r="BG2" s="708"/>
      <c r="BH2" s="708"/>
      <c r="BI2" s="708"/>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09" t="s">
        <v>353</v>
      </c>
      <c r="DK2" s="710"/>
      <c r="DL2" s="710"/>
      <c r="DM2" s="710"/>
      <c r="DN2" s="710"/>
      <c r="DO2" s="711"/>
      <c r="DP2" s="210"/>
      <c r="DQ2" s="709" t="s">
        <v>354</v>
      </c>
      <c r="DR2" s="710"/>
      <c r="DS2" s="710"/>
      <c r="DT2" s="710"/>
      <c r="DU2" s="710"/>
      <c r="DV2" s="710"/>
      <c r="DW2" s="710"/>
      <c r="DX2" s="710"/>
      <c r="DY2" s="710"/>
      <c r="DZ2" s="711"/>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5">
      <c r="A4" s="712" t="s">
        <v>355</v>
      </c>
      <c r="B4" s="712"/>
      <c r="C4" s="712"/>
      <c r="D4" s="712"/>
      <c r="E4" s="712"/>
      <c r="F4" s="712"/>
      <c r="G4" s="712"/>
      <c r="H4" s="712"/>
      <c r="I4" s="712"/>
      <c r="J4" s="712"/>
      <c r="K4" s="712"/>
      <c r="L4" s="712"/>
      <c r="M4" s="712"/>
      <c r="N4" s="712"/>
      <c r="O4" s="712"/>
      <c r="P4" s="712"/>
      <c r="Q4" s="712"/>
      <c r="R4" s="712"/>
      <c r="S4" s="712"/>
      <c r="T4" s="712"/>
      <c r="U4" s="712"/>
      <c r="V4" s="712"/>
      <c r="W4" s="712"/>
      <c r="X4" s="712"/>
      <c r="Y4" s="712"/>
      <c r="Z4" s="712"/>
      <c r="AA4" s="712"/>
      <c r="AB4" s="712"/>
      <c r="AC4" s="712"/>
      <c r="AD4" s="712"/>
      <c r="AE4" s="712"/>
      <c r="AF4" s="712"/>
      <c r="AG4" s="712"/>
      <c r="AH4" s="712"/>
      <c r="AI4" s="712"/>
      <c r="AJ4" s="712"/>
      <c r="AK4" s="712"/>
      <c r="AL4" s="712"/>
      <c r="AM4" s="712"/>
      <c r="AN4" s="712"/>
      <c r="AO4" s="712"/>
      <c r="AP4" s="712"/>
      <c r="AQ4" s="712"/>
      <c r="AR4" s="712"/>
      <c r="AS4" s="712"/>
      <c r="AT4" s="712"/>
      <c r="AU4" s="712"/>
      <c r="AV4" s="712"/>
      <c r="AW4" s="712"/>
      <c r="AX4" s="712"/>
      <c r="AY4" s="712"/>
      <c r="AZ4" s="214"/>
      <c r="BA4" s="214"/>
      <c r="BB4" s="214"/>
      <c r="BC4" s="214"/>
      <c r="BD4" s="214"/>
      <c r="BE4" s="215"/>
      <c r="BF4" s="215"/>
      <c r="BG4" s="215"/>
      <c r="BH4" s="215"/>
      <c r="BI4" s="215"/>
      <c r="BJ4" s="215"/>
      <c r="BK4" s="215"/>
      <c r="BL4" s="215"/>
      <c r="BM4" s="215"/>
      <c r="BN4" s="215"/>
      <c r="BO4" s="215"/>
      <c r="BP4" s="215"/>
      <c r="BQ4" s="713" t="s">
        <v>356</v>
      </c>
      <c r="BR4" s="713"/>
      <c r="BS4" s="713"/>
      <c r="BT4" s="713"/>
      <c r="BU4" s="713"/>
      <c r="BV4" s="713"/>
      <c r="BW4" s="713"/>
      <c r="BX4" s="713"/>
      <c r="BY4" s="713"/>
      <c r="BZ4" s="713"/>
      <c r="CA4" s="713"/>
      <c r="CB4" s="713"/>
      <c r="CC4" s="713"/>
      <c r="CD4" s="713"/>
      <c r="CE4" s="713"/>
      <c r="CF4" s="713"/>
      <c r="CG4" s="713"/>
      <c r="CH4" s="713"/>
      <c r="CI4" s="713"/>
      <c r="CJ4" s="713"/>
      <c r="CK4" s="713"/>
      <c r="CL4" s="713"/>
      <c r="CM4" s="713"/>
      <c r="CN4" s="713"/>
      <c r="CO4" s="713"/>
      <c r="CP4" s="713"/>
      <c r="CQ4" s="713"/>
      <c r="CR4" s="713"/>
      <c r="CS4" s="713"/>
      <c r="CT4" s="713"/>
      <c r="CU4" s="713"/>
      <c r="CV4" s="713"/>
      <c r="CW4" s="713"/>
      <c r="CX4" s="713"/>
      <c r="CY4" s="713"/>
      <c r="CZ4" s="713"/>
      <c r="DA4" s="713"/>
      <c r="DB4" s="713"/>
      <c r="DC4" s="713"/>
      <c r="DD4" s="713"/>
      <c r="DE4" s="713"/>
      <c r="DF4" s="713"/>
      <c r="DG4" s="713"/>
      <c r="DH4" s="713"/>
      <c r="DI4" s="713"/>
      <c r="DJ4" s="713"/>
      <c r="DK4" s="713"/>
      <c r="DL4" s="713"/>
      <c r="DM4" s="713"/>
      <c r="DN4" s="713"/>
      <c r="DO4" s="713"/>
      <c r="DP4" s="713"/>
      <c r="DQ4" s="713"/>
      <c r="DR4" s="713"/>
      <c r="DS4" s="713"/>
      <c r="DT4" s="713"/>
      <c r="DU4" s="713"/>
      <c r="DV4" s="713"/>
      <c r="DW4" s="713"/>
      <c r="DX4" s="713"/>
      <c r="DY4" s="713"/>
      <c r="DZ4" s="713"/>
      <c r="EA4" s="216"/>
    </row>
    <row r="5" spans="1:131" s="217" customFormat="1" ht="26.25" customHeight="1" x14ac:dyDescent="0.2">
      <c r="A5" s="714" t="s">
        <v>357</v>
      </c>
      <c r="B5" s="715"/>
      <c r="C5" s="715"/>
      <c r="D5" s="715"/>
      <c r="E5" s="715"/>
      <c r="F5" s="715"/>
      <c r="G5" s="715"/>
      <c r="H5" s="715"/>
      <c r="I5" s="715"/>
      <c r="J5" s="715"/>
      <c r="K5" s="715"/>
      <c r="L5" s="715"/>
      <c r="M5" s="715"/>
      <c r="N5" s="715"/>
      <c r="O5" s="715"/>
      <c r="P5" s="716"/>
      <c r="Q5" s="720" t="s">
        <v>358</v>
      </c>
      <c r="R5" s="721"/>
      <c r="S5" s="721"/>
      <c r="T5" s="721"/>
      <c r="U5" s="722"/>
      <c r="V5" s="720" t="s">
        <v>359</v>
      </c>
      <c r="W5" s="721"/>
      <c r="X5" s="721"/>
      <c r="Y5" s="721"/>
      <c r="Z5" s="722"/>
      <c r="AA5" s="720" t="s">
        <v>360</v>
      </c>
      <c r="AB5" s="721"/>
      <c r="AC5" s="721"/>
      <c r="AD5" s="721"/>
      <c r="AE5" s="721"/>
      <c r="AF5" s="726" t="s">
        <v>361</v>
      </c>
      <c r="AG5" s="721"/>
      <c r="AH5" s="721"/>
      <c r="AI5" s="721"/>
      <c r="AJ5" s="727"/>
      <c r="AK5" s="721" t="s">
        <v>362</v>
      </c>
      <c r="AL5" s="721"/>
      <c r="AM5" s="721"/>
      <c r="AN5" s="721"/>
      <c r="AO5" s="722"/>
      <c r="AP5" s="720" t="s">
        <v>363</v>
      </c>
      <c r="AQ5" s="721"/>
      <c r="AR5" s="721"/>
      <c r="AS5" s="721"/>
      <c r="AT5" s="722"/>
      <c r="AU5" s="720" t="s">
        <v>364</v>
      </c>
      <c r="AV5" s="721"/>
      <c r="AW5" s="721"/>
      <c r="AX5" s="721"/>
      <c r="AY5" s="727"/>
      <c r="AZ5" s="214"/>
      <c r="BA5" s="214"/>
      <c r="BB5" s="214"/>
      <c r="BC5" s="214"/>
      <c r="BD5" s="214"/>
      <c r="BE5" s="215"/>
      <c r="BF5" s="215"/>
      <c r="BG5" s="215"/>
      <c r="BH5" s="215"/>
      <c r="BI5" s="215"/>
      <c r="BJ5" s="215"/>
      <c r="BK5" s="215"/>
      <c r="BL5" s="215"/>
      <c r="BM5" s="215"/>
      <c r="BN5" s="215"/>
      <c r="BO5" s="215"/>
      <c r="BP5" s="215"/>
      <c r="BQ5" s="714" t="s">
        <v>365</v>
      </c>
      <c r="BR5" s="715"/>
      <c r="BS5" s="715"/>
      <c r="BT5" s="715"/>
      <c r="BU5" s="715"/>
      <c r="BV5" s="715"/>
      <c r="BW5" s="715"/>
      <c r="BX5" s="715"/>
      <c r="BY5" s="715"/>
      <c r="BZ5" s="715"/>
      <c r="CA5" s="715"/>
      <c r="CB5" s="715"/>
      <c r="CC5" s="715"/>
      <c r="CD5" s="715"/>
      <c r="CE5" s="715"/>
      <c r="CF5" s="715"/>
      <c r="CG5" s="716"/>
      <c r="CH5" s="720" t="s">
        <v>366</v>
      </c>
      <c r="CI5" s="721"/>
      <c r="CJ5" s="721"/>
      <c r="CK5" s="721"/>
      <c r="CL5" s="722"/>
      <c r="CM5" s="720" t="s">
        <v>367</v>
      </c>
      <c r="CN5" s="721"/>
      <c r="CO5" s="721"/>
      <c r="CP5" s="721"/>
      <c r="CQ5" s="722"/>
      <c r="CR5" s="720" t="s">
        <v>368</v>
      </c>
      <c r="CS5" s="721"/>
      <c r="CT5" s="721"/>
      <c r="CU5" s="721"/>
      <c r="CV5" s="722"/>
      <c r="CW5" s="720" t="s">
        <v>369</v>
      </c>
      <c r="CX5" s="721"/>
      <c r="CY5" s="721"/>
      <c r="CZ5" s="721"/>
      <c r="DA5" s="722"/>
      <c r="DB5" s="720" t="s">
        <v>370</v>
      </c>
      <c r="DC5" s="721"/>
      <c r="DD5" s="721"/>
      <c r="DE5" s="721"/>
      <c r="DF5" s="722"/>
      <c r="DG5" s="750" t="s">
        <v>371</v>
      </c>
      <c r="DH5" s="751"/>
      <c r="DI5" s="751"/>
      <c r="DJ5" s="751"/>
      <c r="DK5" s="752"/>
      <c r="DL5" s="750" t="s">
        <v>372</v>
      </c>
      <c r="DM5" s="751"/>
      <c r="DN5" s="751"/>
      <c r="DO5" s="751"/>
      <c r="DP5" s="752"/>
      <c r="DQ5" s="720" t="s">
        <v>373</v>
      </c>
      <c r="DR5" s="721"/>
      <c r="DS5" s="721"/>
      <c r="DT5" s="721"/>
      <c r="DU5" s="722"/>
      <c r="DV5" s="720" t="s">
        <v>364</v>
      </c>
      <c r="DW5" s="721"/>
      <c r="DX5" s="721"/>
      <c r="DY5" s="721"/>
      <c r="DZ5" s="727"/>
      <c r="EA5" s="216"/>
    </row>
    <row r="6" spans="1:131" s="217" customFormat="1" ht="26.25" customHeight="1" thickBot="1" x14ac:dyDescent="0.25">
      <c r="A6" s="717"/>
      <c r="B6" s="718"/>
      <c r="C6" s="718"/>
      <c r="D6" s="718"/>
      <c r="E6" s="718"/>
      <c r="F6" s="718"/>
      <c r="G6" s="718"/>
      <c r="H6" s="718"/>
      <c r="I6" s="718"/>
      <c r="J6" s="718"/>
      <c r="K6" s="718"/>
      <c r="L6" s="718"/>
      <c r="M6" s="718"/>
      <c r="N6" s="718"/>
      <c r="O6" s="718"/>
      <c r="P6" s="719"/>
      <c r="Q6" s="723"/>
      <c r="R6" s="724"/>
      <c r="S6" s="724"/>
      <c r="T6" s="724"/>
      <c r="U6" s="725"/>
      <c r="V6" s="723"/>
      <c r="W6" s="724"/>
      <c r="X6" s="724"/>
      <c r="Y6" s="724"/>
      <c r="Z6" s="725"/>
      <c r="AA6" s="723"/>
      <c r="AB6" s="724"/>
      <c r="AC6" s="724"/>
      <c r="AD6" s="724"/>
      <c r="AE6" s="724"/>
      <c r="AF6" s="728"/>
      <c r="AG6" s="724"/>
      <c r="AH6" s="724"/>
      <c r="AI6" s="724"/>
      <c r="AJ6" s="729"/>
      <c r="AK6" s="724"/>
      <c r="AL6" s="724"/>
      <c r="AM6" s="724"/>
      <c r="AN6" s="724"/>
      <c r="AO6" s="725"/>
      <c r="AP6" s="723"/>
      <c r="AQ6" s="724"/>
      <c r="AR6" s="724"/>
      <c r="AS6" s="724"/>
      <c r="AT6" s="725"/>
      <c r="AU6" s="723"/>
      <c r="AV6" s="724"/>
      <c r="AW6" s="724"/>
      <c r="AX6" s="724"/>
      <c r="AY6" s="729"/>
      <c r="AZ6" s="214"/>
      <c r="BA6" s="214"/>
      <c r="BB6" s="214"/>
      <c r="BC6" s="214"/>
      <c r="BD6" s="214"/>
      <c r="BE6" s="215"/>
      <c r="BF6" s="215"/>
      <c r="BG6" s="215"/>
      <c r="BH6" s="215"/>
      <c r="BI6" s="215"/>
      <c r="BJ6" s="215"/>
      <c r="BK6" s="215"/>
      <c r="BL6" s="215"/>
      <c r="BM6" s="215"/>
      <c r="BN6" s="215"/>
      <c r="BO6" s="215"/>
      <c r="BP6" s="215"/>
      <c r="BQ6" s="717"/>
      <c r="BR6" s="718"/>
      <c r="BS6" s="718"/>
      <c r="BT6" s="718"/>
      <c r="BU6" s="718"/>
      <c r="BV6" s="718"/>
      <c r="BW6" s="718"/>
      <c r="BX6" s="718"/>
      <c r="BY6" s="718"/>
      <c r="BZ6" s="718"/>
      <c r="CA6" s="718"/>
      <c r="CB6" s="718"/>
      <c r="CC6" s="718"/>
      <c r="CD6" s="718"/>
      <c r="CE6" s="718"/>
      <c r="CF6" s="718"/>
      <c r="CG6" s="719"/>
      <c r="CH6" s="723"/>
      <c r="CI6" s="724"/>
      <c r="CJ6" s="724"/>
      <c r="CK6" s="724"/>
      <c r="CL6" s="725"/>
      <c r="CM6" s="723"/>
      <c r="CN6" s="724"/>
      <c r="CO6" s="724"/>
      <c r="CP6" s="724"/>
      <c r="CQ6" s="725"/>
      <c r="CR6" s="723"/>
      <c r="CS6" s="724"/>
      <c r="CT6" s="724"/>
      <c r="CU6" s="724"/>
      <c r="CV6" s="725"/>
      <c r="CW6" s="723"/>
      <c r="CX6" s="724"/>
      <c r="CY6" s="724"/>
      <c r="CZ6" s="724"/>
      <c r="DA6" s="725"/>
      <c r="DB6" s="723"/>
      <c r="DC6" s="724"/>
      <c r="DD6" s="724"/>
      <c r="DE6" s="724"/>
      <c r="DF6" s="725"/>
      <c r="DG6" s="753"/>
      <c r="DH6" s="754"/>
      <c r="DI6" s="754"/>
      <c r="DJ6" s="754"/>
      <c r="DK6" s="755"/>
      <c r="DL6" s="753"/>
      <c r="DM6" s="754"/>
      <c r="DN6" s="754"/>
      <c r="DO6" s="754"/>
      <c r="DP6" s="755"/>
      <c r="DQ6" s="723"/>
      <c r="DR6" s="724"/>
      <c r="DS6" s="724"/>
      <c r="DT6" s="724"/>
      <c r="DU6" s="725"/>
      <c r="DV6" s="723"/>
      <c r="DW6" s="724"/>
      <c r="DX6" s="724"/>
      <c r="DY6" s="724"/>
      <c r="DZ6" s="729"/>
      <c r="EA6" s="216"/>
    </row>
    <row r="7" spans="1:131" s="217" customFormat="1" ht="26.25" customHeight="1" thickTop="1" x14ac:dyDescent="0.2">
      <c r="A7" s="218">
        <v>1</v>
      </c>
      <c r="B7" s="736" t="s">
        <v>374</v>
      </c>
      <c r="C7" s="737"/>
      <c r="D7" s="737"/>
      <c r="E7" s="737"/>
      <c r="F7" s="737"/>
      <c r="G7" s="737"/>
      <c r="H7" s="737"/>
      <c r="I7" s="737"/>
      <c r="J7" s="737"/>
      <c r="K7" s="737"/>
      <c r="L7" s="737"/>
      <c r="M7" s="737"/>
      <c r="N7" s="737"/>
      <c r="O7" s="737"/>
      <c r="P7" s="738"/>
      <c r="Q7" s="739">
        <v>46984</v>
      </c>
      <c r="R7" s="740"/>
      <c r="S7" s="740"/>
      <c r="T7" s="740"/>
      <c r="U7" s="740"/>
      <c r="V7" s="740">
        <v>45868</v>
      </c>
      <c r="W7" s="740"/>
      <c r="X7" s="740"/>
      <c r="Y7" s="740"/>
      <c r="Z7" s="740"/>
      <c r="AA7" s="740">
        <v>1116</v>
      </c>
      <c r="AB7" s="740"/>
      <c r="AC7" s="740"/>
      <c r="AD7" s="740"/>
      <c r="AE7" s="741"/>
      <c r="AF7" s="742">
        <v>781</v>
      </c>
      <c r="AG7" s="743"/>
      <c r="AH7" s="743"/>
      <c r="AI7" s="743"/>
      <c r="AJ7" s="744"/>
      <c r="AK7" s="745"/>
      <c r="AL7" s="746"/>
      <c r="AM7" s="746"/>
      <c r="AN7" s="746"/>
      <c r="AO7" s="746"/>
      <c r="AP7" s="746">
        <v>30016</v>
      </c>
      <c r="AQ7" s="746"/>
      <c r="AR7" s="746"/>
      <c r="AS7" s="746"/>
      <c r="AT7" s="746"/>
      <c r="AU7" s="747"/>
      <c r="AV7" s="747"/>
      <c r="AW7" s="747"/>
      <c r="AX7" s="747"/>
      <c r="AY7" s="748"/>
      <c r="AZ7" s="214"/>
      <c r="BA7" s="214"/>
      <c r="BB7" s="214"/>
      <c r="BC7" s="214"/>
      <c r="BD7" s="214"/>
      <c r="BE7" s="215"/>
      <c r="BF7" s="215"/>
      <c r="BG7" s="215"/>
      <c r="BH7" s="215"/>
      <c r="BI7" s="215"/>
      <c r="BJ7" s="215"/>
      <c r="BK7" s="215"/>
      <c r="BL7" s="215"/>
      <c r="BM7" s="215"/>
      <c r="BN7" s="215"/>
      <c r="BO7" s="215"/>
      <c r="BP7" s="215"/>
      <c r="BQ7" s="218">
        <v>1</v>
      </c>
      <c r="BR7" s="219"/>
      <c r="BS7" s="733" t="s">
        <v>557</v>
      </c>
      <c r="BT7" s="734"/>
      <c r="BU7" s="734"/>
      <c r="BV7" s="734"/>
      <c r="BW7" s="734"/>
      <c r="BX7" s="734"/>
      <c r="BY7" s="734"/>
      <c r="BZ7" s="734"/>
      <c r="CA7" s="734"/>
      <c r="CB7" s="734"/>
      <c r="CC7" s="734"/>
      <c r="CD7" s="734"/>
      <c r="CE7" s="734"/>
      <c r="CF7" s="734"/>
      <c r="CG7" s="749"/>
      <c r="CH7" s="730">
        <v>11</v>
      </c>
      <c r="CI7" s="731"/>
      <c r="CJ7" s="731"/>
      <c r="CK7" s="731"/>
      <c r="CL7" s="732"/>
      <c r="CM7" s="730">
        <v>5028</v>
      </c>
      <c r="CN7" s="731"/>
      <c r="CO7" s="731"/>
      <c r="CP7" s="731"/>
      <c r="CQ7" s="732"/>
      <c r="CR7" s="730">
        <v>3015</v>
      </c>
      <c r="CS7" s="731"/>
      <c r="CT7" s="731"/>
      <c r="CU7" s="731"/>
      <c r="CV7" s="732"/>
      <c r="CW7" s="730"/>
      <c r="CX7" s="731"/>
      <c r="CY7" s="731"/>
      <c r="CZ7" s="731"/>
      <c r="DA7" s="732"/>
      <c r="DB7" s="730"/>
      <c r="DC7" s="731"/>
      <c r="DD7" s="731"/>
      <c r="DE7" s="731"/>
      <c r="DF7" s="732"/>
      <c r="DG7" s="730"/>
      <c r="DH7" s="731"/>
      <c r="DI7" s="731"/>
      <c r="DJ7" s="731"/>
      <c r="DK7" s="732"/>
      <c r="DL7" s="730"/>
      <c r="DM7" s="731"/>
      <c r="DN7" s="731"/>
      <c r="DO7" s="731"/>
      <c r="DP7" s="732"/>
      <c r="DQ7" s="730"/>
      <c r="DR7" s="731"/>
      <c r="DS7" s="731"/>
      <c r="DT7" s="731"/>
      <c r="DU7" s="732"/>
      <c r="DV7" s="733"/>
      <c r="DW7" s="734"/>
      <c r="DX7" s="734"/>
      <c r="DY7" s="734"/>
      <c r="DZ7" s="735"/>
      <c r="EA7" s="216"/>
    </row>
    <row r="8" spans="1:131" s="217" customFormat="1" ht="26.25" customHeight="1" x14ac:dyDescent="0.2">
      <c r="A8" s="220">
        <v>2</v>
      </c>
      <c r="B8" s="767" t="s">
        <v>375</v>
      </c>
      <c r="C8" s="768"/>
      <c r="D8" s="768"/>
      <c r="E8" s="768"/>
      <c r="F8" s="768"/>
      <c r="G8" s="768"/>
      <c r="H8" s="768"/>
      <c r="I8" s="768"/>
      <c r="J8" s="768"/>
      <c r="K8" s="768"/>
      <c r="L8" s="768"/>
      <c r="M8" s="768"/>
      <c r="N8" s="768"/>
      <c r="O8" s="768"/>
      <c r="P8" s="769"/>
      <c r="Q8" s="770">
        <v>20</v>
      </c>
      <c r="R8" s="771"/>
      <c r="S8" s="771"/>
      <c r="T8" s="771"/>
      <c r="U8" s="771"/>
      <c r="V8" s="771">
        <v>20</v>
      </c>
      <c r="W8" s="771"/>
      <c r="X8" s="771"/>
      <c r="Y8" s="771"/>
      <c r="Z8" s="771"/>
      <c r="AA8" s="771">
        <v>0</v>
      </c>
      <c r="AB8" s="771"/>
      <c r="AC8" s="771"/>
      <c r="AD8" s="771"/>
      <c r="AE8" s="772"/>
      <c r="AF8" s="773" t="s">
        <v>122</v>
      </c>
      <c r="AG8" s="774"/>
      <c r="AH8" s="774"/>
      <c r="AI8" s="774"/>
      <c r="AJ8" s="775"/>
      <c r="AK8" s="756">
        <v>2</v>
      </c>
      <c r="AL8" s="757"/>
      <c r="AM8" s="757"/>
      <c r="AN8" s="757"/>
      <c r="AO8" s="757"/>
      <c r="AP8" s="757"/>
      <c r="AQ8" s="757"/>
      <c r="AR8" s="757"/>
      <c r="AS8" s="757"/>
      <c r="AT8" s="757"/>
      <c r="AU8" s="758"/>
      <c r="AV8" s="758"/>
      <c r="AW8" s="758"/>
      <c r="AX8" s="758"/>
      <c r="AY8" s="759"/>
      <c r="AZ8" s="214"/>
      <c r="BA8" s="214"/>
      <c r="BB8" s="214"/>
      <c r="BC8" s="214"/>
      <c r="BD8" s="214"/>
      <c r="BE8" s="215"/>
      <c r="BF8" s="215"/>
      <c r="BG8" s="215"/>
      <c r="BH8" s="215"/>
      <c r="BI8" s="215"/>
      <c r="BJ8" s="215"/>
      <c r="BK8" s="215"/>
      <c r="BL8" s="215"/>
      <c r="BM8" s="215"/>
      <c r="BN8" s="215"/>
      <c r="BO8" s="215"/>
      <c r="BP8" s="215"/>
      <c r="BQ8" s="220">
        <v>2</v>
      </c>
      <c r="BR8" s="221"/>
      <c r="BS8" s="760" t="s">
        <v>548</v>
      </c>
      <c r="BT8" s="761"/>
      <c r="BU8" s="761"/>
      <c r="BV8" s="761"/>
      <c r="BW8" s="761"/>
      <c r="BX8" s="761"/>
      <c r="BY8" s="761"/>
      <c r="BZ8" s="761"/>
      <c r="CA8" s="761"/>
      <c r="CB8" s="761"/>
      <c r="CC8" s="761"/>
      <c r="CD8" s="761"/>
      <c r="CE8" s="761"/>
      <c r="CF8" s="761"/>
      <c r="CG8" s="762"/>
      <c r="CH8" s="763">
        <v>9276</v>
      </c>
      <c r="CI8" s="764"/>
      <c r="CJ8" s="764"/>
      <c r="CK8" s="764"/>
      <c r="CL8" s="765"/>
      <c r="CM8" s="763">
        <v>147691</v>
      </c>
      <c r="CN8" s="764"/>
      <c r="CO8" s="764"/>
      <c r="CP8" s="764"/>
      <c r="CQ8" s="765"/>
      <c r="CR8" s="763">
        <v>40</v>
      </c>
      <c r="CS8" s="764"/>
      <c r="CT8" s="764"/>
      <c r="CU8" s="764"/>
      <c r="CV8" s="765"/>
      <c r="CW8" s="763"/>
      <c r="CX8" s="764"/>
      <c r="CY8" s="764"/>
      <c r="CZ8" s="764"/>
      <c r="DA8" s="765"/>
      <c r="DB8" s="763"/>
      <c r="DC8" s="764"/>
      <c r="DD8" s="764"/>
      <c r="DE8" s="764"/>
      <c r="DF8" s="765"/>
      <c r="DG8" s="763"/>
      <c r="DH8" s="764"/>
      <c r="DI8" s="764"/>
      <c r="DJ8" s="764"/>
      <c r="DK8" s="765"/>
      <c r="DL8" s="763"/>
      <c r="DM8" s="764"/>
      <c r="DN8" s="764"/>
      <c r="DO8" s="764"/>
      <c r="DP8" s="765"/>
      <c r="DQ8" s="763"/>
      <c r="DR8" s="764"/>
      <c r="DS8" s="764"/>
      <c r="DT8" s="764"/>
      <c r="DU8" s="765"/>
      <c r="DV8" s="760"/>
      <c r="DW8" s="761"/>
      <c r="DX8" s="761"/>
      <c r="DY8" s="761"/>
      <c r="DZ8" s="766"/>
      <c r="EA8" s="216"/>
    </row>
    <row r="9" spans="1:131" s="217" customFormat="1" ht="26.25" customHeight="1" x14ac:dyDescent="0.2">
      <c r="A9" s="220">
        <v>3</v>
      </c>
      <c r="B9" s="767"/>
      <c r="C9" s="768"/>
      <c r="D9" s="768"/>
      <c r="E9" s="768"/>
      <c r="F9" s="768"/>
      <c r="G9" s="768"/>
      <c r="H9" s="768"/>
      <c r="I9" s="768"/>
      <c r="J9" s="768"/>
      <c r="K9" s="768"/>
      <c r="L9" s="768"/>
      <c r="M9" s="768"/>
      <c r="N9" s="768"/>
      <c r="O9" s="768"/>
      <c r="P9" s="769"/>
      <c r="Q9" s="770"/>
      <c r="R9" s="771"/>
      <c r="S9" s="771"/>
      <c r="T9" s="771"/>
      <c r="U9" s="771"/>
      <c r="V9" s="771"/>
      <c r="W9" s="771"/>
      <c r="X9" s="771"/>
      <c r="Y9" s="771"/>
      <c r="Z9" s="771"/>
      <c r="AA9" s="771"/>
      <c r="AB9" s="771"/>
      <c r="AC9" s="771"/>
      <c r="AD9" s="771"/>
      <c r="AE9" s="772"/>
      <c r="AF9" s="773"/>
      <c r="AG9" s="774"/>
      <c r="AH9" s="774"/>
      <c r="AI9" s="774"/>
      <c r="AJ9" s="775"/>
      <c r="AK9" s="756"/>
      <c r="AL9" s="757"/>
      <c r="AM9" s="757"/>
      <c r="AN9" s="757"/>
      <c r="AO9" s="757"/>
      <c r="AP9" s="757"/>
      <c r="AQ9" s="757"/>
      <c r="AR9" s="757"/>
      <c r="AS9" s="757"/>
      <c r="AT9" s="757"/>
      <c r="AU9" s="758"/>
      <c r="AV9" s="758"/>
      <c r="AW9" s="758"/>
      <c r="AX9" s="758"/>
      <c r="AY9" s="759"/>
      <c r="AZ9" s="214"/>
      <c r="BA9" s="214"/>
      <c r="BB9" s="214"/>
      <c r="BC9" s="214"/>
      <c r="BD9" s="214"/>
      <c r="BE9" s="215"/>
      <c r="BF9" s="215"/>
      <c r="BG9" s="215"/>
      <c r="BH9" s="215"/>
      <c r="BI9" s="215"/>
      <c r="BJ9" s="215"/>
      <c r="BK9" s="215"/>
      <c r="BL9" s="215"/>
      <c r="BM9" s="215"/>
      <c r="BN9" s="215"/>
      <c r="BO9" s="215"/>
      <c r="BP9" s="215"/>
      <c r="BQ9" s="220">
        <v>3</v>
      </c>
      <c r="BR9" s="221"/>
      <c r="BS9" s="760"/>
      <c r="BT9" s="761"/>
      <c r="BU9" s="761"/>
      <c r="BV9" s="761"/>
      <c r="BW9" s="761"/>
      <c r="BX9" s="761"/>
      <c r="BY9" s="761"/>
      <c r="BZ9" s="761"/>
      <c r="CA9" s="761"/>
      <c r="CB9" s="761"/>
      <c r="CC9" s="761"/>
      <c r="CD9" s="761"/>
      <c r="CE9" s="761"/>
      <c r="CF9" s="761"/>
      <c r="CG9" s="762"/>
      <c r="CH9" s="763"/>
      <c r="CI9" s="764"/>
      <c r="CJ9" s="764"/>
      <c r="CK9" s="764"/>
      <c r="CL9" s="765"/>
      <c r="CM9" s="763"/>
      <c r="CN9" s="764"/>
      <c r="CO9" s="764"/>
      <c r="CP9" s="764"/>
      <c r="CQ9" s="765"/>
      <c r="CR9" s="763"/>
      <c r="CS9" s="764"/>
      <c r="CT9" s="764"/>
      <c r="CU9" s="764"/>
      <c r="CV9" s="765"/>
      <c r="CW9" s="763"/>
      <c r="CX9" s="764"/>
      <c r="CY9" s="764"/>
      <c r="CZ9" s="764"/>
      <c r="DA9" s="765"/>
      <c r="DB9" s="763"/>
      <c r="DC9" s="764"/>
      <c r="DD9" s="764"/>
      <c r="DE9" s="764"/>
      <c r="DF9" s="765"/>
      <c r="DG9" s="763"/>
      <c r="DH9" s="764"/>
      <c r="DI9" s="764"/>
      <c r="DJ9" s="764"/>
      <c r="DK9" s="765"/>
      <c r="DL9" s="763"/>
      <c r="DM9" s="764"/>
      <c r="DN9" s="764"/>
      <c r="DO9" s="764"/>
      <c r="DP9" s="765"/>
      <c r="DQ9" s="763"/>
      <c r="DR9" s="764"/>
      <c r="DS9" s="764"/>
      <c r="DT9" s="764"/>
      <c r="DU9" s="765"/>
      <c r="DV9" s="760"/>
      <c r="DW9" s="761"/>
      <c r="DX9" s="761"/>
      <c r="DY9" s="761"/>
      <c r="DZ9" s="766"/>
      <c r="EA9" s="216"/>
    </row>
    <row r="10" spans="1:131" s="217" customFormat="1" ht="26.25" customHeight="1" x14ac:dyDescent="0.2">
      <c r="A10" s="220">
        <v>4</v>
      </c>
      <c r="B10" s="767"/>
      <c r="C10" s="768"/>
      <c r="D10" s="768"/>
      <c r="E10" s="768"/>
      <c r="F10" s="768"/>
      <c r="G10" s="768"/>
      <c r="H10" s="768"/>
      <c r="I10" s="768"/>
      <c r="J10" s="768"/>
      <c r="K10" s="768"/>
      <c r="L10" s="768"/>
      <c r="M10" s="768"/>
      <c r="N10" s="768"/>
      <c r="O10" s="768"/>
      <c r="P10" s="769"/>
      <c r="Q10" s="770"/>
      <c r="R10" s="771"/>
      <c r="S10" s="771"/>
      <c r="T10" s="771"/>
      <c r="U10" s="771"/>
      <c r="V10" s="771"/>
      <c r="W10" s="771"/>
      <c r="X10" s="771"/>
      <c r="Y10" s="771"/>
      <c r="Z10" s="771"/>
      <c r="AA10" s="771"/>
      <c r="AB10" s="771"/>
      <c r="AC10" s="771"/>
      <c r="AD10" s="771"/>
      <c r="AE10" s="772"/>
      <c r="AF10" s="773"/>
      <c r="AG10" s="774"/>
      <c r="AH10" s="774"/>
      <c r="AI10" s="774"/>
      <c r="AJ10" s="775"/>
      <c r="AK10" s="756"/>
      <c r="AL10" s="757"/>
      <c r="AM10" s="757"/>
      <c r="AN10" s="757"/>
      <c r="AO10" s="757"/>
      <c r="AP10" s="757"/>
      <c r="AQ10" s="757"/>
      <c r="AR10" s="757"/>
      <c r="AS10" s="757"/>
      <c r="AT10" s="757"/>
      <c r="AU10" s="758"/>
      <c r="AV10" s="758"/>
      <c r="AW10" s="758"/>
      <c r="AX10" s="758"/>
      <c r="AY10" s="759"/>
      <c r="AZ10" s="214"/>
      <c r="BA10" s="214"/>
      <c r="BB10" s="214"/>
      <c r="BC10" s="214"/>
      <c r="BD10" s="214"/>
      <c r="BE10" s="215"/>
      <c r="BF10" s="215"/>
      <c r="BG10" s="215"/>
      <c r="BH10" s="215"/>
      <c r="BI10" s="215"/>
      <c r="BJ10" s="215"/>
      <c r="BK10" s="215"/>
      <c r="BL10" s="215"/>
      <c r="BM10" s="215"/>
      <c r="BN10" s="215"/>
      <c r="BO10" s="215"/>
      <c r="BP10" s="215"/>
      <c r="BQ10" s="220">
        <v>4</v>
      </c>
      <c r="BR10" s="221"/>
      <c r="BS10" s="760"/>
      <c r="BT10" s="761"/>
      <c r="BU10" s="761"/>
      <c r="BV10" s="761"/>
      <c r="BW10" s="761"/>
      <c r="BX10" s="761"/>
      <c r="BY10" s="761"/>
      <c r="BZ10" s="761"/>
      <c r="CA10" s="761"/>
      <c r="CB10" s="761"/>
      <c r="CC10" s="761"/>
      <c r="CD10" s="761"/>
      <c r="CE10" s="761"/>
      <c r="CF10" s="761"/>
      <c r="CG10" s="762"/>
      <c r="CH10" s="763"/>
      <c r="CI10" s="764"/>
      <c r="CJ10" s="764"/>
      <c r="CK10" s="764"/>
      <c r="CL10" s="765"/>
      <c r="CM10" s="763"/>
      <c r="CN10" s="764"/>
      <c r="CO10" s="764"/>
      <c r="CP10" s="764"/>
      <c r="CQ10" s="765"/>
      <c r="CR10" s="763"/>
      <c r="CS10" s="764"/>
      <c r="CT10" s="764"/>
      <c r="CU10" s="764"/>
      <c r="CV10" s="765"/>
      <c r="CW10" s="763"/>
      <c r="CX10" s="764"/>
      <c r="CY10" s="764"/>
      <c r="CZ10" s="764"/>
      <c r="DA10" s="765"/>
      <c r="DB10" s="763"/>
      <c r="DC10" s="764"/>
      <c r="DD10" s="764"/>
      <c r="DE10" s="764"/>
      <c r="DF10" s="765"/>
      <c r="DG10" s="763"/>
      <c r="DH10" s="764"/>
      <c r="DI10" s="764"/>
      <c r="DJ10" s="764"/>
      <c r="DK10" s="765"/>
      <c r="DL10" s="763"/>
      <c r="DM10" s="764"/>
      <c r="DN10" s="764"/>
      <c r="DO10" s="764"/>
      <c r="DP10" s="765"/>
      <c r="DQ10" s="763"/>
      <c r="DR10" s="764"/>
      <c r="DS10" s="764"/>
      <c r="DT10" s="764"/>
      <c r="DU10" s="765"/>
      <c r="DV10" s="760"/>
      <c r="DW10" s="761"/>
      <c r="DX10" s="761"/>
      <c r="DY10" s="761"/>
      <c r="DZ10" s="766"/>
      <c r="EA10" s="216"/>
    </row>
    <row r="11" spans="1:131" s="217" customFormat="1" ht="26.25" customHeight="1" x14ac:dyDescent="0.2">
      <c r="A11" s="220">
        <v>5</v>
      </c>
      <c r="B11" s="767"/>
      <c r="C11" s="768"/>
      <c r="D11" s="768"/>
      <c r="E11" s="768"/>
      <c r="F11" s="768"/>
      <c r="G11" s="768"/>
      <c r="H11" s="768"/>
      <c r="I11" s="768"/>
      <c r="J11" s="768"/>
      <c r="K11" s="768"/>
      <c r="L11" s="768"/>
      <c r="M11" s="768"/>
      <c r="N11" s="768"/>
      <c r="O11" s="768"/>
      <c r="P11" s="769"/>
      <c r="Q11" s="770"/>
      <c r="R11" s="771"/>
      <c r="S11" s="771"/>
      <c r="T11" s="771"/>
      <c r="U11" s="771"/>
      <c r="V11" s="771"/>
      <c r="W11" s="771"/>
      <c r="X11" s="771"/>
      <c r="Y11" s="771"/>
      <c r="Z11" s="771"/>
      <c r="AA11" s="771"/>
      <c r="AB11" s="771"/>
      <c r="AC11" s="771"/>
      <c r="AD11" s="771"/>
      <c r="AE11" s="772"/>
      <c r="AF11" s="773"/>
      <c r="AG11" s="774"/>
      <c r="AH11" s="774"/>
      <c r="AI11" s="774"/>
      <c r="AJ11" s="775"/>
      <c r="AK11" s="756"/>
      <c r="AL11" s="757"/>
      <c r="AM11" s="757"/>
      <c r="AN11" s="757"/>
      <c r="AO11" s="757"/>
      <c r="AP11" s="757"/>
      <c r="AQ11" s="757"/>
      <c r="AR11" s="757"/>
      <c r="AS11" s="757"/>
      <c r="AT11" s="757"/>
      <c r="AU11" s="758"/>
      <c r="AV11" s="758"/>
      <c r="AW11" s="758"/>
      <c r="AX11" s="758"/>
      <c r="AY11" s="759"/>
      <c r="AZ11" s="214"/>
      <c r="BA11" s="214"/>
      <c r="BB11" s="214"/>
      <c r="BC11" s="214"/>
      <c r="BD11" s="214"/>
      <c r="BE11" s="215"/>
      <c r="BF11" s="215"/>
      <c r="BG11" s="215"/>
      <c r="BH11" s="215"/>
      <c r="BI11" s="215"/>
      <c r="BJ11" s="215"/>
      <c r="BK11" s="215"/>
      <c r="BL11" s="215"/>
      <c r="BM11" s="215"/>
      <c r="BN11" s="215"/>
      <c r="BO11" s="215"/>
      <c r="BP11" s="215"/>
      <c r="BQ11" s="220">
        <v>5</v>
      </c>
      <c r="BR11" s="221"/>
      <c r="BS11" s="760"/>
      <c r="BT11" s="761"/>
      <c r="BU11" s="761"/>
      <c r="BV11" s="761"/>
      <c r="BW11" s="761"/>
      <c r="BX11" s="761"/>
      <c r="BY11" s="761"/>
      <c r="BZ11" s="761"/>
      <c r="CA11" s="761"/>
      <c r="CB11" s="761"/>
      <c r="CC11" s="761"/>
      <c r="CD11" s="761"/>
      <c r="CE11" s="761"/>
      <c r="CF11" s="761"/>
      <c r="CG11" s="762"/>
      <c r="CH11" s="763"/>
      <c r="CI11" s="764"/>
      <c r="CJ11" s="764"/>
      <c r="CK11" s="764"/>
      <c r="CL11" s="765"/>
      <c r="CM11" s="763"/>
      <c r="CN11" s="764"/>
      <c r="CO11" s="764"/>
      <c r="CP11" s="764"/>
      <c r="CQ11" s="765"/>
      <c r="CR11" s="763"/>
      <c r="CS11" s="764"/>
      <c r="CT11" s="764"/>
      <c r="CU11" s="764"/>
      <c r="CV11" s="765"/>
      <c r="CW11" s="763"/>
      <c r="CX11" s="764"/>
      <c r="CY11" s="764"/>
      <c r="CZ11" s="764"/>
      <c r="DA11" s="765"/>
      <c r="DB11" s="763"/>
      <c r="DC11" s="764"/>
      <c r="DD11" s="764"/>
      <c r="DE11" s="764"/>
      <c r="DF11" s="765"/>
      <c r="DG11" s="763"/>
      <c r="DH11" s="764"/>
      <c r="DI11" s="764"/>
      <c r="DJ11" s="764"/>
      <c r="DK11" s="765"/>
      <c r="DL11" s="763"/>
      <c r="DM11" s="764"/>
      <c r="DN11" s="764"/>
      <c r="DO11" s="764"/>
      <c r="DP11" s="765"/>
      <c r="DQ11" s="763"/>
      <c r="DR11" s="764"/>
      <c r="DS11" s="764"/>
      <c r="DT11" s="764"/>
      <c r="DU11" s="765"/>
      <c r="DV11" s="760"/>
      <c r="DW11" s="761"/>
      <c r="DX11" s="761"/>
      <c r="DY11" s="761"/>
      <c r="DZ11" s="766"/>
      <c r="EA11" s="216"/>
    </row>
    <row r="12" spans="1:131" s="217" customFormat="1" ht="26.25" customHeight="1" x14ac:dyDescent="0.2">
      <c r="A12" s="220">
        <v>6</v>
      </c>
      <c r="B12" s="767"/>
      <c r="C12" s="768"/>
      <c r="D12" s="768"/>
      <c r="E12" s="768"/>
      <c r="F12" s="768"/>
      <c r="G12" s="768"/>
      <c r="H12" s="768"/>
      <c r="I12" s="768"/>
      <c r="J12" s="768"/>
      <c r="K12" s="768"/>
      <c r="L12" s="768"/>
      <c r="M12" s="768"/>
      <c r="N12" s="768"/>
      <c r="O12" s="768"/>
      <c r="P12" s="769"/>
      <c r="Q12" s="770"/>
      <c r="R12" s="771"/>
      <c r="S12" s="771"/>
      <c r="T12" s="771"/>
      <c r="U12" s="771"/>
      <c r="V12" s="771"/>
      <c r="W12" s="771"/>
      <c r="X12" s="771"/>
      <c r="Y12" s="771"/>
      <c r="Z12" s="771"/>
      <c r="AA12" s="771"/>
      <c r="AB12" s="771"/>
      <c r="AC12" s="771"/>
      <c r="AD12" s="771"/>
      <c r="AE12" s="772"/>
      <c r="AF12" s="773"/>
      <c r="AG12" s="774"/>
      <c r="AH12" s="774"/>
      <c r="AI12" s="774"/>
      <c r="AJ12" s="775"/>
      <c r="AK12" s="756"/>
      <c r="AL12" s="757"/>
      <c r="AM12" s="757"/>
      <c r="AN12" s="757"/>
      <c r="AO12" s="757"/>
      <c r="AP12" s="757"/>
      <c r="AQ12" s="757"/>
      <c r="AR12" s="757"/>
      <c r="AS12" s="757"/>
      <c r="AT12" s="757"/>
      <c r="AU12" s="758"/>
      <c r="AV12" s="758"/>
      <c r="AW12" s="758"/>
      <c r="AX12" s="758"/>
      <c r="AY12" s="759"/>
      <c r="AZ12" s="214"/>
      <c r="BA12" s="214"/>
      <c r="BB12" s="214"/>
      <c r="BC12" s="214"/>
      <c r="BD12" s="214"/>
      <c r="BE12" s="215"/>
      <c r="BF12" s="215"/>
      <c r="BG12" s="215"/>
      <c r="BH12" s="215"/>
      <c r="BI12" s="215"/>
      <c r="BJ12" s="215"/>
      <c r="BK12" s="215"/>
      <c r="BL12" s="215"/>
      <c r="BM12" s="215"/>
      <c r="BN12" s="215"/>
      <c r="BO12" s="215"/>
      <c r="BP12" s="215"/>
      <c r="BQ12" s="220">
        <v>6</v>
      </c>
      <c r="BR12" s="221"/>
      <c r="BS12" s="760"/>
      <c r="BT12" s="761"/>
      <c r="BU12" s="761"/>
      <c r="BV12" s="761"/>
      <c r="BW12" s="761"/>
      <c r="BX12" s="761"/>
      <c r="BY12" s="761"/>
      <c r="BZ12" s="761"/>
      <c r="CA12" s="761"/>
      <c r="CB12" s="761"/>
      <c r="CC12" s="761"/>
      <c r="CD12" s="761"/>
      <c r="CE12" s="761"/>
      <c r="CF12" s="761"/>
      <c r="CG12" s="762"/>
      <c r="CH12" s="763"/>
      <c r="CI12" s="764"/>
      <c r="CJ12" s="764"/>
      <c r="CK12" s="764"/>
      <c r="CL12" s="765"/>
      <c r="CM12" s="763"/>
      <c r="CN12" s="764"/>
      <c r="CO12" s="764"/>
      <c r="CP12" s="764"/>
      <c r="CQ12" s="765"/>
      <c r="CR12" s="763"/>
      <c r="CS12" s="764"/>
      <c r="CT12" s="764"/>
      <c r="CU12" s="764"/>
      <c r="CV12" s="765"/>
      <c r="CW12" s="763"/>
      <c r="CX12" s="764"/>
      <c r="CY12" s="764"/>
      <c r="CZ12" s="764"/>
      <c r="DA12" s="765"/>
      <c r="DB12" s="763"/>
      <c r="DC12" s="764"/>
      <c r="DD12" s="764"/>
      <c r="DE12" s="764"/>
      <c r="DF12" s="765"/>
      <c r="DG12" s="763"/>
      <c r="DH12" s="764"/>
      <c r="DI12" s="764"/>
      <c r="DJ12" s="764"/>
      <c r="DK12" s="765"/>
      <c r="DL12" s="763"/>
      <c r="DM12" s="764"/>
      <c r="DN12" s="764"/>
      <c r="DO12" s="764"/>
      <c r="DP12" s="765"/>
      <c r="DQ12" s="763"/>
      <c r="DR12" s="764"/>
      <c r="DS12" s="764"/>
      <c r="DT12" s="764"/>
      <c r="DU12" s="765"/>
      <c r="DV12" s="760"/>
      <c r="DW12" s="761"/>
      <c r="DX12" s="761"/>
      <c r="DY12" s="761"/>
      <c r="DZ12" s="766"/>
      <c r="EA12" s="216"/>
    </row>
    <row r="13" spans="1:131" s="217" customFormat="1" ht="26.25" customHeight="1" x14ac:dyDescent="0.2">
      <c r="A13" s="220">
        <v>7</v>
      </c>
      <c r="B13" s="767"/>
      <c r="C13" s="768"/>
      <c r="D13" s="768"/>
      <c r="E13" s="768"/>
      <c r="F13" s="768"/>
      <c r="G13" s="768"/>
      <c r="H13" s="768"/>
      <c r="I13" s="768"/>
      <c r="J13" s="768"/>
      <c r="K13" s="768"/>
      <c r="L13" s="768"/>
      <c r="M13" s="768"/>
      <c r="N13" s="768"/>
      <c r="O13" s="768"/>
      <c r="P13" s="769"/>
      <c r="Q13" s="770"/>
      <c r="R13" s="771"/>
      <c r="S13" s="771"/>
      <c r="T13" s="771"/>
      <c r="U13" s="771"/>
      <c r="V13" s="771"/>
      <c r="W13" s="771"/>
      <c r="X13" s="771"/>
      <c r="Y13" s="771"/>
      <c r="Z13" s="771"/>
      <c r="AA13" s="771"/>
      <c r="AB13" s="771"/>
      <c r="AC13" s="771"/>
      <c r="AD13" s="771"/>
      <c r="AE13" s="772"/>
      <c r="AF13" s="773"/>
      <c r="AG13" s="774"/>
      <c r="AH13" s="774"/>
      <c r="AI13" s="774"/>
      <c r="AJ13" s="775"/>
      <c r="AK13" s="756"/>
      <c r="AL13" s="757"/>
      <c r="AM13" s="757"/>
      <c r="AN13" s="757"/>
      <c r="AO13" s="757"/>
      <c r="AP13" s="757"/>
      <c r="AQ13" s="757"/>
      <c r="AR13" s="757"/>
      <c r="AS13" s="757"/>
      <c r="AT13" s="757"/>
      <c r="AU13" s="758"/>
      <c r="AV13" s="758"/>
      <c r="AW13" s="758"/>
      <c r="AX13" s="758"/>
      <c r="AY13" s="759"/>
      <c r="AZ13" s="214"/>
      <c r="BA13" s="214"/>
      <c r="BB13" s="214"/>
      <c r="BC13" s="214"/>
      <c r="BD13" s="214"/>
      <c r="BE13" s="215"/>
      <c r="BF13" s="215"/>
      <c r="BG13" s="215"/>
      <c r="BH13" s="215"/>
      <c r="BI13" s="215"/>
      <c r="BJ13" s="215"/>
      <c r="BK13" s="215"/>
      <c r="BL13" s="215"/>
      <c r="BM13" s="215"/>
      <c r="BN13" s="215"/>
      <c r="BO13" s="215"/>
      <c r="BP13" s="215"/>
      <c r="BQ13" s="220">
        <v>7</v>
      </c>
      <c r="BR13" s="221"/>
      <c r="BS13" s="760"/>
      <c r="BT13" s="761"/>
      <c r="BU13" s="761"/>
      <c r="BV13" s="761"/>
      <c r="BW13" s="761"/>
      <c r="BX13" s="761"/>
      <c r="BY13" s="761"/>
      <c r="BZ13" s="761"/>
      <c r="CA13" s="761"/>
      <c r="CB13" s="761"/>
      <c r="CC13" s="761"/>
      <c r="CD13" s="761"/>
      <c r="CE13" s="761"/>
      <c r="CF13" s="761"/>
      <c r="CG13" s="762"/>
      <c r="CH13" s="763"/>
      <c r="CI13" s="764"/>
      <c r="CJ13" s="764"/>
      <c r="CK13" s="764"/>
      <c r="CL13" s="765"/>
      <c r="CM13" s="763"/>
      <c r="CN13" s="764"/>
      <c r="CO13" s="764"/>
      <c r="CP13" s="764"/>
      <c r="CQ13" s="765"/>
      <c r="CR13" s="763"/>
      <c r="CS13" s="764"/>
      <c r="CT13" s="764"/>
      <c r="CU13" s="764"/>
      <c r="CV13" s="765"/>
      <c r="CW13" s="763"/>
      <c r="CX13" s="764"/>
      <c r="CY13" s="764"/>
      <c r="CZ13" s="764"/>
      <c r="DA13" s="765"/>
      <c r="DB13" s="763"/>
      <c r="DC13" s="764"/>
      <c r="DD13" s="764"/>
      <c r="DE13" s="764"/>
      <c r="DF13" s="765"/>
      <c r="DG13" s="763"/>
      <c r="DH13" s="764"/>
      <c r="DI13" s="764"/>
      <c r="DJ13" s="764"/>
      <c r="DK13" s="765"/>
      <c r="DL13" s="763"/>
      <c r="DM13" s="764"/>
      <c r="DN13" s="764"/>
      <c r="DO13" s="764"/>
      <c r="DP13" s="765"/>
      <c r="DQ13" s="763"/>
      <c r="DR13" s="764"/>
      <c r="DS13" s="764"/>
      <c r="DT13" s="764"/>
      <c r="DU13" s="765"/>
      <c r="DV13" s="760"/>
      <c r="DW13" s="761"/>
      <c r="DX13" s="761"/>
      <c r="DY13" s="761"/>
      <c r="DZ13" s="766"/>
      <c r="EA13" s="216"/>
    </row>
    <row r="14" spans="1:131" s="217" customFormat="1" ht="26.25" customHeight="1" x14ac:dyDescent="0.2">
      <c r="A14" s="220">
        <v>8</v>
      </c>
      <c r="B14" s="767"/>
      <c r="C14" s="768"/>
      <c r="D14" s="768"/>
      <c r="E14" s="768"/>
      <c r="F14" s="768"/>
      <c r="G14" s="768"/>
      <c r="H14" s="768"/>
      <c r="I14" s="768"/>
      <c r="J14" s="768"/>
      <c r="K14" s="768"/>
      <c r="L14" s="768"/>
      <c r="M14" s="768"/>
      <c r="N14" s="768"/>
      <c r="O14" s="768"/>
      <c r="P14" s="769"/>
      <c r="Q14" s="770"/>
      <c r="R14" s="771"/>
      <c r="S14" s="771"/>
      <c r="T14" s="771"/>
      <c r="U14" s="771"/>
      <c r="V14" s="771"/>
      <c r="W14" s="771"/>
      <c r="X14" s="771"/>
      <c r="Y14" s="771"/>
      <c r="Z14" s="771"/>
      <c r="AA14" s="771"/>
      <c r="AB14" s="771"/>
      <c r="AC14" s="771"/>
      <c r="AD14" s="771"/>
      <c r="AE14" s="772"/>
      <c r="AF14" s="773"/>
      <c r="AG14" s="774"/>
      <c r="AH14" s="774"/>
      <c r="AI14" s="774"/>
      <c r="AJ14" s="775"/>
      <c r="AK14" s="756"/>
      <c r="AL14" s="757"/>
      <c r="AM14" s="757"/>
      <c r="AN14" s="757"/>
      <c r="AO14" s="757"/>
      <c r="AP14" s="757"/>
      <c r="AQ14" s="757"/>
      <c r="AR14" s="757"/>
      <c r="AS14" s="757"/>
      <c r="AT14" s="757"/>
      <c r="AU14" s="758"/>
      <c r="AV14" s="758"/>
      <c r="AW14" s="758"/>
      <c r="AX14" s="758"/>
      <c r="AY14" s="759"/>
      <c r="AZ14" s="214"/>
      <c r="BA14" s="214"/>
      <c r="BB14" s="214"/>
      <c r="BC14" s="214"/>
      <c r="BD14" s="214"/>
      <c r="BE14" s="215"/>
      <c r="BF14" s="215"/>
      <c r="BG14" s="215"/>
      <c r="BH14" s="215"/>
      <c r="BI14" s="215"/>
      <c r="BJ14" s="215"/>
      <c r="BK14" s="215"/>
      <c r="BL14" s="215"/>
      <c r="BM14" s="215"/>
      <c r="BN14" s="215"/>
      <c r="BO14" s="215"/>
      <c r="BP14" s="215"/>
      <c r="BQ14" s="220">
        <v>8</v>
      </c>
      <c r="BR14" s="221"/>
      <c r="BS14" s="760"/>
      <c r="BT14" s="761"/>
      <c r="BU14" s="761"/>
      <c r="BV14" s="761"/>
      <c r="BW14" s="761"/>
      <c r="BX14" s="761"/>
      <c r="BY14" s="761"/>
      <c r="BZ14" s="761"/>
      <c r="CA14" s="761"/>
      <c r="CB14" s="761"/>
      <c r="CC14" s="761"/>
      <c r="CD14" s="761"/>
      <c r="CE14" s="761"/>
      <c r="CF14" s="761"/>
      <c r="CG14" s="762"/>
      <c r="CH14" s="763"/>
      <c r="CI14" s="764"/>
      <c r="CJ14" s="764"/>
      <c r="CK14" s="764"/>
      <c r="CL14" s="765"/>
      <c r="CM14" s="763"/>
      <c r="CN14" s="764"/>
      <c r="CO14" s="764"/>
      <c r="CP14" s="764"/>
      <c r="CQ14" s="765"/>
      <c r="CR14" s="763"/>
      <c r="CS14" s="764"/>
      <c r="CT14" s="764"/>
      <c r="CU14" s="764"/>
      <c r="CV14" s="765"/>
      <c r="CW14" s="763"/>
      <c r="CX14" s="764"/>
      <c r="CY14" s="764"/>
      <c r="CZ14" s="764"/>
      <c r="DA14" s="765"/>
      <c r="DB14" s="763"/>
      <c r="DC14" s="764"/>
      <c r="DD14" s="764"/>
      <c r="DE14" s="764"/>
      <c r="DF14" s="765"/>
      <c r="DG14" s="763"/>
      <c r="DH14" s="764"/>
      <c r="DI14" s="764"/>
      <c r="DJ14" s="764"/>
      <c r="DK14" s="765"/>
      <c r="DL14" s="763"/>
      <c r="DM14" s="764"/>
      <c r="DN14" s="764"/>
      <c r="DO14" s="764"/>
      <c r="DP14" s="765"/>
      <c r="DQ14" s="763"/>
      <c r="DR14" s="764"/>
      <c r="DS14" s="764"/>
      <c r="DT14" s="764"/>
      <c r="DU14" s="765"/>
      <c r="DV14" s="760"/>
      <c r="DW14" s="761"/>
      <c r="DX14" s="761"/>
      <c r="DY14" s="761"/>
      <c r="DZ14" s="766"/>
      <c r="EA14" s="216"/>
    </row>
    <row r="15" spans="1:131" s="217" customFormat="1" ht="26.25" customHeight="1" x14ac:dyDescent="0.2">
      <c r="A15" s="220">
        <v>9</v>
      </c>
      <c r="B15" s="767"/>
      <c r="C15" s="768"/>
      <c r="D15" s="768"/>
      <c r="E15" s="768"/>
      <c r="F15" s="768"/>
      <c r="G15" s="768"/>
      <c r="H15" s="768"/>
      <c r="I15" s="768"/>
      <c r="J15" s="768"/>
      <c r="K15" s="768"/>
      <c r="L15" s="768"/>
      <c r="M15" s="768"/>
      <c r="N15" s="768"/>
      <c r="O15" s="768"/>
      <c r="P15" s="769"/>
      <c r="Q15" s="770"/>
      <c r="R15" s="771"/>
      <c r="S15" s="771"/>
      <c r="T15" s="771"/>
      <c r="U15" s="771"/>
      <c r="V15" s="771"/>
      <c r="W15" s="771"/>
      <c r="X15" s="771"/>
      <c r="Y15" s="771"/>
      <c r="Z15" s="771"/>
      <c r="AA15" s="771"/>
      <c r="AB15" s="771"/>
      <c r="AC15" s="771"/>
      <c r="AD15" s="771"/>
      <c r="AE15" s="772"/>
      <c r="AF15" s="773"/>
      <c r="AG15" s="774"/>
      <c r="AH15" s="774"/>
      <c r="AI15" s="774"/>
      <c r="AJ15" s="775"/>
      <c r="AK15" s="756"/>
      <c r="AL15" s="757"/>
      <c r="AM15" s="757"/>
      <c r="AN15" s="757"/>
      <c r="AO15" s="757"/>
      <c r="AP15" s="757"/>
      <c r="AQ15" s="757"/>
      <c r="AR15" s="757"/>
      <c r="AS15" s="757"/>
      <c r="AT15" s="757"/>
      <c r="AU15" s="758"/>
      <c r="AV15" s="758"/>
      <c r="AW15" s="758"/>
      <c r="AX15" s="758"/>
      <c r="AY15" s="759"/>
      <c r="AZ15" s="214"/>
      <c r="BA15" s="214"/>
      <c r="BB15" s="214"/>
      <c r="BC15" s="214"/>
      <c r="BD15" s="214"/>
      <c r="BE15" s="215"/>
      <c r="BF15" s="215"/>
      <c r="BG15" s="215"/>
      <c r="BH15" s="215"/>
      <c r="BI15" s="215"/>
      <c r="BJ15" s="215"/>
      <c r="BK15" s="215"/>
      <c r="BL15" s="215"/>
      <c r="BM15" s="215"/>
      <c r="BN15" s="215"/>
      <c r="BO15" s="215"/>
      <c r="BP15" s="215"/>
      <c r="BQ15" s="220">
        <v>9</v>
      </c>
      <c r="BR15" s="221"/>
      <c r="BS15" s="760"/>
      <c r="BT15" s="761"/>
      <c r="BU15" s="761"/>
      <c r="BV15" s="761"/>
      <c r="BW15" s="761"/>
      <c r="BX15" s="761"/>
      <c r="BY15" s="761"/>
      <c r="BZ15" s="761"/>
      <c r="CA15" s="761"/>
      <c r="CB15" s="761"/>
      <c r="CC15" s="761"/>
      <c r="CD15" s="761"/>
      <c r="CE15" s="761"/>
      <c r="CF15" s="761"/>
      <c r="CG15" s="762"/>
      <c r="CH15" s="763"/>
      <c r="CI15" s="764"/>
      <c r="CJ15" s="764"/>
      <c r="CK15" s="764"/>
      <c r="CL15" s="765"/>
      <c r="CM15" s="763"/>
      <c r="CN15" s="764"/>
      <c r="CO15" s="764"/>
      <c r="CP15" s="764"/>
      <c r="CQ15" s="765"/>
      <c r="CR15" s="763"/>
      <c r="CS15" s="764"/>
      <c r="CT15" s="764"/>
      <c r="CU15" s="764"/>
      <c r="CV15" s="765"/>
      <c r="CW15" s="763"/>
      <c r="CX15" s="764"/>
      <c r="CY15" s="764"/>
      <c r="CZ15" s="764"/>
      <c r="DA15" s="765"/>
      <c r="DB15" s="763"/>
      <c r="DC15" s="764"/>
      <c r="DD15" s="764"/>
      <c r="DE15" s="764"/>
      <c r="DF15" s="765"/>
      <c r="DG15" s="763"/>
      <c r="DH15" s="764"/>
      <c r="DI15" s="764"/>
      <c r="DJ15" s="764"/>
      <c r="DK15" s="765"/>
      <c r="DL15" s="763"/>
      <c r="DM15" s="764"/>
      <c r="DN15" s="764"/>
      <c r="DO15" s="764"/>
      <c r="DP15" s="765"/>
      <c r="DQ15" s="763"/>
      <c r="DR15" s="764"/>
      <c r="DS15" s="764"/>
      <c r="DT15" s="764"/>
      <c r="DU15" s="765"/>
      <c r="DV15" s="760"/>
      <c r="DW15" s="761"/>
      <c r="DX15" s="761"/>
      <c r="DY15" s="761"/>
      <c r="DZ15" s="766"/>
      <c r="EA15" s="216"/>
    </row>
    <row r="16" spans="1:131" s="217" customFormat="1" ht="26.25" customHeight="1" x14ac:dyDescent="0.2">
      <c r="A16" s="220">
        <v>10</v>
      </c>
      <c r="B16" s="767"/>
      <c r="C16" s="768"/>
      <c r="D16" s="768"/>
      <c r="E16" s="768"/>
      <c r="F16" s="768"/>
      <c r="G16" s="768"/>
      <c r="H16" s="768"/>
      <c r="I16" s="768"/>
      <c r="J16" s="768"/>
      <c r="K16" s="768"/>
      <c r="L16" s="768"/>
      <c r="M16" s="768"/>
      <c r="N16" s="768"/>
      <c r="O16" s="768"/>
      <c r="P16" s="769"/>
      <c r="Q16" s="770"/>
      <c r="R16" s="771"/>
      <c r="S16" s="771"/>
      <c r="T16" s="771"/>
      <c r="U16" s="771"/>
      <c r="V16" s="771"/>
      <c r="W16" s="771"/>
      <c r="X16" s="771"/>
      <c r="Y16" s="771"/>
      <c r="Z16" s="771"/>
      <c r="AA16" s="771"/>
      <c r="AB16" s="771"/>
      <c r="AC16" s="771"/>
      <c r="AD16" s="771"/>
      <c r="AE16" s="772"/>
      <c r="AF16" s="773"/>
      <c r="AG16" s="774"/>
      <c r="AH16" s="774"/>
      <c r="AI16" s="774"/>
      <c r="AJ16" s="775"/>
      <c r="AK16" s="756"/>
      <c r="AL16" s="757"/>
      <c r="AM16" s="757"/>
      <c r="AN16" s="757"/>
      <c r="AO16" s="757"/>
      <c r="AP16" s="757"/>
      <c r="AQ16" s="757"/>
      <c r="AR16" s="757"/>
      <c r="AS16" s="757"/>
      <c r="AT16" s="757"/>
      <c r="AU16" s="758"/>
      <c r="AV16" s="758"/>
      <c r="AW16" s="758"/>
      <c r="AX16" s="758"/>
      <c r="AY16" s="759"/>
      <c r="AZ16" s="214"/>
      <c r="BA16" s="214"/>
      <c r="BB16" s="214"/>
      <c r="BC16" s="214"/>
      <c r="BD16" s="214"/>
      <c r="BE16" s="215"/>
      <c r="BF16" s="215"/>
      <c r="BG16" s="215"/>
      <c r="BH16" s="215"/>
      <c r="BI16" s="215"/>
      <c r="BJ16" s="215"/>
      <c r="BK16" s="215"/>
      <c r="BL16" s="215"/>
      <c r="BM16" s="215"/>
      <c r="BN16" s="215"/>
      <c r="BO16" s="215"/>
      <c r="BP16" s="215"/>
      <c r="BQ16" s="220">
        <v>10</v>
      </c>
      <c r="BR16" s="221"/>
      <c r="BS16" s="760"/>
      <c r="BT16" s="761"/>
      <c r="BU16" s="761"/>
      <c r="BV16" s="761"/>
      <c r="BW16" s="761"/>
      <c r="BX16" s="761"/>
      <c r="BY16" s="761"/>
      <c r="BZ16" s="761"/>
      <c r="CA16" s="761"/>
      <c r="CB16" s="761"/>
      <c r="CC16" s="761"/>
      <c r="CD16" s="761"/>
      <c r="CE16" s="761"/>
      <c r="CF16" s="761"/>
      <c r="CG16" s="762"/>
      <c r="CH16" s="763"/>
      <c r="CI16" s="764"/>
      <c r="CJ16" s="764"/>
      <c r="CK16" s="764"/>
      <c r="CL16" s="765"/>
      <c r="CM16" s="763"/>
      <c r="CN16" s="764"/>
      <c r="CO16" s="764"/>
      <c r="CP16" s="764"/>
      <c r="CQ16" s="765"/>
      <c r="CR16" s="763"/>
      <c r="CS16" s="764"/>
      <c r="CT16" s="764"/>
      <c r="CU16" s="764"/>
      <c r="CV16" s="765"/>
      <c r="CW16" s="763"/>
      <c r="CX16" s="764"/>
      <c r="CY16" s="764"/>
      <c r="CZ16" s="764"/>
      <c r="DA16" s="765"/>
      <c r="DB16" s="763"/>
      <c r="DC16" s="764"/>
      <c r="DD16" s="764"/>
      <c r="DE16" s="764"/>
      <c r="DF16" s="765"/>
      <c r="DG16" s="763"/>
      <c r="DH16" s="764"/>
      <c r="DI16" s="764"/>
      <c r="DJ16" s="764"/>
      <c r="DK16" s="765"/>
      <c r="DL16" s="763"/>
      <c r="DM16" s="764"/>
      <c r="DN16" s="764"/>
      <c r="DO16" s="764"/>
      <c r="DP16" s="765"/>
      <c r="DQ16" s="763"/>
      <c r="DR16" s="764"/>
      <c r="DS16" s="764"/>
      <c r="DT16" s="764"/>
      <c r="DU16" s="765"/>
      <c r="DV16" s="760"/>
      <c r="DW16" s="761"/>
      <c r="DX16" s="761"/>
      <c r="DY16" s="761"/>
      <c r="DZ16" s="766"/>
      <c r="EA16" s="216"/>
    </row>
    <row r="17" spans="1:131" s="217" customFormat="1" ht="26.25" customHeight="1" x14ac:dyDescent="0.2">
      <c r="A17" s="220">
        <v>11</v>
      </c>
      <c r="B17" s="767"/>
      <c r="C17" s="768"/>
      <c r="D17" s="768"/>
      <c r="E17" s="768"/>
      <c r="F17" s="768"/>
      <c r="G17" s="768"/>
      <c r="H17" s="768"/>
      <c r="I17" s="768"/>
      <c r="J17" s="768"/>
      <c r="K17" s="768"/>
      <c r="L17" s="768"/>
      <c r="M17" s="768"/>
      <c r="N17" s="768"/>
      <c r="O17" s="768"/>
      <c r="P17" s="769"/>
      <c r="Q17" s="770"/>
      <c r="R17" s="771"/>
      <c r="S17" s="771"/>
      <c r="T17" s="771"/>
      <c r="U17" s="771"/>
      <c r="V17" s="771"/>
      <c r="W17" s="771"/>
      <c r="X17" s="771"/>
      <c r="Y17" s="771"/>
      <c r="Z17" s="771"/>
      <c r="AA17" s="771"/>
      <c r="AB17" s="771"/>
      <c r="AC17" s="771"/>
      <c r="AD17" s="771"/>
      <c r="AE17" s="772"/>
      <c r="AF17" s="773"/>
      <c r="AG17" s="774"/>
      <c r="AH17" s="774"/>
      <c r="AI17" s="774"/>
      <c r="AJ17" s="775"/>
      <c r="AK17" s="756"/>
      <c r="AL17" s="757"/>
      <c r="AM17" s="757"/>
      <c r="AN17" s="757"/>
      <c r="AO17" s="757"/>
      <c r="AP17" s="757"/>
      <c r="AQ17" s="757"/>
      <c r="AR17" s="757"/>
      <c r="AS17" s="757"/>
      <c r="AT17" s="757"/>
      <c r="AU17" s="758"/>
      <c r="AV17" s="758"/>
      <c r="AW17" s="758"/>
      <c r="AX17" s="758"/>
      <c r="AY17" s="759"/>
      <c r="AZ17" s="214"/>
      <c r="BA17" s="214"/>
      <c r="BB17" s="214"/>
      <c r="BC17" s="214"/>
      <c r="BD17" s="214"/>
      <c r="BE17" s="215"/>
      <c r="BF17" s="215"/>
      <c r="BG17" s="215"/>
      <c r="BH17" s="215"/>
      <c r="BI17" s="215"/>
      <c r="BJ17" s="215"/>
      <c r="BK17" s="215"/>
      <c r="BL17" s="215"/>
      <c r="BM17" s="215"/>
      <c r="BN17" s="215"/>
      <c r="BO17" s="215"/>
      <c r="BP17" s="215"/>
      <c r="BQ17" s="220">
        <v>11</v>
      </c>
      <c r="BR17" s="221"/>
      <c r="BS17" s="760"/>
      <c r="BT17" s="761"/>
      <c r="BU17" s="761"/>
      <c r="BV17" s="761"/>
      <c r="BW17" s="761"/>
      <c r="BX17" s="761"/>
      <c r="BY17" s="761"/>
      <c r="BZ17" s="761"/>
      <c r="CA17" s="761"/>
      <c r="CB17" s="761"/>
      <c r="CC17" s="761"/>
      <c r="CD17" s="761"/>
      <c r="CE17" s="761"/>
      <c r="CF17" s="761"/>
      <c r="CG17" s="762"/>
      <c r="CH17" s="763"/>
      <c r="CI17" s="764"/>
      <c r="CJ17" s="764"/>
      <c r="CK17" s="764"/>
      <c r="CL17" s="765"/>
      <c r="CM17" s="763"/>
      <c r="CN17" s="764"/>
      <c r="CO17" s="764"/>
      <c r="CP17" s="764"/>
      <c r="CQ17" s="765"/>
      <c r="CR17" s="763"/>
      <c r="CS17" s="764"/>
      <c r="CT17" s="764"/>
      <c r="CU17" s="764"/>
      <c r="CV17" s="765"/>
      <c r="CW17" s="763"/>
      <c r="CX17" s="764"/>
      <c r="CY17" s="764"/>
      <c r="CZ17" s="764"/>
      <c r="DA17" s="765"/>
      <c r="DB17" s="763"/>
      <c r="DC17" s="764"/>
      <c r="DD17" s="764"/>
      <c r="DE17" s="764"/>
      <c r="DF17" s="765"/>
      <c r="DG17" s="763"/>
      <c r="DH17" s="764"/>
      <c r="DI17" s="764"/>
      <c r="DJ17" s="764"/>
      <c r="DK17" s="765"/>
      <c r="DL17" s="763"/>
      <c r="DM17" s="764"/>
      <c r="DN17" s="764"/>
      <c r="DO17" s="764"/>
      <c r="DP17" s="765"/>
      <c r="DQ17" s="763"/>
      <c r="DR17" s="764"/>
      <c r="DS17" s="764"/>
      <c r="DT17" s="764"/>
      <c r="DU17" s="765"/>
      <c r="DV17" s="760"/>
      <c r="DW17" s="761"/>
      <c r="DX17" s="761"/>
      <c r="DY17" s="761"/>
      <c r="DZ17" s="766"/>
      <c r="EA17" s="216"/>
    </row>
    <row r="18" spans="1:131" s="217" customFormat="1" ht="26.25" customHeight="1" x14ac:dyDescent="0.2">
      <c r="A18" s="220">
        <v>12</v>
      </c>
      <c r="B18" s="767"/>
      <c r="C18" s="768"/>
      <c r="D18" s="768"/>
      <c r="E18" s="768"/>
      <c r="F18" s="768"/>
      <c r="G18" s="768"/>
      <c r="H18" s="768"/>
      <c r="I18" s="768"/>
      <c r="J18" s="768"/>
      <c r="K18" s="768"/>
      <c r="L18" s="768"/>
      <c r="M18" s="768"/>
      <c r="N18" s="768"/>
      <c r="O18" s="768"/>
      <c r="P18" s="769"/>
      <c r="Q18" s="770"/>
      <c r="R18" s="771"/>
      <c r="S18" s="771"/>
      <c r="T18" s="771"/>
      <c r="U18" s="771"/>
      <c r="V18" s="771"/>
      <c r="W18" s="771"/>
      <c r="X18" s="771"/>
      <c r="Y18" s="771"/>
      <c r="Z18" s="771"/>
      <c r="AA18" s="771"/>
      <c r="AB18" s="771"/>
      <c r="AC18" s="771"/>
      <c r="AD18" s="771"/>
      <c r="AE18" s="772"/>
      <c r="AF18" s="773"/>
      <c r="AG18" s="774"/>
      <c r="AH18" s="774"/>
      <c r="AI18" s="774"/>
      <c r="AJ18" s="775"/>
      <c r="AK18" s="756"/>
      <c r="AL18" s="757"/>
      <c r="AM18" s="757"/>
      <c r="AN18" s="757"/>
      <c r="AO18" s="757"/>
      <c r="AP18" s="757"/>
      <c r="AQ18" s="757"/>
      <c r="AR18" s="757"/>
      <c r="AS18" s="757"/>
      <c r="AT18" s="757"/>
      <c r="AU18" s="758"/>
      <c r="AV18" s="758"/>
      <c r="AW18" s="758"/>
      <c r="AX18" s="758"/>
      <c r="AY18" s="759"/>
      <c r="AZ18" s="214"/>
      <c r="BA18" s="214"/>
      <c r="BB18" s="214"/>
      <c r="BC18" s="214"/>
      <c r="BD18" s="214"/>
      <c r="BE18" s="215"/>
      <c r="BF18" s="215"/>
      <c r="BG18" s="215"/>
      <c r="BH18" s="215"/>
      <c r="BI18" s="215"/>
      <c r="BJ18" s="215"/>
      <c r="BK18" s="215"/>
      <c r="BL18" s="215"/>
      <c r="BM18" s="215"/>
      <c r="BN18" s="215"/>
      <c r="BO18" s="215"/>
      <c r="BP18" s="215"/>
      <c r="BQ18" s="220">
        <v>12</v>
      </c>
      <c r="BR18" s="221"/>
      <c r="BS18" s="760"/>
      <c r="BT18" s="761"/>
      <c r="BU18" s="761"/>
      <c r="BV18" s="761"/>
      <c r="BW18" s="761"/>
      <c r="BX18" s="761"/>
      <c r="BY18" s="761"/>
      <c r="BZ18" s="761"/>
      <c r="CA18" s="761"/>
      <c r="CB18" s="761"/>
      <c r="CC18" s="761"/>
      <c r="CD18" s="761"/>
      <c r="CE18" s="761"/>
      <c r="CF18" s="761"/>
      <c r="CG18" s="762"/>
      <c r="CH18" s="763"/>
      <c r="CI18" s="764"/>
      <c r="CJ18" s="764"/>
      <c r="CK18" s="764"/>
      <c r="CL18" s="765"/>
      <c r="CM18" s="763"/>
      <c r="CN18" s="764"/>
      <c r="CO18" s="764"/>
      <c r="CP18" s="764"/>
      <c r="CQ18" s="765"/>
      <c r="CR18" s="763"/>
      <c r="CS18" s="764"/>
      <c r="CT18" s="764"/>
      <c r="CU18" s="764"/>
      <c r="CV18" s="765"/>
      <c r="CW18" s="763"/>
      <c r="CX18" s="764"/>
      <c r="CY18" s="764"/>
      <c r="CZ18" s="764"/>
      <c r="DA18" s="765"/>
      <c r="DB18" s="763"/>
      <c r="DC18" s="764"/>
      <c r="DD18" s="764"/>
      <c r="DE18" s="764"/>
      <c r="DF18" s="765"/>
      <c r="DG18" s="763"/>
      <c r="DH18" s="764"/>
      <c r="DI18" s="764"/>
      <c r="DJ18" s="764"/>
      <c r="DK18" s="765"/>
      <c r="DL18" s="763"/>
      <c r="DM18" s="764"/>
      <c r="DN18" s="764"/>
      <c r="DO18" s="764"/>
      <c r="DP18" s="765"/>
      <c r="DQ18" s="763"/>
      <c r="DR18" s="764"/>
      <c r="DS18" s="764"/>
      <c r="DT18" s="764"/>
      <c r="DU18" s="765"/>
      <c r="DV18" s="760"/>
      <c r="DW18" s="761"/>
      <c r="DX18" s="761"/>
      <c r="DY18" s="761"/>
      <c r="DZ18" s="766"/>
      <c r="EA18" s="216"/>
    </row>
    <row r="19" spans="1:131" s="217" customFormat="1" ht="26.25" customHeight="1" x14ac:dyDescent="0.2">
      <c r="A19" s="220">
        <v>13</v>
      </c>
      <c r="B19" s="767"/>
      <c r="C19" s="768"/>
      <c r="D19" s="768"/>
      <c r="E19" s="768"/>
      <c r="F19" s="768"/>
      <c r="G19" s="768"/>
      <c r="H19" s="768"/>
      <c r="I19" s="768"/>
      <c r="J19" s="768"/>
      <c r="K19" s="768"/>
      <c r="L19" s="768"/>
      <c r="M19" s="768"/>
      <c r="N19" s="768"/>
      <c r="O19" s="768"/>
      <c r="P19" s="769"/>
      <c r="Q19" s="770"/>
      <c r="R19" s="771"/>
      <c r="S19" s="771"/>
      <c r="T19" s="771"/>
      <c r="U19" s="771"/>
      <c r="V19" s="771"/>
      <c r="W19" s="771"/>
      <c r="X19" s="771"/>
      <c r="Y19" s="771"/>
      <c r="Z19" s="771"/>
      <c r="AA19" s="771"/>
      <c r="AB19" s="771"/>
      <c r="AC19" s="771"/>
      <c r="AD19" s="771"/>
      <c r="AE19" s="772"/>
      <c r="AF19" s="773"/>
      <c r="AG19" s="774"/>
      <c r="AH19" s="774"/>
      <c r="AI19" s="774"/>
      <c r="AJ19" s="775"/>
      <c r="AK19" s="756"/>
      <c r="AL19" s="757"/>
      <c r="AM19" s="757"/>
      <c r="AN19" s="757"/>
      <c r="AO19" s="757"/>
      <c r="AP19" s="757"/>
      <c r="AQ19" s="757"/>
      <c r="AR19" s="757"/>
      <c r="AS19" s="757"/>
      <c r="AT19" s="757"/>
      <c r="AU19" s="758"/>
      <c r="AV19" s="758"/>
      <c r="AW19" s="758"/>
      <c r="AX19" s="758"/>
      <c r="AY19" s="759"/>
      <c r="AZ19" s="214"/>
      <c r="BA19" s="214"/>
      <c r="BB19" s="214"/>
      <c r="BC19" s="214"/>
      <c r="BD19" s="214"/>
      <c r="BE19" s="215"/>
      <c r="BF19" s="215"/>
      <c r="BG19" s="215"/>
      <c r="BH19" s="215"/>
      <c r="BI19" s="215"/>
      <c r="BJ19" s="215"/>
      <c r="BK19" s="215"/>
      <c r="BL19" s="215"/>
      <c r="BM19" s="215"/>
      <c r="BN19" s="215"/>
      <c r="BO19" s="215"/>
      <c r="BP19" s="215"/>
      <c r="BQ19" s="220">
        <v>13</v>
      </c>
      <c r="BR19" s="221"/>
      <c r="BS19" s="760"/>
      <c r="BT19" s="761"/>
      <c r="BU19" s="761"/>
      <c r="BV19" s="761"/>
      <c r="BW19" s="761"/>
      <c r="BX19" s="761"/>
      <c r="BY19" s="761"/>
      <c r="BZ19" s="761"/>
      <c r="CA19" s="761"/>
      <c r="CB19" s="761"/>
      <c r="CC19" s="761"/>
      <c r="CD19" s="761"/>
      <c r="CE19" s="761"/>
      <c r="CF19" s="761"/>
      <c r="CG19" s="762"/>
      <c r="CH19" s="763"/>
      <c r="CI19" s="764"/>
      <c r="CJ19" s="764"/>
      <c r="CK19" s="764"/>
      <c r="CL19" s="765"/>
      <c r="CM19" s="763"/>
      <c r="CN19" s="764"/>
      <c r="CO19" s="764"/>
      <c r="CP19" s="764"/>
      <c r="CQ19" s="765"/>
      <c r="CR19" s="763"/>
      <c r="CS19" s="764"/>
      <c r="CT19" s="764"/>
      <c r="CU19" s="764"/>
      <c r="CV19" s="765"/>
      <c r="CW19" s="763"/>
      <c r="CX19" s="764"/>
      <c r="CY19" s="764"/>
      <c r="CZ19" s="764"/>
      <c r="DA19" s="765"/>
      <c r="DB19" s="763"/>
      <c r="DC19" s="764"/>
      <c r="DD19" s="764"/>
      <c r="DE19" s="764"/>
      <c r="DF19" s="765"/>
      <c r="DG19" s="763"/>
      <c r="DH19" s="764"/>
      <c r="DI19" s="764"/>
      <c r="DJ19" s="764"/>
      <c r="DK19" s="765"/>
      <c r="DL19" s="763"/>
      <c r="DM19" s="764"/>
      <c r="DN19" s="764"/>
      <c r="DO19" s="764"/>
      <c r="DP19" s="765"/>
      <c r="DQ19" s="763"/>
      <c r="DR19" s="764"/>
      <c r="DS19" s="764"/>
      <c r="DT19" s="764"/>
      <c r="DU19" s="765"/>
      <c r="DV19" s="760"/>
      <c r="DW19" s="761"/>
      <c r="DX19" s="761"/>
      <c r="DY19" s="761"/>
      <c r="DZ19" s="766"/>
      <c r="EA19" s="216"/>
    </row>
    <row r="20" spans="1:131" s="217" customFormat="1" ht="26.25" customHeight="1" x14ac:dyDescent="0.2">
      <c r="A20" s="220">
        <v>14</v>
      </c>
      <c r="B20" s="767"/>
      <c r="C20" s="768"/>
      <c r="D20" s="768"/>
      <c r="E20" s="768"/>
      <c r="F20" s="768"/>
      <c r="G20" s="768"/>
      <c r="H20" s="768"/>
      <c r="I20" s="768"/>
      <c r="J20" s="768"/>
      <c r="K20" s="768"/>
      <c r="L20" s="768"/>
      <c r="M20" s="768"/>
      <c r="N20" s="768"/>
      <c r="O20" s="768"/>
      <c r="P20" s="769"/>
      <c r="Q20" s="770"/>
      <c r="R20" s="771"/>
      <c r="S20" s="771"/>
      <c r="T20" s="771"/>
      <c r="U20" s="771"/>
      <c r="V20" s="771"/>
      <c r="W20" s="771"/>
      <c r="X20" s="771"/>
      <c r="Y20" s="771"/>
      <c r="Z20" s="771"/>
      <c r="AA20" s="771"/>
      <c r="AB20" s="771"/>
      <c r="AC20" s="771"/>
      <c r="AD20" s="771"/>
      <c r="AE20" s="772"/>
      <c r="AF20" s="773"/>
      <c r="AG20" s="774"/>
      <c r="AH20" s="774"/>
      <c r="AI20" s="774"/>
      <c r="AJ20" s="775"/>
      <c r="AK20" s="756"/>
      <c r="AL20" s="757"/>
      <c r="AM20" s="757"/>
      <c r="AN20" s="757"/>
      <c r="AO20" s="757"/>
      <c r="AP20" s="757"/>
      <c r="AQ20" s="757"/>
      <c r="AR20" s="757"/>
      <c r="AS20" s="757"/>
      <c r="AT20" s="757"/>
      <c r="AU20" s="758"/>
      <c r="AV20" s="758"/>
      <c r="AW20" s="758"/>
      <c r="AX20" s="758"/>
      <c r="AY20" s="759"/>
      <c r="AZ20" s="214"/>
      <c r="BA20" s="214"/>
      <c r="BB20" s="214"/>
      <c r="BC20" s="214"/>
      <c r="BD20" s="214"/>
      <c r="BE20" s="215"/>
      <c r="BF20" s="215"/>
      <c r="BG20" s="215"/>
      <c r="BH20" s="215"/>
      <c r="BI20" s="215"/>
      <c r="BJ20" s="215"/>
      <c r="BK20" s="215"/>
      <c r="BL20" s="215"/>
      <c r="BM20" s="215"/>
      <c r="BN20" s="215"/>
      <c r="BO20" s="215"/>
      <c r="BP20" s="215"/>
      <c r="BQ20" s="220">
        <v>14</v>
      </c>
      <c r="BR20" s="221"/>
      <c r="BS20" s="760"/>
      <c r="BT20" s="761"/>
      <c r="BU20" s="761"/>
      <c r="BV20" s="761"/>
      <c r="BW20" s="761"/>
      <c r="BX20" s="761"/>
      <c r="BY20" s="761"/>
      <c r="BZ20" s="761"/>
      <c r="CA20" s="761"/>
      <c r="CB20" s="761"/>
      <c r="CC20" s="761"/>
      <c r="CD20" s="761"/>
      <c r="CE20" s="761"/>
      <c r="CF20" s="761"/>
      <c r="CG20" s="762"/>
      <c r="CH20" s="763"/>
      <c r="CI20" s="764"/>
      <c r="CJ20" s="764"/>
      <c r="CK20" s="764"/>
      <c r="CL20" s="765"/>
      <c r="CM20" s="763"/>
      <c r="CN20" s="764"/>
      <c r="CO20" s="764"/>
      <c r="CP20" s="764"/>
      <c r="CQ20" s="765"/>
      <c r="CR20" s="763"/>
      <c r="CS20" s="764"/>
      <c r="CT20" s="764"/>
      <c r="CU20" s="764"/>
      <c r="CV20" s="765"/>
      <c r="CW20" s="763"/>
      <c r="CX20" s="764"/>
      <c r="CY20" s="764"/>
      <c r="CZ20" s="764"/>
      <c r="DA20" s="765"/>
      <c r="DB20" s="763"/>
      <c r="DC20" s="764"/>
      <c r="DD20" s="764"/>
      <c r="DE20" s="764"/>
      <c r="DF20" s="765"/>
      <c r="DG20" s="763"/>
      <c r="DH20" s="764"/>
      <c r="DI20" s="764"/>
      <c r="DJ20" s="764"/>
      <c r="DK20" s="765"/>
      <c r="DL20" s="763"/>
      <c r="DM20" s="764"/>
      <c r="DN20" s="764"/>
      <c r="DO20" s="764"/>
      <c r="DP20" s="765"/>
      <c r="DQ20" s="763"/>
      <c r="DR20" s="764"/>
      <c r="DS20" s="764"/>
      <c r="DT20" s="764"/>
      <c r="DU20" s="765"/>
      <c r="DV20" s="760"/>
      <c r="DW20" s="761"/>
      <c r="DX20" s="761"/>
      <c r="DY20" s="761"/>
      <c r="DZ20" s="766"/>
      <c r="EA20" s="216"/>
    </row>
    <row r="21" spans="1:131" s="217" customFormat="1" ht="26.25" customHeight="1" thickBot="1" x14ac:dyDescent="0.25">
      <c r="A21" s="220">
        <v>15</v>
      </c>
      <c r="B21" s="767"/>
      <c r="C21" s="768"/>
      <c r="D21" s="768"/>
      <c r="E21" s="768"/>
      <c r="F21" s="768"/>
      <c r="G21" s="768"/>
      <c r="H21" s="768"/>
      <c r="I21" s="768"/>
      <c r="J21" s="768"/>
      <c r="K21" s="768"/>
      <c r="L21" s="768"/>
      <c r="M21" s="768"/>
      <c r="N21" s="768"/>
      <c r="O21" s="768"/>
      <c r="P21" s="769"/>
      <c r="Q21" s="770"/>
      <c r="R21" s="771"/>
      <c r="S21" s="771"/>
      <c r="T21" s="771"/>
      <c r="U21" s="771"/>
      <c r="V21" s="771"/>
      <c r="W21" s="771"/>
      <c r="X21" s="771"/>
      <c r="Y21" s="771"/>
      <c r="Z21" s="771"/>
      <c r="AA21" s="771"/>
      <c r="AB21" s="771"/>
      <c r="AC21" s="771"/>
      <c r="AD21" s="771"/>
      <c r="AE21" s="772"/>
      <c r="AF21" s="773"/>
      <c r="AG21" s="774"/>
      <c r="AH21" s="774"/>
      <c r="AI21" s="774"/>
      <c r="AJ21" s="775"/>
      <c r="AK21" s="756"/>
      <c r="AL21" s="757"/>
      <c r="AM21" s="757"/>
      <c r="AN21" s="757"/>
      <c r="AO21" s="757"/>
      <c r="AP21" s="757"/>
      <c r="AQ21" s="757"/>
      <c r="AR21" s="757"/>
      <c r="AS21" s="757"/>
      <c r="AT21" s="757"/>
      <c r="AU21" s="758"/>
      <c r="AV21" s="758"/>
      <c r="AW21" s="758"/>
      <c r="AX21" s="758"/>
      <c r="AY21" s="759"/>
      <c r="AZ21" s="214"/>
      <c r="BA21" s="214"/>
      <c r="BB21" s="214"/>
      <c r="BC21" s="214"/>
      <c r="BD21" s="214"/>
      <c r="BE21" s="215"/>
      <c r="BF21" s="215"/>
      <c r="BG21" s="215"/>
      <c r="BH21" s="215"/>
      <c r="BI21" s="215"/>
      <c r="BJ21" s="215"/>
      <c r="BK21" s="215"/>
      <c r="BL21" s="215"/>
      <c r="BM21" s="215"/>
      <c r="BN21" s="215"/>
      <c r="BO21" s="215"/>
      <c r="BP21" s="215"/>
      <c r="BQ21" s="220">
        <v>15</v>
      </c>
      <c r="BR21" s="221"/>
      <c r="BS21" s="760"/>
      <c r="BT21" s="761"/>
      <c r="BU21" s="761"/>
      <c r="BV21" s="761"/>
      <c r="BW21" s="761"/>
      <c r="BX21" s="761"/>
      <c r="BY21" s="761"/>
      <c r="BZ21" s="761"/>
      <c r="CA21" s="761"/>
      <c r="CB21" s="761"/>
      <c r="CC21" s="761"/>
      <c r="CD21" s="761"/>
      <c r="CE21" s="761"/>
      <c r="CF21" s="761"/>
      <c r="CG21" s="762"/>
      <c r="CH21" s="763"/>
      <c r="CI21" s="764"/>
      <c r="CJ21" s="764"/>
      <c r="CK21" s="764"/>
      <c r="CL21" s="765"/>
      <c r="CM21" s="763"/>
      <c r="CN21" s="764"/>
      <c r="CO21" s="764"/>
      <c r="CP21" s="764"/>
      <c r="CQ21" s="765"/>
      <c r="CR21" s="763"/>
      <c r="CS21" s="764"/>
      <c r="CT21" s="764"/>
      <c r="CU21" s="764"/>
      <c r="CV21" s="765"/>
      <c r="CW21" s="763"/>
      <c r="CX21" s="764"/>
      <c r="CY21" s="764"/>
      <c r="CZ21" s="764"/>
      <c r="DA21" s="765"/>
      <c r="DB21" s="763"/>
      <c r="DC21" s="764"/>
      <c r="DD21" s="764"/>
      <c r="DE21" s="764"/>
      <c r="DF21" s="765"/>
      <c r="DG21" s="763"/>
      <c r="DH21" s="764"/>
      <c r="DI21" s="764"/>
      <c r="DJ21" s="764"/>
      <c r="DK21" s="765"/>
      <c r="DL21" s="763"/>
      <c r="DM21" s="764"/>
      <c r="DN21" s="764"/>
      <c r="DO21" s="764"/>
      <c r="DP21" s="765"/>
      <c r="DQ21" s="763"/>
      <c r="DR21" s="764"/>
      <c r="DS21" s="764"/>
      <c r="DT21" s="764"/>
      <c r="DU21" s="765"/>
      <c r="DV21" s="760"/>
      <c r="DW21" s="761"/>
      <c r="DX21" s="761"/>
      <c r="DY21" s="761"/>
      <c r="DZ21" s="766"/>
      <c r="EA21" s="216"/>
    </row>
    <row r="22" spans="1:131" s="217" customFormat="1" ht="26.25" customHeight="1" x14ac:dyDescent="0.2">
      <c r="A22" s="220">
        <v>16</v>
      </c>
      <c r="B22" s="767"/>
      <c r="C22" s="768"/>
      <c r="D22" s="768"/>
      <c r="E22" s="768"/>
      <c r="F22" s="768"/>
      <c r="G22" s="768"/>
      <c r="H22" s="768"/>
      <c r="I22" s="768"/>
      <c r="J22" s="768"/>
      <c r="K22" s="768"/>
      <c r="L22" s="768"/>
      <c r="M22" s="768"/>
      <c r="N22" s="768"/>
      <c r="O22" s="768"/>
      <c r="P22" s="769"/>
      <c r="Q22" s="786"/>
      <c r="R22" s="787"/>
      <c r="S22" s="787"/>
      <c r="T22" s="787"/>
      <c r="U22" s="787"/>
      <c r="V22" s="787"/>
      <c r="W22" s="787"/>
      <c r="X22" s="787"/>
      <c r="Y22" s="787"/>
      <c r="Z22" s="787"/>
      <c r="AA22" s="787"/>
      <c r="AB22" s="787"/>
      <c r="AC22" s="787"/>
      <c r="AD22" s="787"/>
      <c r="AE22" s="788"/>
      <c r="AF22" s="773"/>
      <c r="AG22" s="774"/>
      <c r="AH22" s="774"/>
      <c r="AI22" s="774"/>
      <c r="AJ22" s="775"/>
      <c r="AK22" s="789"/>
      <c r="AL22" s="790"/>
      <c r="AM22" s="790"/>
      <c r="AN22" s="790"/>
      <c r="AO22" s="790"/>
      <c r="AP22" s="790"/>
      <c r="AQ22" s="790"/>
      <c r="AR22" s="790"/>
      <c r="AS22" s="790"/>
      <c r="AT22" s="790"/>
      <c r="AU22" s="791"/>
      <c r="AV22" s="791"/>
      <c r="AW22" s="791"/>
      <c r="AX22" s="791"/>
      <c r="AY22" s="792"/>
      <c r="AZ22" s="793" t="s">
        <v>376</v>
      </c>
      <c r="BA22" s="793"/>
      <c r="BB22" s="793"/>
      <c r="BC22" s="793"/>
      <c r="BD22" s="794"/>
      <c r="BE22" s="215"/>
      <c r="BF22" s="215"/>
      <c r="BG22" s="215"/>
      <c r="BH22" s="215"/>
      <c r="BI22" s="215"/>
      <c r="BJ22" s="215"/>
      <c r="BK22" s="215"/>
      <c r="BL22" s="215"/>
      <c r="BM22" s="215"/>
      <c r="BN22" s="215"/>
      <c r="BO22" s="215"/>
      <c r="BP22" s="215"/>
      <c r="BQ22" s="220">
        <v>16</v>
      </c>
      <c r="BR22" s="221"/>
      <c r="BS22" s="760"/>
      <c r="BT22" s="761"/>
      <c r="BU22" s="761"/>
      <c r="BV22" s="761"/>
      <c r="BW22" s="761"/>
      <c r="BX22" s="761"/>
      <c r="BY22" s="761"/>
      <c r="BZ22" s="761"/>
      <c r="CA22" s="761"/>
      <c r="CB22" s="761"/>
      <c r="CC22" s="761"/>
      <c r="CD22" s="761"/>
      <c r="CE22" s="761"/>
      <c r="CF22" s="761"/>
      <c r="CG22" s="762"/>
      <c r="CH22" s="763"/>
      <c r="CI22" s="764"/>
      <c r="CJ22" s="764"/>
      <c r="CK22" s="764"/>
      <c r="CL22" s="765"/>
      <c r="CM22" s="763"/>
      <c r="CN22" s="764"/>
      <c r="CO22" s="764"/>
      <c r="CP22" s="764"/>
      <c r="CQ22" s="765"/>
      <c r="CR22" s="763"/>
      <c r="CS22" s="764"/>
      <c r="CT22" s="764"/>
      <c r="CU22" s="764"/>
      <c r="CV22" s="765"/>
      <c r="CW22" s="763"/>
      <c r="CX22" s="764"/>
      <c r="CY22" s="764"/>
      <c r="CZ22" s="764"/>
      <c r="DA22" s="765"/>
      <c r="DB22" s="763"/>
      <c r="DC22" s="764"/>
      <c r="DD22" s="764"/>
      <c r="DE22" s="764"/>
      <c r="DF22" s="765"/>
      <c r="DG22" s="763"/>
      <c r="DH22" s="764"/>
      <c r="DI22" s="764"/>
      <c r="DJ22" s="764"/>
      <c r="DK22" s="765"/>
      <c r="DL22" s="763"/>
      <c r="DM22" s="764"/>
      <c r="DN22" s="764"/>
      <c r="DO22" s="764"/>
      <c r="DP22" s="765"/>
      <c r="DQ22" s="763"/>
      <c r="DR22" s="764"/>
      <c r="DS22" s="764"/>
      <c r="DT22" s="764"/>
      <c r="DU22" s="765"/>
      <c r="DV22" s="760"/>
      <c r="DW22" s="761"/>
      <c r="DX22" s="761"/>
      <c r="DY22" s="761"/>
      <c r="DZ22" s="766"/>
      <c r="EA22" s="216"/>
    </row>
    <row r="23" spans="1:131" s="217" customFormat="1" ht="26.25" customHeight="1" thickBot="1" x14ac:dyDescent="0.25">
      <c r="A23" s="222" t="s">
        <v>377</v>
      </c>
      <c r="B23" s="776" t="s">
        <v>378</v>
      </c>
      <c r="C23" s="777"/>
      <c r="D23" s="777"/>
      <c r="E23" s="777"/>
      <c r="F23" s="777"/>
      <c r="G23" s="777"/>
      <c r="H23" s="777"/>
      <c r="I23" s="777"/>
      <c r="J23" s="777"/>
      <c r="K23" s="777"/>
      <c r="L23" s="777"/>
      <c r="M23" s="777"/>
      <c r="N23" s="777"/>
      <c r="O23" s="777"/>
      <c r="P23" s="778"/>
      <c r="Q23" s="779"/>
      <c r="R23" s="780"/>
      <c r="S23" s="780"/>
      <c r="T23" s="780"/>
      <c r="U23" s="780"/>
      <c r="V23" s="780"/>
      <c r="W23" s="780"/>
      <c r="X23" s="780"/>
      <c r="Y23" s="780"/>
      <c r="Z23" s="780"/>
      <c r="AA23" s="780"/>
      <c r="AB23" s="780"/>
      <c r="AC23" s="780"/>
      <c r="AD23" s="780"/>
      <c r="AE23" s="781"/>
      <c r="AF23" s="782">
        <v>781</v>
      </c>
      <c r="AG23" s="780"/>
      <c r="AH23" s="780"/>
      <c r="AI23" s="780"/>
      <c r="AJ23" s="783"/>
      <c r="AK23" s="784"/>
      <c r="AL23" s="785"/>
      <c r="AM23" s="785"/>
      <c r="AN23" s="785"/>
      <c r="AO23" s="785"/>
      <c r="AP23" s="780"/>
      <c r="AQ23" s="780"/>
      <c r="AR23" s="780"/>
      <c r="AS23" s="780"/>
      <c r="AT23" s="780"/>
      <c r="AU23" s="796"/>
      <c r="AV23" s="796"/>
      <c r="AW23" s="796"/>
      <c r="AX23" s="796"/>
      <c r="AY23" s="797"/>
      <c r="AZ23" s="798" t="s">
        <v>122</v>
      </c>
      <c r="BA23" s="799"/>
      <c r="BB23" s="799"/>
      <c r="BC23" s="799"/>
      <c r="BD23" s="800"/>
      <c r="BE23" s="215"/>
      <c r="BF23" s="215"/>
      <c r="BG23" s="215"/>
      <c r="BH23" s="215"/>
      <c r="BI23" s="215"/>
      <c r="BJ23" s="215"/>
      <c r="BK23" s="215"/>
      <c r="BL23" s="215"/>
      <c r="BM23" s="215"/>
      <c r="BN23" s="215"/>
      <c r="BO23" s="215"/>
      <c r="BP23" s="215"/>
      <c r="BQ23" s="220">
        <v>17</v>
      </c>
      <c r="BR23" s="221"/>
      <c r="BS23" s="760"/>
      <c r="BT23" s="761"/>
      <c r="BU23" s="761"/>
      <c r="BV23" s="761"/>
      <c r="BW23" s="761"/>
      <c r="BX23" s="761"/>
      <c r="BY23" s="761"/>
      <c r="BZ23" s="761"/>
      <c r="CA23" s="761"/>
      <c r="CB23" s="761"/>
      <c r="CC23" s="761"/>
      <c r="CD23" s="761"/>
      <c r="CE23" s="761"/>
      <c r="CF23" s="761"/>
      <c r="CG23" s="762"/>
      <c r="CH23" s="763"/>
      <c r="CI23" s="764"/>
      <c r="CJ23" s="764"/>
      <c r="CK23" s="764"/>
      <c r="CL23" s="765"/>
      <c r="CM23" s="763"/>
      <c r="CN23" s="764"/>
      <c r="CO23" s="764"/>
      <c r="CP23" s="764"/>
      <c r="CQ23" s="765"/>
      <c r="CR23" s="763"/>
      <c r="CS23" s="764"/>
      <c r="CT23" s="764"/>
      <c r="CU23" s="764"/>
      <c r="CV23" s="765"/>
      <c r="CW23" s="763"/>
      <c r="CX23" s="764"/>
      <c r="CY23" s="764"/>
      <c r="CZ23" s="764"/>
      <c r="DA23" s="765"/>
      <c r="DB23" s="763"/>
      <c r="DC23" s="764"/>
      <c r="DD23" s="764"/>
      <c r="DE23" s="764"/>
      <c r="DF23" s="765"/>
      <c r="DG23" s="763"/>
      <c r="DH23" s="764"/>
      <c r="DI23" s="764"/>
      <c r="DJ23" s="764"/>
      <c r="DK23" s="765"/>
      <c r="DL23" s="763"/>
      <c r="DM23" s="764"/>
      <c r="DN23" s="764"/>
      <c r="DO23" s="764"/>
      <c r="DP23" s="765"/>
      <c r="DQ23" s="763"/>
      <c r="DR23" s="764"/>
      <c r="DS23" s="764"/>
      <c r="DT23" s="764"/>
      <c r="DU23" s="765"/>
      <c r="DV23" s="760"/>
      <c r="DW23" s="761"/>
      <c r="DX23" s="761"/>
      <c r="DY23" s="761"/>
      <c r="DZ23" s="766"/>
      <c r="EA23" s="216"/>
    </row>
    <row r="24" spans="1:131" s="217" customFormat="1" ht="26.25" customHeight="1" x14ac:dyDescent="0.2">
      <c r="A24" s="795" t="s">
        <v>379</v>
      </c>
      <c r="B24" s="795"/>
      <c r="C24" s="795"/>
      <c r="D24" s="795"/>
      <c r="E24" s="795"/>
      <c r="F24" s="795"/>
      <c r="G24" s="795"/>
      <c r="H24" s="795"/>
      <c r="I24" s="795"/>
      <c r="J24" s="795"/>
      <c r="K24" s="795"/>
      <c r="L24" s="795"/>
      <c r="M24" s="795"/>
      <c r="N24" s="795"/>
      <c r="O24" s="795"/>
      <c r="P24" s="795"/>
      <c r="Q24" s="795"/>
      <c r="R24" s="795"/>
      <c r="S24" s="795"/>
      <c r="T24" s="795"/>
      <c r="U24" s="795"/>
      <c r="V24" s="795"/>
      <c r="W24" s="795"/>
      <c r="X24" s="795"/>
      <c r="Y24" s="795"/>
      <c r="Z24" s="795"/>
      <c r="AA24" s="795"/>
      <c r="AB24" s="795"/>
      <c r="AC24" s="795"/>
      <c r="AD24" s="795"/>
      <c r="AE24" s="795"/>
      <c r="AF24" s="795"/>
      <c r="AG24" s="795"/>
      <c r="AH24" s="795"/>
      <c r="AI24" s="795"/>
      <c r="AJ24" s="795"/>
      <c r="AK24" s="795"/>
      <c r="AL24" s="795"/>
      <c r="AM24" s="795"/>
      <c r="AN24" s="795"/>
      <c r="AO24" s="795"/>
      <c r="AP24" s="795"/>
      <c r="AQ24" s="795"/>
      <c r="AR24" s="795"/>
      <c r="AS24" s="795"/>
      <c r="AT24" s="795"/>
      <c r="AU24" s="795"/>
      <c r="AV24" s="795"/>
      <c r="AW24" s="795"/>
      <c r="AX24" s="795"/>
      <c r="AY24" s="795"/>
      <c r="AZ24" s="214"/>
      <c r="BA24" s="214"/>
      <c r="BB24" s="214"/>
      <c r="BC24" s="214"/>
      <c r="BD24" s="214"/>
      <c r="BE24" s="215"/>
      <c r="BF24" s="215"/>
      <c r="BG24" s="215"/>
      <c r="BH24" s="215"/>
      <c r="BI24" s="215"/>
      <c r="BJ24" s="215"/>
      <c r="BK24" s="215"/>
      <c r="BL24" s="215"/>
      <c r="BM24" s="215"/>
      <c r="BN24" s="215"/>
      <c r="BO24" s="215"/>
      <c r="BP24" s="215"/>
      <c r="BQ24" s="220">
        <v>18</v>
      </c>
      <c r="BR24" s="221"/>
      <c r="BS24" s="760"/>
      <c r="BT24" s="761"/>
      <c r="BU24" s="761"/>
      <c r="BV24" s="761"/>
      <c r="BW24" s="761"/>
      <c r="BX24" s="761"/>
      <c r="BY24" s="761"/>
      <c r="BZ24" s="761"/>
      <c r="CA24" s="761"/>
      <c r="CB24" s="761"/>
      <c r="CC24" s="761"/>
      <c r="CD24" s="761"/>
      <c r="CE24" s="761"/>
      <c r="CF24" s="761"/>
      <c r="CG24" s="762"/>
      <c r="CH24" s="763"/>
      <c r="CI24" s="764"/>
      <c r="CJ24" s="764"/>
      <c r="CK24" s="764"/>
      <c r="CL24" s="765"/>
      <c r="CM24" s="763"/>
      <c r="CN24" s="764"/>
      <c r="CO24" s="764"/>
      <c r="CP24" s="764"/>
      <c r="CQ24" s="765"/>
      <c r="CR24" s="763"/>
      <c r="CS24" s="764"/>
      <c r="CT24" s="764"/>
      <c r="CU24" s="764"/>
      <c r="CV24" s="765"/>
      <c r="CW24" s="763"/>
      <c r="CX24" s="764"/>
      <c r="CY24" s="764"/>
      <c r="CZ24" s="764"/>
      <c r="DA24" s="765"/>
      <c r="DB24" s="763"/>
      <c r="DC24" s="764"/>
      <c r="DD24" s="764"/>
      <c r="DE24" s="764"/>
      <c r="DF24" s="765"/>
      <c r="DG24" s="763"/>
      <c r="DH24" s="764"/>
      <c r="DI24" s="764"/>
      <c r="DJ24" s="764"/>
      <c r="DK24" s="765"/>
      <c r="DL24" s="763"/>
      <c r="DM24" s="764"/>
      <c r="DN24" s="764"/>
      <c r="DO24" s="764"/>
      <c r="DP24" s="765"/>
      <c r="DQ24" s="763"/>
      <c r="DR24" s="764"/>
      <c r="DS24" s="764"/>
      <c r="DT24" s="764"/>
      <c r="DU24" s="765"/>
      <c r="DV24" s="760"/>
      <c r="DW24" s="761"/>
      <c r="DX24" s="761"/>
      <c r="DY24" s="761"/>
      <c r="DZ24" s="766"/>
      <c r="EA24" s="216"/>
    </row>
    <row r="25" spans="1:131" ht="26.25" customHeight="1" thickBot="1" x14ac:dyDescent="0.25">
      <c r="A25" s="712" t="s">
        <v>380</v>
      </c>
      <c r="B25" s="712"/>
      <c r="C25" s="712"/>
      <c r="D25" s="712"/>
      <c r="E25" s="712"/>
      <c r="F25" s="712"/>
      <c r="G25" s="712"/>
      <c r="H25" s="712"/>
      <c r="I25" s="712"/>
      <c r="J25" s="712"/>
      <c r="K25" s="712"/>
      <c r="L25" s="712"/>
      <c r="M25" s="712"/>
      <c r="N25" s="712"/>
      <c r="O25" s="712"/>
      <c r="P25" s="712"/>
      <c r="Q25" s="712"/>
      <c r="R25" s="712"/>
      <c r="S25" s="712"/>
      <c r="T25" s="712"/>
      <c r="U25" s="712"/>
      <c r="V25" s="712"/>
      <c r="W25" s="712"/>
      <c r="X25" s="712"/>
      <c r="Y25" s="712"/>
      <c r="Z25" s="712"/>
      <c r="AA25" s="712"/>
      <c r="AB25" s="712"/>
      <c r="AC25" s="712"/>
      <c r="AD25" s="712"/>
      <c r="AE25" s="712"/>
      <c r="AF25" s="712"/>
      <c r="AG25" s="712"/>
      <c r="AH25" s="712"/>
      <c r="AI25" s="712"/>
      <c r="AJ25" s="712"/>
      <c r="AK25" s="712"/>
      <c r="AL25" s="712"/>
      <c r="AM25" s="712"/>
      <c r="AN25" s="712"/>
      <c r="AO25" s="712"/>
      <c r="AP25" s="712"/>
      <c r="AQ25" s="712"/>
      <c r="AR25" s="712"/>
      <c r="AS25" s="712"/>
      <c r="AT25" s="712"/>
      <c r="AU25" s="712"/>
      <c r="AV25" s="712"/>
      <c r="AW25" s="712"/>
      <c r="AX25" s="712"/>
      <c r="AY25" s="712"/>
      <c r="AZ25" s="712"/>
      <c r="BA25" s="712"/>
      <c r="BB25" s="712"/>
      <c r="BC25" s="712"/>
      <c r="BD25" s="712"/>
      <c r="BE25" s="712"/>
      <c r="BF25" s="712"/>
      <c r="BG25" s="712"/>
      <c r="BH25" s="712"/>
      <c r="BI25" s="712"/>
      <c r="BJ25" s="214"/>
      <c r="BK25" s="214"/>
      <c r="BL25" s="214"/>
      <c r="BM25" s="214"/>
      <c r="BN25" s="214"/>
      <c r="BO25" s="223"/>
      <c r="BP25" s="223"/>
      <c r="BQ25" s="220">
        <v>19</v>
      </c>
      <c r="BR25" s="221"/>
      <c r="BS25" s="760"/>
      <c r="BT25" s="761"/>
      <c r="BU25" s="761"/>
      <c r="BV25" s="761"/>
      <c r="BW25" s="761"/>
      <c r="BX25" s="761"/>
      <c r="BY25" s="761"/>
      <c r="BZ25" s="761"/>
      <c r="CA25" s="761"/>
      <c r="CB25" s="761"/>
      <c r="CC25" s="761"/>
      <c r="CD25" s="761"/>
      <c r="CE25" s="761"/>
      <c r="CF25" s="761"/>
      <c r="CG25" s="762"/>
      <c r="CH25" s="763"/>
      <c r="CI25" s="764"/>
      <c r="CJ25" s="764"/>
      <c r="CK25" s="764"/>
      <c r="CL25" s="765"/>
      <c r="CM25" s="763"/>
      <c r="CN25" s="764"/>
      <c r="CO25" s="764"/>
      <c r="CP25" s="764"/>
      <c r="CQ25" s="765"/>
      <c r="CR25" s="763"/>
      <c r="CS25" s="764"/>
      <c r="CT25" s="764"/>
      <c r="CU25" s="764"/>
      <c r="CV25" s="765"/>
      <c r="CW25" s="763"/>
      <c r="CX25" s="764"/>
      <c r="CY25" s="764"/>
      <c r="CZ25" s="764"/>
      <c r="DA25" s="765"/>
      <c r="DB25" s="763"/>
      <c r="DC25" s="764"/>
      <c r="DD25" s="764"/>
      <c r="DE25" s="764"/>
      <c r="DF25" s="765"/>
      <c r="DG25" s="763"/>
      <c r="DH25" s="764"/>
      <c r="DI25" s="764"/>
      <c r="DJ25" s="764"/>
      <c r="DK25" s="765"/>
      <c r="DL25" s="763"/>
      <c r="DM25" s="764"/>
      <c r="DN25" s="764"/>
      <c r="DO25" s="764"/>
      <c r="DP25" s="765"/>
      <c r="DQ25" s="763"/>
      <c r="DR25" s="764"/>
      <c r="DS25" s="764"/>
      <c r="DT25" s="764"/>
      <c r="DU25" s="765"/>
      <c r="DV25" s="760"/>
      <c r="DW25" s="761"/>
      <c r="DX25" s="761"/>
      <c r="DY25" s="761"/>
      <c r="DZ25" s="766"/>
      <c r="EA25" s="212"/>
    </row>
    <row r="26" spans="1:131" ht="26.25" customHeight="1" x14ac:dyDescent="0.2">
      <c r="A26" s="714" t="s">
        <v>357</v>
      </c>
      <c r="B26" s="715"/>
      <c r="C26" s="715"/>
      <c r="D26" s="715"/>
      <c r="E26" s="715"/>
      <c r="F26" s="715"/>
      <c r="G26" s="715"/>
      <c r="H26" s="715"/>
      <c r="I26" s="715"/>
      <c r="J26" s="715"/>
      <c r="K26" s="715"/>
      <c r="L26" s="715"/>
      <c r="M26" s="715"/>
      <c r="N26" s="715"/>
      <c r="O26" s="715"/>
      <c r="P26" s="716"/>
      <c r="Q26" s="720" t="s">
        <v>381</v>
      </c>
      <c r="R26" s="721"/>
      <c r="S26" s="721"/>
      <c r="T26" s="721"/>
      <c r="U26" s="722"/>
      <c r="V26" s="720" t="s">
        <v>382</v>
      </c>
      <c r="W26" s="721"/>
      <c r="X26" s="721"/>
      <c r="Y26" s="721"/>
      <c r="Z26" s="722"/>
      <c r="AA26" s="720" t="s">
        <v>383</v>
      </c>
      <c r="AB26" s="721"/>
      <c r="AC26" s="721"/>
      <c r="AD26" s="721"/>
      <c r="AE26" s="721"/>
      <c r="AF26" s="801" t="s">
        <v>384</v>
      </c>
      <c r="AG26" s="802"/>
      <c r="AH26" s="802"/>
      <c r="AI26" s="802"/>
      <c r="AJ26" s="803"/>
      <c r="AK26" s="721" t="s">
        <v>385</v>
      </c>
      <c r="AL26" s="721"/>
      <c r="AM26" s="721"/>
      <c r="AN26" s="721"/>
      <c r="AO26" s="722"/>
      <c r="AP26" s="720" t="s">
        <v>386</v>
      </c>
      <c r="AQ26" s="721"/>
      <c r="AR26" s="721"/>
      <c r="AS26" s="721"/>
      <c r="AT26" s="722"/>
      <c r="AU26" s="720" t="s">
        <v>387</v>
      </c>
      <c r="AV26" s="721"/>
      <c r="AW26" s="721"/>
      <c r="AX26" s="721"/>
      <c r="AY26" s="722"/>
      <c r="AZ26" s="720" t="s">
        <v>388</v>
      </c>
      <c r="BA26" s="721"/>
      <c r="BB26" s="721"/>
      <c r="BC26" s="721"/>
      <c r="BD26" s="722"/>
      <c r="BE26" s="720" t="s">
        <v>364</v>
      </c>
      <c r="BF26" s="721"/>
      <c r="BG26" s="721"/>
      <c r="BH26" s="721"/>
      <c r="BI26" s="727"/>
      <c r="BJ26" s="214"/>
      <c r="BK26" s="214"/>
      <c r="BL26" s="214"/>
      <c r="BM26" s="214"/>
      <c r="BN26" s="214"/>
      <c r="BO26" s="223"/>
      <c r="BP26" s="223"/>
      <c r="BQ26" s="220">
        <v>20</v>
      </c>
      <c r="BR26" s="221"/>
      <c r="BS26" s="760"/>
      <c r="BT26" s="761"/>
      <c r="BU26" s="761"/>
      <c r="BV26" s="761"/>
      <c r="BW26" s="761"/>
      <c r="BX26" s="761"/>
      <c r="BY26" s="761"/>
      <c r="BZ26" s="761"/>
      <c r="CA26" s="761"/>
      <c r="CB26" s="761"/>
      <c r="CC26" s="761"/>
      <c r="CD26" s="761"/>
      <c r="CE26" s="761"/>
      <c r="CF26" s="761"/>
      <c r="CG26" s="762"/>
      <c r="CH26" s="763"/>
      <c r="CI26" s="764"/>
      <c r="CJ26" s="764"/>
      <c r="CK26" s="764"/>
      <c r="CL26" s="765"/>
      <c r="CM26" s="763"/>
      <c r="CN26" s="764"/>
      <c r="CO26" s="764"/>
      <c r="CP26" s="764"/>
      <c r="CQ26" s="765"/>
      <c r="CR26" s="763"/>
      <c r="CS26" s="764"/>
      <c r="CT26" s="764"/>
      <c r="CU26" s="764"/>
      <c r="CV26" s="765"/>
      <c r="CW26" s="763"/>
      <c r="CX26" s="764"/>
      <c r="CY26" s="764"/>
      <c r="CZ26" s="764"/>
      <c r="DA26" s="765"/>
      <c r="DB26" s="763"/>
      <c r="DC26" s="764"/>
      <c r="DD26" s="764"/>
      <c r="DE26" s="764"/>
      <c r="DF26" s="765"/>
      <c r="DG26" s="763"/>
      <c r="DH26" s="764"/>
      <c r="DI26" s="764"/>
      <c r="DJ26" s="764"/>
      <c r="DK26" s="765"/>
      <c r="DL26" s="763"/>
      <c r="DM26" s="764"/>
      <c r="DN26" s="764"/>
      <c r="DO26" s="764"/>
      <c r="DP26" s="765"/>
      <c r="DQ26" s="763"/>
      <c r="DR26" s="764"/>
      <c r="DS26" s="764"/>
      <c r="DT26" s="764"/>
      <c r="DU26" s="765"/>
      <c r="DV26" s="760"/>
      <c r="DW26" s="761"/>
      <c r="DX26" s="761"/>
      <c r="DY26" s="761"/>
      <c r="DZ26" s="766"/>
      <c r="EA26" s="212"/>
    </row>
    <row r="27" spans="1:131" ht="26.25" customHeight="1" thickBot="1" x14ac:dyDescent="0.25">
      <c r="A27" s="717"/>
      <c r="B27" s="718"/>
      <c r="C27" s="718"/>
      <c r="D27" s="718"/>
      <c r="E27" s="718"/>
      <c r="F27" s="718"/>
      <c r="G27" s="718"/>
      <c r="H27" s="718"/>
      <c r="I27" s="718"/>
      <c r="J27" s="718"/>
      <c r="K27" s="718"/>
      <c r="L27" s="718"/>
      <c r="M27" s="718"/>
      <c r="N27" s="718"/>
      <c r="O27" s="718"/>
      <c r="P27" s="719"/>
      <c r="Q27" s="723"/>
      <c r="R27" s="724"/>
      <c r="S27" s="724"/>
      <c r="T27" s="724"/>
      <c r="U27" s="725"/>
      <c r="V27" s="723"/>
      <c r="W27" s="724"/>
      <c r="X27" s="724"/>
      <c r="Y27" s="724"/>
      <c r="Z27" s="725"/>
      <c r="AA27" s="723"/>
      <c r="AB27" s="724"/>
      <c r="AC27" s="724"/>
      <c r="AD27" s="724"/>
      <c r="AE27" s="724"/>
      <c r="AF27" s="804"/>
      <c r="AG27" s="805"/>
      <c r="AH27" s="805"/>
      <c r="AI27" s="805"/>
      <c r="AJ27" s="806"/>
      <c r="AK27" s="724"/>
      <c r="AL27" s="724"/>
      <c r="AM27" s="724"/>
      <c r="AN27" s="724"/>
      <c r="AO27" s="725"/>
      <c r="AP27" s="723"/>
      <c r="AQ27" s="724"/>
      <c r="AR27" s="724"/>
      <c r="AS27" s="724"/>
      <c r="AT27" s="725"/>
      <c r="AU27" s="723"/>
      <c r="AV27" s="724"/>
      <c r="AW27" s="724"/>
      <c r="AX27" s="724"/>
      <c r="AY27" s="725"/>
      <c r="AZ27" s="723"/>
      <c r="BA27" s="724"/>
      <c r="BB27" s="724"/>
      <c r="BC27" s="724"/>
      <c r="BD27" s="725"/>
      <c r="BE27" s="723"/>
      <c r="BF27" s="724"/>
      <c r="BG27" s="724"/>
      <c r="BH27" s="724"/>
      <c r="BI27" s="729"/>
      <c r="BJ27" s="214"/>
      <c r="BK27" s="214"/>
      <c r="BL27" s="214"/>
      <c r="BM27" s="214"/>
      <c r="BN27" s="214"/>
      <c r="BO27" s="223"/>
      <c r="BP27" s="223"/>
      <c r="BQ27" s="220">
        <v>21</v>
      </c>
      <c r="BR27" s="221"/>
      <c r="BS27" s="760"/>
      <c r="BT27" s="761"/>
      <c r="BU27" s="761"/>
      <c r="BV27" s="761"/>
      <c r="BW27" s="761"/>
      <c r="BX27" s="761"/>
      <c r="BY27" s="761"/>
      <c r="BZ27" s="761"/>
      <c r="CA27" s="761"/>
      <c r="CB27" s="761"/>
      <c r="CC27" s="761"/>
      <c r="CD27" s="761"/>
      <c r="CE27" s="761"/>
      <c r="CF27" s="761"/>
      <c r="CG27" s="762"/>
      <c r="CH27" s="763"/>
      <c r="CI27" s="764"/>
      <c r="CJ27" s="764"/>
      <c r="CK27" s="764"/>
      <c r="CL27" s="765"/>
      <c r="CM27" s="763"/>
      <c r="CN27" s="764"/>
      <c r="CO27" s="764"/>
      <c r="CP27" s="764"/>
      <c r="CQ27" s="765"/>
      <c r="CR27" s="763"/>
      <c r="CS27" s="764"/>
      <c r="CT27" s="764"/>
      <c r="CU27" s="764"/>
      <c r="CV27" s="765"/>
      <c r="CW27" s="763"/>
      <c r="CX27" s="764"/>
      <c r="CY27" s="764"/>
      <c r="CZ27" s="764"/>
      <c r="DA27" s="765"/>
      <c r="DB27" s="763"/>
      <c r="DC27" s="764"/>
      <c r="DD27" s="764"/>
      <c r="DE27" s="764"/>
      <c r="DF27" s="765"/>
      <c r="DG27" s="763"/>
      <c r="DH27" s="764"/>
      <c r="DI27" s="764"/>
      <c r="DJ27" s="764"/>
      <c r="DK27" s="765"/>
      <c r="DL27" s="763"/>
      <c r="DM27" s="764"/>
      <c r="DN27" s="764"/>
      <c r="DO27" s="764"/>
      <c r="DP27" s="765"/>
      <c r="DQ27" s="763"/>
      <c r="DR27" s="764"/>
      <c r="DS27" s="764"/>
      <c r="DT27" s="764"/>
      <c r="DU27" s="765"/>
      <c r="DV27" s="760"/>
      <c r="DW27" s="761"/>
      <c r="DX27" s="761"/>
      <c r="DY27" s="761"/>
      <c r="DZ27" s="766"/>
      <c r="EA27" s="212"/>
    </row>
    <row r="28" spans="1:131" ht="26.25" customHeight="1" thickTop="1" x14ac:dyDescent="0.2">
      <c r="A28" s="224">
        <v>1</v>
      </c>
      <c r="B28" s="736" t="s">
        <v>389</v>
      </c>
      <c r="C28" s="737"/>
      <c r="D28" s="737"/>
      <c r="E28" s="737"/>
      <c r="F28" s="737"/>
      <c r="G28" s="737"/>
      <c r="H28" s="737"/>
      <c r="I28" s="737"/>
      <c r="J28" s="737"/>
      <c r="K28" s="737"/>
      <c r="L28" s="737"/>
      <c r="M28" s="737"/>
      <c r="N28" s="737"/>
      <c r="O28" s="737"/>
      <c r="P28" s="738"/>
      <c r="Q28" s="809">
        <v>10711</v>
      </c>
      <c r="R28" s="810"/>
      <c r="S28" s="810"/>
      <c r="T28" s="810"/>
      <c r="U28" s="810"/>
      <c r="V28" s="810">
        <v>10677</v>
      </c>
      <c r="W28" s="810"/>
      <c r="X28" s="810"/>
      <c r="Y28" s="810"/>
      <c r="Z28" s="810"/>
      <c r="AA28" s="810">
        <v>34</v>
      </c>
      <c r="AB28" s="810"/>
      <c r="AC28" s="810"/>
      <c r="AD28" s="810"/>
      <c r="AE28" s="811"/>
      <c r="AF28" s="812">
        <v>34</v>
      </c>
      <c r="AG28" s="810"/>
      <c r="AH28" s="810"/>
      <c r="AI28" s="810"/>
      <c r="AJ28" s="813"/>
      <c r="AK28" s="814">
        <v>719</v>
      </c>
      <c r="AL28" s="815"/>
      <c r="AM28" s="815"/>
      <c r="AN28" s="815"/>
      <c r="AO28" s="815"/>
      <c r="AP28" s="815"/>
      <c r="AQ28" s="815"/>
      <c r="AR28" s="815"/>
      <c r="AS28" s="815"/>
      <c r="AT28" s="815"/>
      <c r="AU28" s="815"/>
      <c r="AV28" s="815"/>
      <c r="AW28" s="815"/>
      <c r="AX28" s="815"/>
      <c r="AY28" s="815"/>
      <c r="AZ28" s="816"/>
      <c r="BA28" s="816"/>
      <c r="BB28" s="816"/>
      <c r="BC28" s="816"/>
      <c r="BD28" s="816"/>
      <c r="BE28" s="807"/>
      <c r="BF28" s="807"/>
      <c r="BG28" s="807"/>
      <c r="BH28" s="807"/>
      <c r="BI28" s="808"/>
      <c r="BJ28" s="214"/>
      <c r="BK28" s="214"/>
      <c r="BL28" s="214"/>
      <c r="BM28" s="214"/>
      <c r="BN28" s="214"/>
      <c r="BO28" s="223"/>
      <c r="BP28" s="223"/>
      <c r="BQ28" s="220">
        <v>22</v>
      </c>
      <c r="BR28" s="221"/>
      <c r="BS28" s="760"/>
      <c r="BT28" s="761"/>
      <c r="BU28" s="761"/>
      <c r="BV28" s="761"/>
      <c r="BW28" s="761"/>
      <c r="BX28" s="761"/>
      <c r="BY28" s="761"/>
      <c r="BZ28" s="761"/>
      <c r="CA28" s="761"/>
      <c r="CB28" s="761"/>
      <c r="CC28" s="761"/>
      <c r="CD28" s="761"/>
      <c r="CE28" s="761"/>
      <c r="CF28" s="761"/>
      <c r="CG28" s="762"/>
      <c r="CH28" s="763"/>
      <c r="CI28" s="764"/>
      <c r="CJ28" s="764"/>
      <c r="CK28" s="764"/>
      <c r="CL28" s="765"/>
      <c r="CM28" s="763"/>
      <c r="CN28" s="764"/>
      <c r="CO28" s="764"/>
      <c r="CP28" s="764"/>
      <c r="CQ28" s="765"/>
      <c r="CR28" s="763"/>
      <c r="CS28" s="764"/>
      <c r="CT28" s="764"/>
      <c r="CU28" s="764"/>
      <c r="CV28" s="765"/>
      <c r="CW28" s="763"/>
      <c r="CX28" s="764"/>
      <c r="CY28" s="764"/>
      <c r="CZ28" s="764"/>
      <c r="DA28" s="765"/>
      <c r="DB28" s="763"/>
      <c r="DC28" s="764"/>
      <c r="DD28" s="764"/>
      <c r="DE28" s="764"/>
      <c r="DF28" s="765"/>
      <c r="DG28" s="763"/>
      <c r="DH28" s="764"/>
      <c r="DI28" s="764"/>
      <c r="DJ28" s="764"/>
      <c r="DK28" s="765"/>
      <c r="DL28" s="763"/>
      <c r="DM28" s="764"/>
      <c r="DN28" s="764"/>
      <c r="DO28" s="764"/>
      <c r="DP28" s="765"/>
      <c r="DQ28" s="763"/>
      <c r="DR28" s="764"/>
      <c r="DS28" s="764"/>
      <c r="DT28" s="764"/>
      <c r="DU28" s="765"/>
      <c r="DV28" s="760"/>
      <c r="DW28" s="761"/>
      <c r="DX28" s="761"/>
      <c r="DY28" s="761"/>
      <c r="DZ28" s="766"/>
      <c r="EA28" s="212"/>
    </row>
    <row r="29" spans="1:131" ht="26.25" customHeight="1" x14ac:dyDescent="0.2">
      <c r="A29" s="224">
        <v>2</v>
      </c>
      <c r="B29" s="767" t="s">
        <v>390</v>
      </c>
      <c r="C29" s="768"/>
      <c r="D29" s="768"/>
      <c r="E29" s="768"/>
      <c r="F29" s="768"/>
      <c r="G29" s="768"/>
      <c r="H29" s="768"/>
      <c r="I29" s="768"/>
      <c r="J29" s="768"/>
      <c r="K29" s="768"/>
      <c r="L29" s="768"/>
      <c r="M29" s="768"/>
      <c r="N29" s="768"/>
      <c r="O29" s="768"/>
      <c r="P29" s="769"/>
      <c r="Q29" s="770">
        <v>41</v>
      </c>
      <c r="R29" s="771"/>
      <c r="S29" s="771"/>
      <c r="T29" s="771"/>
      <c r="U29" s="771"/>
      <c r="V29" s="771">
        <v>41</v>
      </c>
      <c r="W29" s="771"/>
      <c r="X29" s="771"/>
      <c r="Y29" s="771"/>
      <c r="Z29" s="771"/>
      <c r="AA29" s="771">
        <v>0</v>
      </c>
      <c r="AB29" s="771"/>
      <c r="AC29" s="771"/>
      <c r="AD29" s="771"/>
      <c r="AE29" s="772"/>
      <c r="AF29" s="773" t="s">
        <v>122</v>
      </c>
      <c r="AG29" s="774"/>
      <c r="AH29" s="774"/>
      <c r="AI29" s="774"/>
      <c r="AJ29" s="775"/>
      <c r="AK29" s="821">
        <v>0</v>
      </c>
      <c r="AL29" s="817"/>
      <c r="AM29" s="817"/>
      <c r="AN29" s="817"/>
      <c r="AO29" s="817"/>
      <c r="AP29" s="817"/>
      <c r="AQ29" s="817"/>
      <c r="AR29" s="817"/>
      <c r="AS29" s="817"/>
      <c r="AT29" s="817"/>
      <c r="AU29" s="817"/>
      <c r="AV29" s="817"/>
      <c r="AW29" s="817"/>
      <c r="AX29" s="817"/>
      <c r="AY29" s="817"/>
      <c r="AZ29" s="818"/>
      <c r="BA29" s="818"/>
      <c r="BB29" s="818"/>
      <c r="BC29" s="818"/>
      <c r="BD29" s="818"/>
      <c r="BE29" s="819"/>
      <c r="BF29" s="819"/>
      <c r="BG29" s="819"/>
      <c r="BH29" s="819"/>
      <c r="BI29" s="820"/>
      <c r="BJ29" s="214"/>
      <c r="BK29" s="214"/>
      <c r="BL29" s="214"/>
      <c r="BM29" s="214"/>
      <c r="BN29" s="214"/>
      <c r="BO29" s="223"/>
      <c r="BP29" s="223"/>
      <c r="BQ29" s="220">
        <v>23</v>
      </c>
      <c r="BR29" s="221"/>
      <c r="BS29" s="760"/>
      <c r="BT29" s="761"/>
      <c r="BU29" s="761"/>
      <c r="BV29" s="761"/>
      <c r="BW29" s="761"/>
      <c r="BX29" s="761"/>
      <c r="BY29" s="761"/>
      <c r="BZ29" s="761"/>
      <c r="CA29" s="761"/>
      <c r="CB29" s="761"/>
      <c r="CC29" s="761"/>
      <c r="CD29" s="761"/>
      <c r="CE29" s="761"/>
      <c r="CF29" s="761"/>
      <c r="CG29" s="762"/>
      <c r="CH29" s="763"/>
      <c r="CI29" s="764"/>
      <c r="CJ29" s="764"/>
      <c r="CK29" s="764"/>
      <c r="CL29" s="765"/>
      <c r="CM29" s="763"/>
      <c r="CN29" s="764"/>
      <c r="CO29" s="764"/>
      <c r="CP29" s="764"/>
      <c r="CQ29" s="765"/>
      <c r="CR29" s="763"/>
      <c r="CS29" s="764"/>
      <c r="CT29" s="764"/>
      <c r="CU29" s="764"/>
      <c r="CV29" s="765"/>
      <c r="CW29" s="763"/>
      <c r="CX29" s="764"/>
      <c r="CY29" s="764"/>
      <c r="CZ29" s="764"/>
      <c r="DA29" s="765"/>
      <c r="DB29" s="763"/>
      <c r="DC29" s="764"/>
      <c r="DD29" s="764"/>
      <c r="DE29" s="764"/>
      <c r="DF29" s="765"/>
      <c r="DG29" s="763"/>
      <c r="DH29" s="764"/>
      <c r="DI29" s="764"/>
      <c r="DJ29" s="764"/>
      <c r="DK29" s="765"/>
      <c r="DL29" s="763"/>
      <c r="DM29" s="764"/>
      <c r="DN29" s="764"/>
      <c r="DO29" s="764"/>
      <c r="DP29" s="765"/>
      <c r="DQ29" s="763"/>
      <c r="DR29" s="764"/>
      <c r="DS29" s="764"/>
      <c r="DT29" s="764"/>
      <c r="DU29" s="765"/>
      <c r="DV29" s="760"/>
      <c r="DW29" s="761"/>
      <c r="DX29" s="761"/>
      <c r="DY29" s="761"/>
      <c r="DZ29" s="766"/>
      <c r="EA29" s="212"/>
    </row>
    <row r="30" spans="1:131" ht="26.25" customHeight="1" x14ac:dyDescent="0.2">
      <c r="A30" s="224">
        <v>3</v>
      </c>
      <c r="B30" s="767" t="s">
        <v>391</v>
      </c>
      <c r="C30" s="768"/>
      <c r="D30" s="768"/>
      <c r="E30" s="768"/>
      <c r="F30" s="768"/>
      <c r="G30" s="768"/>
      <c r="H30" s="768"/>
      <c r="I30" s="768"/>
      <c r="J30" s="768"/>
      <c r="K30" s="768"/>
      <c r="L30" s="768"/>
      <c r="M30" s="768"/>
      <c r="N30" s="768"/>
      <c r="O30" s="768"/>
      <c r="P30" s="769"/>
      <c r="Q30" s="770">
        <v>8448</v>
      </c>
      <c r="R30" s="771"/>
      <c r="S30" s="771"/>
      <c r="T30" s="771"/>
      <c r="U30" s="771"/>
      <c r="V30" s="771">
        <v>8379</v>
      </c>
      <c r="W30" s="771"/>
      <c r="X30" s="771"/>
      <c r="Y30" s="771"/>
      <c r="Z30" s="771"/>
      <c r="AA30" s="771">
        <v>69</v>
      </c>
      <c r="AB30" s="771"/>
      <c r="AC30" s="771"/>
      <c r="AD30" s="771"/>
      <c r="AE30" s="772"/>
      <c r="AF30" s="773">
        <v>69</v>
      </c>
      <c r="AG30" s="774"/>
      <c r="AH30" s="774"/>
      <c r="AI30" s="774"/>
      <c r="AJ30" s="775"/>
      <c r="AK30" s="821">
        <v>1425</v>
      </c>
      <c r="AL30" s="817"/>
      <c r="AM30" s="817"/>
      <c r="AN30" s="817"/>
      <c r="AO30" s="817"/>
      <c r="AP30" s="817"/>
      <c r="AQ30" s="817"/>
      <c r="AR30" s="817"/>
      <c r="AS30" s="817"/>
      <c r="AT30" s="817"/>
      <c r="AU30" s="817"/>
      <c r="AV30" s="817"/>
      <c r="AW30" s="817"/>
      <c r="AX30" s="817"/>
      <c r="AY30" s="817"/>
      <c r="AZ30" s="818"/>
      <c r="BA30" s="818"/>
      <c r="BB30" s="818"/>
      <c r="BC30" s="818"/>
      <c r="BD30" s="818"/>
      <c r="BE30" s="819"/>
      <c r="BF30" s="819"/>
      <c r="BG30" s="819"/>
      <c r="BH30" s="819"/>
      <c r="BI30" s="820"/>
      <c r="BJ30" s="214"/>
      <c r="BK30" s="214"/>
      <c r="BL30" s="214"/>
      <c r="BM30" s="214"/>
      <c r="BN30" s="214"/>
      <c r="BO30" s="223"/>
      <c r="BP30" s="223"/>
      <c r="BQ30" s="220">
        <v>24</v>
      </c>
      <c r="BR30" s="221"/>
      <c r="BS30" s="760"/>
      <c r="BT30" s="761"/>
      <c r="BU30" s="761"/>
      <c r="BV30" s="761"/>
      <c r="BW30" s="761"/>
      <c r="BX30" s="761"/>
      <c r="BY30" s="761"/>
      <c r="BZ30" s="761"/>
      <c r="CA30" s="761"/>
      <c r="CB30" s="761"/>
      <c r="CC30" s="761"/>
      <c r="CD30" s="761"/>
      <c r="CE30" s="761"/>
      <c r="CF30" s="761"/>
      <c r="CG30" s="762"/>
      <c r="CH30" s="763"/>
      <c r="CI30" s="764"/>
      <c r="CJ30" s="764"/>
      <c r="CK30" s="764"/>
      <c r="CL30" s="765"/>
      <c r="CM30" s="763"/>
      <c r="CN30" s="764"/>
      <c r="CO30" s="764"/>
      <c r="CP30" s="764"/>
      <c r="CQ30" s="765"/>
      <c r="CR30" s="763"/>
      <c r="CS30" s="764"/>
      <c r="CT30" s="764"/>
      <c r="CU30" s="764"/>
      <c r="CV30" s="765"/>
      <c r="CW30" s="763"/>
      <c r="CX30" s="764"/>
      <c r="CY30" s="764"/>
      <c r="CZ30" s="764"/>
      <c r="DA30" s="765"/>
      <c r="DB30" s="763"/>
      <c r="DC30" s="764"/>
      <c r="DD30" s="764"/>
      <c r="DE30" s="764"/>
      <c r="DF30" s="765"/>
      <c r="DG30" s="763"/>
      <c r="DH30" s="764"/>
      <c r="DI30" s="764"/>
      <c r="DJ30" s="764"/>
      <c r="DK30" s="765"/>
      <c r="DL30" s="763"/>
      <c r="DM30" s="764"/>
      <c r="DN30" s="764"/>
      <c r="DO30" s="764"/>
      <c r="DP30" s="765"/>
      <c r="DQ30" s="763"/>
      <c r="DR30" s="764"/>
      <c r="DS30" s="764"/>
      <c r="DT30" s="764"/>
      <c r="DU30" s="765"/>
      <c r="DV30" s="760"/>
      <c r="DW30" s="761"/>
      <c r="DX30" s="761"/>
      <c r="DY30" s="761"/>
      <c r="DZ30" s="766"/>
      <c r="EA30" s="212"/>
    </row>
    <row r="31" spans="1:131" ht="26.25" customHeight="1" x14ac:dyDescent="0.2">
      <c r="A31" s="224">
        <v>4</v>
      </c>
      <c r="B31" s="767" t="s">
        <v>392</v>
      </c>
      <c r="C31" s="768"/>
      <c r="D31" s="768"/>
      <c r="E31" s="768"/>
      <c r="F31" s="768"/>
      <c r="G31" s="768"/>
      <c r="H31" s="768"/>
      <c r="I31" s="768"/>
      <c r="J31" s="768"/>
      <c r="K31" s="768"/>
      <c r="L31" s="768"/>
      <c r="M31" s="768"/>
      <c r="N31" s="768"/>
      <c r="O31" s="768"/>
      <c r="P31" s="769"/>
      <c r="Q31" s="770">
        <v>3133</v>
      </c>
      <c r="R31" s="771"/>
      <c r="S31" s="771"/>
      <c r="T31" s="771"/>
      <c r="U31" s="771"/>
      <c r="V31" s="771">
        <v>3070</v>
      </c>
      <c r="W31" s="771"/>
      <c r="X31" s="771"/>
      <c r="Y31" s="771"/>
      <c r="Z31" s="771"/>
      <c r="AA31" s="771">
        <v>63</v>
      </c>
      <c r="AB31" s="771"/>
      <c r="AC31" s="771"/>
      <c r="AD31" s="771"/>
      <c r="AE31" s="772"/>
      <c r="AF31" s="773">
        <v>63</v>
      </c>
      <c r="AG31" s="774"/>
      <c r="AH31" s="774"/>
      <c r="AI31" s="774"/>
      <c r="AJ31" s="775"/>
      <c r="AK31" s="821">
        <v>1522</v>
      </c>
      <c r="AL31" s="817"/>
      <c r="AM31" s="817"/>
      <c r="AN31" s="817"/>
      <c r="AO31" s="817"/>
      <c r="AP31" s="817"/>
      <c r="AQ31" s="817"/>
      <c r="AR31" s="817"/>
      <c r="AS31" s="817"/>
      <c r="AT31" s="817"/>
      <c r="AU31" s="817"/>
      <c r="AV31" s="817"/>
      <c r="AW31" s="817"/>
      <c r="AX31" s="817"/>
      <c r="AY31" s="817"/>
      <c r="AZ31" s="818"/>
      <c r="BA31" s="818"/>
      <c r="BB31" s="818"/>
      <c r="BC31" s="818"/>
      <c r="BD31" s="818"/>
      <c r="BE31" s="819"/>
      <c r="BF31" s="819"/>
      <c r="BG31" s="819"/>
      <c r="BH31" s="819"/>
      <c r="BI31" s="820"/>
      <c r="BJ31" s="214"/>
      <c r="BK31" s="214"/>
      <c r="BL31" s="214"/>
      <c r="BM31" s="214"/>
      <c r="BN31" s="214"/>
      <c r="BO31" s="223"/>
      <c r="BP31" s="223"/>
      <c r="BQ31" s="220">
        <v>25</v>
      </c>
      <c r="BR31" s="221"/>
      <c r="BS31" s="760"/>
      <c r="BT31" s="761"/>
      <c r="BU31" s="761"/>
      <c r="BV31" s="761"/>
      <c r="BW31" s="761"/>
      <c r="BX31" s="761"/>
      <c r="BY31" s="761"/>
      <c r="BZ31" s="761"/>
      <c r="CA31" s="761"/>
      <c r="CB31" s="761"/>
      <c r="CC31" s="761"/>
      <c r="CD31" s="761"/>
      <c r="CE31" s="761"/>
      <c r="CF31" s="761"/>
      <c r="CG31" s="762"/>
      <c r="CH31" s="763"/>
      <c r="CI31" s="764"/>
      <c r="CJ31" s="764"/>
      <c r="CK31" s="764"/>
      <c r="CL31" s="765"/>
      <c r="CM31" s="763"/>
      <c r="CN31" s="764"/>
      <c r="CO31" s="764"/>
      <c r="CP31" s="764"/>
      <c r="CQ31" s="765"/>
      <c r="CR31" s="763"/>
      <c r="CS31" s="764"/>
      <c r="CT31" s="764"/>
      <c r="CU31" s="764"/>
      <c r="CV31" s="765"/>
      <c r="CW31" s="763"/>
      <c r="CX31" s="764"/>
      <c r="CY31" s="764"/>
      <c r="CZ31" s="764"/>
      <c r="DA31" s="765"/>
      <c r="DB31" s="763"/>
      <c r="DC31" s="764"/>
      <c r="DD31" s="764"/>
      <c r="DE31" s="764"/>
      <c r="DF31" s="765"/>
      <c r="DG31" s="763"/>
      <c r="DH31" s="764"/>
      <c r="DI31" s="764"/>
      <c r="DJ31" s="764"/>
      <c r="DK31" s="765"/>
      <c r="DL31" s="763"/>
      <c r="DM31" s="764"/>
      <c r="DN31" s="764"/>
      <c r="DO31" s="764"/>
      <c r="DP31" s="765"/>
      <c r="DQ31" s="763"/>
      <c r="DR31" s="764"/>
      <c r="DS31" s="764"/>
      <c r="DT31" s="764"/>
      <c r="DU31" s="765"/>
      <c r="DV31" s="760"/>
      <c r="DW31" s="761"/>
      <c r="DX31" s="761"/>
      <c r="DY31" s="761"/>
      <c r="DZ31" s="766"/>
      <c r="EA31" s="212"/>
    </row>
    <row r="32" spans="1:131" ht="26.25" customHeight="1" x14ac:dyDescent="0.2">
      <c r="A32" s="224">
        <v>5</v>
      </c>
      <c r="B32" s="767" t="s">
        <v>393</v>
      </c>
      <c r="C32" s="768"/>
      <c r="D32" s="768"/>
      <c r="E32" s="768"/>
      <c r="F32" s="768"/>
      <c r="G32" s="768"/>
      <c r="H32" s="768"/>
      <c r="I32" s="768"/>
      <c r="J32" s="768"/>
      <c r="K32" s="768"/>
      <c r="L32" s="768"/>
      <c r="M32" s="768"/>
      <c r="N32" s="768"/>
      <c r="O32" s="768"/>
      <c r="P32" s="769"/>
      <c r="Q32" s="770">
        <v>2801</v>
      </c>
      <c r="R32" s="771"/>
      <c r="S32" s="771"/>
      <c r="T32" s="771"/>
      <c r="U32" s="771"/>
      <c r="V32" s="771">
        <v>2380</v>
      </c>
      <c r="W32" s="771"/>
      <c r="X32" s="771"/>
      <c r="Y32" s="771"/>
      <c r="Z32" s="771"/>
      <c r="AA32" s="771">
        <v>421</v>
      </c>
      <c r="AB32" s="771"/>
      <c r="AC32" s="771"/>
      <c r="AD32" s="771"/>
      <c r="AE32" s="772"/>
      <c r="AF32" s="773">
        <v>2240</v>
      </c>
      <c r="AG32" s="774"/>
      <c r="AH32" s="774"/>
      <c r="AI32" s="774"/>
      <c r="AJ32" s="775"/>
      <c r="AK32" s="821">
        <v>7</v>
      </c>
      <c r="AL32" s="817"/>
      <c r="AM32" s="817"/>
      <c r="AN32" s="817"/>
      <c r="AO32" s="817"/>
      <c r="AP32" s="817">
        <v>234</v>
      </c>
      <c r="AQ32" s="817"/>
      <c r="AR32" s="817"/>
      <c r="AS32" s="817"/>
      <c r="AT32" s="817"/>
      <c r="AU32" s="817">
        <v>0</v>
      </c>
      <c r="AV32" s="817"/>
      <c r="AW32" s="817"/>
      <c r="AX32" s="817"/>
      <c r="AY32" s="817"/>
      <c r="AZ32" s="818"/>
      <c r="BA32" s="818"/>
      <c r="BB32" s="818"/>
      <c r="BC32" s="818"/>
      <c r="BD32" s="818"/>
      <c r="BE32" s="819" t="s">
        <v>394</v>
      </c>
      <c r="BF32" s="819"/>
      <c r="BG32" s="819"/>
      <c r="BH32" s="819"/>
      <c r="BI32" s="820"/>
      <c r="BJ32" s="214"/>
      <c r="BK32" s="214"/>
      <c r="BL32" s="214"/>
      <c r="BM32" s="214"/>
      <c r="BN32" s="214"/>
      <c r="BO32" s="223"/>
      <c r="BP32" s="223"/>
      <c r="BQ32" s="220">
        <v>26</v>
      </c>
      <c r="BR32" s="221"/>
      <c r="BS32" s="760"/>
      <c r="BT32" s="761"/>
      <c r="BU32" s="761"/>
      <c r="BV32" s="761"/>
      <c r="BW32" s="761"/>
      <c r="BX32" s="761"/>
      <c r="BY32" s="761"/>
      <c r="BZ32" s="761"/>
      <c r="CA32" s="761"/>
      <c r="CB32" s="761"/>
      <c r="CC32" s="761"/>
      <c r="CD32" s="761"/>
      <c r="CE32" s="761"/>
      <c r="CF32" s="761"/>
      <c r="CG32" s="762"/>
      <c r="CH32" s="763"/>
      <c r="CI32" s="764"/>
      <c r="CJ32" s="764"/>
      <c r="CK32" s="764"/>
      <c r="CL32" s="765"/>
      <c r="CM32" s="763"/>
      <c r="CN32" s="764"/>
      <c r="CO32" s="764"/>
      <c r="CP32" s="764"/>
      <c r="CQ32" s="765"/>
      <c r="CR32" s="763"/>
      <c r="CS32" s="764"/>
      <c r="CT32" s="764"/>
      <c r="CU32" s="764"/>
      <c r="CV32" s="765"/>
      <c r="CW32" s="763"/>
      <c r="CX32" s="764"/>
      <c r="CY32" s="764"/>
      <c r="CZ32" s="764"/>
      <c r="DA32" s="765"/>
      <c r="DB32" s="763"/>
      <c r="DC32" s="764"/>
      <c r="DD32" s="764"/>
      <c r="DE32" s="764"/>
      <c r="DF32" s="765"/>
      <c r="DG32" s="763"/>
      <c r="DH32" s="764"/>
      <c r="DI32" s="764"/>
      <c r="DJ32" s="764"/>
      <c r="DK32" s="765"/>
      <c r="DL32" s="763"/>
      <c r="DM32" s="764"/>
      <c r="DN32" s="764"/>
      <c r="DO32" s="764"/>
      <c r="DP32" s="765"/>
      <c r="DQ32" s="763"/>
      <c r="DR32" s="764"/>
      <c r="DS32" s="764"/>
      <c r="DT32" s="764"/>
      <c r="DU32" s="765"/>
      <c r="DV32" s="760"/>
      <c r="DW32" s="761"/>
      <c r="DX32" s="761"/>
      <c r="DY32" s="761"/>
      <c r="DZ32" s="766"/>
      <c r="EA32" s="212"/>
    </row>
    <row r="33" spans="1:131" ht="26.25" customHeight="1" x14ac:dyDescent="0.2">
      <c r="A33" s="224">
        <v>6</v>
      </c>
      <c r="B33" s="767" t="s">
        <v>395</v>
      </c>
      <c r="C33" s="768"/>
      <c r="D33" s="768"/>
      <c r="E33" s="768"/>
      <c r="F33" s="768"/>
      <c r="G33" s="768"/>
      <c r="H33" s="768"/>
      <c r="I33" s="768"/>
      <c r="J33" s="768"/>
      <c r="K33" s="768"/>
      <c r="L33" s="768"/>
      <c r="M33" s="768"/>
      <c r="N33" s="768"/>
      <c r="O33" s="768"/>
      <c r="P33" s="769"/>
      <c r="Q33" s="770">
        <v>8937</v>
      </c>
      <c r="R33" s="771"/>
      <c r="S33" s="771"/>
      <c r="T33" s="771"/>
      <c r="U33" s="771"/>
      <c r="V33" s="771">
        <v>9698</v>
      </c>
      <c r="W33" s="771"/>
      <c r="X33" s="771"/>
      <c r="Y33" s="771"/>
      <c r="Z33" s="771"/>
      <c r="AA33" s="771">
        <v>-761</v>
      </c>
      <c r="AB33" s="771"/>
      <c r="AC33" s="771"/>
      <c r="AD33" s="771"/>
      <c r="AE33" s="772"/>
      <c r="AF33" s="773">
        <v>561</v>
      </c>
      <c r="AG33" s="774"/>
      <c r="AH33" s="774"/>
      <c r="AI33" s="774"/>
      <c r="AJ33" s="775"/>
      <c r="AK33" s="821">
        <v>1626</v>
      </c>
      <c r="AL33" s="817"/>
      <c r="AM33" s="817"/>
      <c r="AN33" s="817"/>
      <c r="AO33" s="817"/>
      <c r="AP33" s="817">
        <v>1086</v>
      </c>
      <c r="AQ33" s="817"/>
      <c r="AR33" s="817"/>
      <c r="AS33" s="817"/>
      <c r="AT33" s="817"/>
      <c r="AU33" s="817">
        <v>639</v>
      </c>
      <c r="AV33" s="817"/>
      <c r="AW33" s="817"/>
      <c r="AX33" s="817"/>
      <c r="AY33" s="817"/>
      <c r="AZ33" s="818"/>
      <c r="BA33" s="818"/>
      <c r="BB33" s="818"/>
      <c r="BC33" s="818"/>
      <c r="BD33" s="818"/>
      <c r="BE33" s="819" t="s">
        <v>394</v>
      </c>
      <c r="BF33" s="819"/>
      <c r="BG33" s="819"/>
      <c r="BH33" s="819"/>
      <c r="BI33" s="820"/>
      <c r="BJ33" s="214"/>
      <c r="BK33" s="214"/>
      <c r="BL33" s="214"/>
      <c r="BM33" s="214"/>
      <c r="BN33" s="214"/>
      <c r="BO33" s="223"/>
      <c r="BP33" s="223"/>
      <c r="BQ33" s="220">
        <v>27</v>
      </c>
      <c r="BR33" s="221"/>
      <c r="BS33" s="760"/>
      <c r="BT33" s="761"/>
      <c r="BU33" s="761"/>
      <c r="BV33" s="761"/>
      <c r="BW33" s="761"/>
      <c r="BX33" s="761"/>
      <c r="BY33" s="761"/>
      <c r="BZ33" s="761"/>
      <c r="CA33" s="761"/>
      <c r="CB33" s="761"/>
      <c r="CC33" s="761"/>
      <c r="CD33" s="761"/>
      <c r="CE33" s="761"/>
      <c r="CF33" s="761"/>
      <c r="CG33" s="762"/>
      <c r="CH33" s="763"/>
      <c r="CI33" s="764"/>
      <c r="CJ33" s="764"/>
      <c r="CK33" s="764"/>
      <c r="CL33" s="765"/>
      <c r="CM33" s="763"/>
      <c r="CN33" s="764"/>
      <c r="CO33" s="764"/>
      <c r="CP33" s="764"/>
      <c r="CQ33" s="765"/>
      <c r="CR33" s="763"/>
      <c r="CS33" s="764"/>
      <c r="CT33" s="764"/>
      <c r="CU33" s="764"/>
      <c r="CV33" s="765"/>
      <c r="CW33" s="763"/>
      <c r="CX33" s="764"/>
      <c r="CY33" s="764"/>
      <c r="CZ33" s="764"/>
      <c r="DA33" s="765"/>
      <c r="DB33" s="763"/>
      <c r="DC33" s="764"/>
      <c r="DD33" s="764"/>
      <c r="DE33" s="764"/>
      <c r="DF33" s="765"/>
      <c r="DG33" s="763"/>
      <c r="DH33" s="764"/>
      <c r="DI33" s="764"/>
      <c r="DJ33" s="764"/>
      <c r="DK33" s="765"/>
      <c r="DL33" s="763"/>
      <c r="DM33" s="764"/>
      <c r="DN33" s="764"/>
      <c r="DO33" s="764"/>
      <c r="DP33" s="765"/>
      <c r="DQ33" s="763"/>
      <c r="DR33" s="764"/>
      <c r="DS33" s="764"/>
      <c r="DT33" s="764"/>
      <c r="DU33" s="765"/>
      <c r="DV33" s="760"/>
      <c r="DW33" s="761"/>
      <c r="DX33" s="761"/>
      <c r="DY33" s="761"/>
      <c r="DZ33" s="766"/>
      <c r="EA33" s="212"/>
    </row>
    <row r="34" spans="1:131" ht="26.25" customHeight="1" x14ac:dyDescent="0.2">
      <c r="A34" s="224">
        <v>7</v>
      </c>
      <c r="B34" s="767" t="s">
        <v>396</v>
      </c>
      <c r="C34" s="768"/>
      <c r="D34" s="768"/>
      <c r="E34" s="768"/>
      <c r="F34" s="768"/>
      <c r="G34" s="768"/>
      <c r="H34" s="768"/>
      <c r="I34" s="768"/>
      <c r="J34" s="768"/>
      <c r="K34" s="768"/>
      <c r="L34" s="768"/>
      <c r="M34" s="768"/>
      <c r="N34" s="768"/>
      <c r="O34" s="768"/>
      <c r="P34" s="769"/>
      <c r="Q34" s="770">
        <v>3012</v>
      </c>
      <c r="R34" s="771"/>
      <c r="S34" s="771"/>
      <c r="T34" s="771"/>
      <c r="U34" s="771"/>
      <c r="V34" s="771">
        <v>2707</v>
      </c>
      <c r="W34" s="771"/>
      <c r="X34" s="771"/>
      <c r="Y34" s="771"/>
      <c r="Z34" s="771"/>
      <c r="AA34" s="771">
        <v>305</v>
      </c>
      <c r="AB34" s="771"/>
      <c r="AC34" s="771"/>
      <c r="AD34" s="771"/>
      <c r="AE34" s="772"/>
      <c r="AF34" s="773">
        <v>1609</v>
      </c>
      <c r="AG34" s="774"/>
      <c r="AH34" s="774"/>
      <c r="AI34" s="774"/>
      <c r="AJ34" s="775"/>
      <c r="AK34" s="821">
        <v>740</v>
      </c>
      <c r="AL34" s="817"/>
      <c r="AM34" s="817"/>
      <c r="AN34" s="817"/>
      <c r="AO34" s="817"/>
      <c r="AP34" s="817">
        <v>8066</v>
      </c>
      <c r="AQ34" s="817"/>
      <c r="AR34" s="817"/>
      <c r="AS34" s="817"/>
      <c r="AT34" s="817"/>
      <c r="AU34" s="817">
        <v>456</v>
      </c>
      <c r="AV34" s="817"/>
      <c r="AW34" s="817"/>
      <c r="AX34" s="817"/>
      <c r="AY34" s="817"/>
      <c r="AZ34" s="818"/>
      <c r="BA34" s="818"/>
      <c r="BB34" s="818"/>
      <c r="BC34" s="818"/>
      <c r="BD34" s="818"/>
      <c r="BE34" s="819" t="s">
        <v>394</v>
      </c>
      <c r="BF34" s="819"/>
      <c r="BG34" s="819"/>
      <c r="BH34" s="819"/>
      <c r="BI34" s="820"/>
      <c r="BJ34" s="214"/>
      <c r="BK34" s="214"/>
      <c r="BL34" s="214"/>
      <c r="BM34" s="214"/>
      <c r="BN34" s="214"/>
      <c r="BO34" s="223"/>
      <c r="BP34" s="223"/>
      <c r="BQ34" s="220">
        <v>28</v>
      </c>
      <c r="BR34" s="221"/>
      <c r="BS34" s="760"/>
      <c r="BT34" s="761"/>
      <c r="BU34" s="761"/>
      <c r="BV34" s="761"/>
      <c r="BW34" s="761"/>
      <c r="BX34" s="761"/>
      <c r="BY34" s="761"/>
      <c r="BZ34" s="761"/>
      <c r="CA34" s="761"/>
      <c r="CB34" s="761"/>
      <c r="CC34" s="761"/>
      <c r="CD34" s="761"/>
      <c r="CE34" s="761"/>
      <c r="CF34" s="761"/>
      <c r="CG34" s="762"/>
      <c r="CH34" s="763"/>
      <c r="CI34" s="764"/>
      <c r="CJ34" s="764"/>
      <c r="CK34" s="764"/>
      <c r="CL34" s="765"/>
      <c r="CM34" s="763"/>
      <c r="CN34" s="764"/>
      <c r="CO34" s="764"/>
      <c r="CP34" s="764"/>
      <c r="CQ34" s="765"/>
      <c r="CR34" s="763"/>
      <c r="CS34" s="764"/>
      <c r="CT34" s="764"/>
      <c r="CU34" s="764"/>
      <c r="CV34" s="765"/>
      <c r="CW34" s="763"/>
      <c r="CX34" s="764"/>
      <c r="CY34" s="764"/>
      <c r="CZ34" s="764"/>
      <c r="DA34" s="765"/>
      <c r="DB34" s="763"/>
      <c r="DC34" s="764"/>
      <c r="DD34" s="764"/>
      <c r="DE34" s="764"/>
      <c r="DF34" s="765"/>
      <c r="DG34" s="763"/>
      <c r="DH34" s="764"/>
      <c r="DI34" s="764"/>
      <c r="DJ34" s="764"/>
      <c r="DK34" s="765"/>
      <c r="DL34" s="763"/>
      <c r="DM34" s="764"/>
      <c r="DN34" s="764"/>
      <c r="DO34" s="764"/>
      <c r="DP34" s="765"/>
      <c r="DQ34" s="763"/>
      <c r="DR34" s="764"/>
      <c r="DS34" s="764"/>
      <c r="DT34" s="764"/>
      <c r="DU34" s="765"/>
      <c r="DV34" s="760"/>
      <c r="DW34" s="761"/>
      <c r="DX34" s="761"/>
      <c r="DY34" s="761"/>
      <c r="DZ34" s="766"/>
      <c r="EA34" s="212"/>
    </row>
    <row r="35" spans="1:131" ht="26.25" customHeight="1" x14ac:dyDescent="0.2">
      <c r="A35" s="224">
        <v>8</v>
      </c>
      <c r="B35" s="767"/>
      <c r="C35" s="768"/>
      <c r="D35" s="768"/>
      <c r="E35" s="768"/>
      <c r="F35" s="768"/>
      <c r="G35" s="768"/>
      <c r="H35" s="768"/>
      <c r="I35" s="768"/>
      <c r="J35" s="768"/>
      <c r="K35" s="768"/>
      <c r="L35" s="768"/>
      <c r="M35" s="768"/>
      <c r="N35" s="768"/>
      <c r="O35" s="768"/>
      <c r="P35" s="769"/>
      <c r="Q35" s="770"/>
      <c r="R35" s="771"/>
      <c r="S35" s="771"/>
      <c r="T35" s="771"/>
      <c r="U35" s="771"/>
      <c r="V35" s="771"/>
      <c r="W35" s="771"/>
      <c r="X35" s="771"/>
      <c r="Y35" s="771"/>
      <c r="Z35" s="771"/>
      <c r="AA35" s="771"/>
      <c r="AB35" s="771"/>
      <c r="AC35" s="771"/>
      <c r="AD35" s="771"/>
      <c r="AE35" s="772"/>
      <c r="AF35" s="773"/>
      <c r="AG35" s="774"/>
      <c r="AH35" s="774"/>
      <c r="AI35" s="774"/>
      <c r="AJ35" s="775"/>
      <c r="AK35" s="821"/>
      <c r="AL35" s="817"/>
      <c r="AM35" s="817"/>
      <c r="AN35" s="817"/>
      <c r="AO35" s="817"/>
      <c r="AP35" s="817"/>
      <c r="AQ35" s="817"/>
      <c r="AR35" s="817"/>
      <c r="AS35" s="817"/>
      <c r="AT35" s="817"/>
      <c r="AU35" s="817"/>
      <c r="AV35" s="817"/>
      <c r="AW35" s="817"/>
      <c r="AX35" s="817"/>
      <c r="AY35" s="817"/>
      <c r="AZ35" s="818"/>
      <c r="BA35" s="818"/>
      <c r="BB35" s="818"/>
      <c r="BC35" s="818"/>
      <c r="BD35" s="818"/>
      <c r="BE35" s="819"/>
      <c r="BF35" s="819"/>
      <c r="BG35" s="819"/>
      <c r="BH35" s="819"/>
      <c r="BI35" s="820"/>
      <c r="BJ35" s="214"/>
      <c r="BK35" s="214"/>
      <c r="BL35" s="214"/>
      <c r="BM35" s="214"/>
      <c r="BN35" s="214"/>
      <c r="BO35" s="223"/>
      <c r="BP35" s="223"/>
      <c r="BQ35" s="220">
        <v>29</v>
      </c>
      <c r="BR35" s="221"/>
      <c r="BS35" s="760"/>
      <c r="BT35" s="761"/>
      <c r="BU35" s="761"/>
      <c r="BV35" s="761"/>
      <c r="BW35" s="761"/>
      <c r="BX35" s="761"/>
      <c r="BY35" s="761"/>
      <c r="BZ35" s="761"/>
      <c r="CA35" s="761"/>
      <c r="CB35" s="761"/>
      <c r="CC35" s="761"/>
      <c r="CD35" s="761"/>
      <c r="CE35" s="761"/>
      <c r="CF35" s="761"/>
      <c r="CG35" s="762"/>
      <c r="CH35" s="763"/>
      <c r="CI35" s="764"/>
      <c r="CJ35" s="764"/>
      <c r="CK35" s="764"/>
      <c r="CL35" s="765"/>
      <c r="CM35" s="763"/>
      <c r="CN35" s="764"/>
      <c r="CO35" s="764"/>
      <c r="CP35" s="764"/>
      <c r="CQ35" s="765"/>
      <c r="CR35" s="763"/>
      <c r="CS35" s="764"/>
      <c r="CT35" s="764"/>
      <c r="CU35" s="764"/>
      <c r="CV35" s="765"/>
      <c r="CW35" s="763"/>
      <c r="CX35" s="764"/>
      <c r="CY35" s="764"/>
      <c r="CZ35" s="764"/>
      <c r="DA35" s="765"/>
      <c r="DB35" s="763"/>
      <c r="DC35" s="764"/>
      <c r="DD35" s="764"/>
      <c r="DE35" s="764"/>
      <c r="DF35" s="765"/>
      <c r="DG35" s="763"/>
      <c r="DH35" s="764"/>
      <c r="DI35" s="764"/>
      <c r="DJ35" s="764"/>
      <c r="DK35" s="765"/>
      <c r="DL35" s="763"/>
      <c r="DM35" s="764"/>
      <c r="DN35" s="764"/>
      <c r="DO35" s="764"/>
      <c r="DP35" s="765"/>
      <c r="DQ35" s="763"/>
      <c r="DR35" s="764"/>
      <c r="DS35" s="764"/>
      <c r="DT35" s="764"/>
      <c r="DU35" s="765"/>
      <c r="DV35" s="760"/>
      <c r="DW35" s="761"/>
      <c r="DX35" s="761"/>
      <c r="DY35" s="761"/>
      <c r="DZ35" s="766"/>
      <c r="EA35" s="212"/>
    </row>
    <row r="36" spans="1:131" ht="26.25" customHeight="1" x14ac:dyDescent="0.2">
      <c r="A36" s="224">
        <v>9</v>
      </c>
      <c r="B36" s="767"/>
      <c r="C36" s="768"/>
      <c r="D36" s="768"/>
      <c r="E36" s="768"/>
      <c r="F36" s="768"/>
      <c r="G36" s="768"/>
      <c r="H36" s="768"/>
      <c r="I36" s="768"/>
      <c r="J36" s="768"/>
      <c r="K36" s="768"/>
      <c r="L36" s="768"/>
      <c r="M36" s="768"/>
      <c r="N36" s="768"/>
      <c r="O36" s="768"/>
      <c r="P36" s="769"/>
      <c r="Q36" s="770"/>
      <c r="R36" s="771"/>
      <c r="S36" s="771"/>
      <c r="T36" s="771"/>
      <c r="U36" s="771"/>
      <c r="V36" s="771"/>
      <c r="W36" s="771"/>
      <c r="X36" s="771"/>
      <c r="Y36" s="771"/>
      <c r="Z36" s="771"/>
      <c r="AA36" s="771"/>
      <c r="AB36" s="771"/>
      <c r="AC36" s="771"/>
      <c r="AD36" s="771"/>
      <c r="AE36" s="772"/>
      <c r="AF36" s="773"/>
      <c r="AG36" s="774"/>
      <c r="AH36" s="774"/>
      <c r="AI36" s="774"/>
      <c r="AJ36" s="775"/>
      <c r="AK36" s="821"/>
      <c r="AL36" s="817"/>
      <c r="AM36" s="817"/>
      <c r="AN36" s="817"/>
      <c r="AO36" s="817"/>
      <c r="AP36" s="817"/>
      <c r="AQ36" s="817"/>
      <c r="AR36" s="817"/>
      <c r="AS36" s="817"/>
      <c r="AT36" s="817"/>
      <c r="AU36" s="817"/>
      <c r="AV36" s="817"/>
      <c r="AW36" s="817"/>
      <c r="AX36" s="817"/>
      <c r="AY36" s="817"/>
      <c r="AZ36" s="818"/>
      <c r="BA36" s="818"/>
      <c r="BB36" s="818"/>
      <c r="BC36" s="818"/>
      <c r="BD36" s="818"/>
      <c r="BE36" s="819"/>
      <c r="BF36" s="819"/>
      <c r="BG36" s="819"/>
      <c r="BH36" s="819"/>
      <c r="BI36" s="820"/>
      <c r="BJ36" s="214"/>
      <c r="BK36" s="214"/>
      <c r="BL36" s="214"/>
      <c r="BM36" s="214"/>
      <c r="BN36" s="214"/>
      <c r="BO36" s="223"/>
      <c r="BP36" s="223"/>
      <c r="BQ36" s="220">
        <v>30</v>
      </c>
      <c r="BR36" s="221"/>
      <c r="BS36" s="760"/>
      <c r="BT36" s="761"/>
      <c r="BU36" s="761"/>
      <c r="BV36" s="761"/>
      <c r="BW36" s="761"/>
      <c r="BX36" s="761"/>
      <c r="BY36" s="761"/>
      <c r="BZ36" s="761"/>
      <c r="CA36" s="761"/>
      <c r="CB36" s="761"/>
      <c r="CC36" s="761"/>
      <c r="CD36" s="761"/>
      <c r="CE36" s="761"/>
      <c r="CF36" s="761"/>
      <c r="CG36" s="762"/>
      <c r="CH36" s="763"/>
      <c r="CI36" s="764"/>
      <c r="CJ36" s="764"/>
      <c r="CK36" s="764"/>
      <c r="CL36" s="765"/>
      <c r="CM36" s="763"/>
      <c r="CN36" s="764"/>
      <c r="CO36" s="764"/>
      <c r="CP36" s="764"/>
      <c r="CQ36" s="765"/>
      <c r="CR36" s="763"/>
      <c r="CS36" s="764"/>
      <c r="CT36" s="764"/>
      <c r="CU36" s="764"/>
      <c r="CV36" s="765"/>
      <c r="CW36" s="763"/>
      <c r="CX36" s="764"/>
      <c r="CY36" s="764"/>
      <c r="CZ36" s="764"/>
      <c r="DA36" s="765"/>
      <c r="DB36" s="763"/>
      <c r="DC36" s="764"/>
      <c r="DD36" s="764"/>
      <c r="DE36" s="764"/>
      <c r="DF36" s="765"/>
      <c r="DG36" s="763"/>
      <c r="DH36" s="764"/>
      <c r="DI36" s="764"/>
      <c r="DJ36" s="764"/>
      <c r="DK36" s="765"/>
      <c r="DL36" s="763"/>
      <c r="DM36" s="764"/>
      <c r="DN36" s="764"/>
      <c r="DO36" s="764"/>
      <c r="DP36" s="765"/>
      <c r="DQ36" s="763"/>
      <c r="DR36" s="764"/>
      <c r="DS36" s="764"/>
      <c r="DT36" s="764"/>
      <c r="DU36" s="765"/>
      <c r="DV36" s="760"/>
      <c r="DW36" s="761"/>
      <c r="DX36" s="761"/>
      <c r="DY36" s="761"/>
      <c r="DZ36" s="766"/>
      <c r="EA36" s="212"/>
    </row>
    <row r="37" spans="1:131" ht="26.25" customHeight="1" x14ac:dyDescent="0.2">
      <c r="A37" s="224">
        <v>10</v>
      </c>
      <c r="B37" s="767"/>
      <c r="C37" s="768"/>
      <c r="D37" s="768"/>
      <c r="E37" s="768"/>
      <c r="F37" s="768"/>
      <c r="G37" s="768"/>
      <c r="H37" s="768"/>
      <c r="I37" s="768"/>
      <c r="J37" s="768"/>
      <c r="K37" s="768"/>
      <c r="L37" s="768"/>
      <c r="M37" s="768"/>
      <c r="N37" s="768"/>
      <c r="O37" s="768"/>
      <c r="P37" s="769"/>
      <c r="Q37" s="770"/>
      <c r="R37" s="771"/>
      <c r="S37" s="771"/>
      <c r="T37" s="771"/>
      <c r="U37" s="771"/>
      <c r="V37" s="771"/>
      <c r="W37" s="771"/>
      <c r="X37" s="771"/>
      <c r="Y37" s="771"/>
      <c r="Z37" s="771"/>
      <c r="AA37" s="771"/>
      <c r="AB37" s="771"/>
      <c r="AC37" s="771"/>
      <c r="AD37" s="771"/>
      <c r="AE37" s="772"/>
      <c r="AF37" s="773"/>
      <c r="AG37" s="774"/>
      <c r="AH37" s="774"/>
      <c r="AI37" s="774"/>
      <c r="AJ37" s="775"/>
      <c r="AK37" s="821"/>
      <c r="AL37" s="817"/>
      <c r="AM37" s="817"/>
      <c r="AN37" s="817"/>
      <c r="AO37" s="817"/>
      <c r="AP37" s="817"/>
      <c r="AQ37" s="817"/>
      <c r="AR37" s="817"/>
      <c r="AS37" s="817"/>
      <c r="AT37" s="817"/>
      <c r="AU37" s="817"/>
      <c r="AV37" s="817"/>
      <c r="AW37" s="817"/>
      <c r="AX37" s="817"/>
      <c r="AY37" s="817"/>
      <c r="AZ37" s="818"/>
      <c r="BA37" s="818"/>
      <c r="BB37" s="818"/>
      <c r="BC37" s="818"/>
      <c r="BD37" s="818"/>
      <c r="BE37" s="819"/>
      <c r="BF37" s="819"/>
      <c r="BG37" s="819"/>
      <c r="BH37" s="819"/>
      <c r="BI37" s="820"/>
      <c r="BJ37" s="214"/>
      <c r="BK37" s="214"/>
      <c r="BL37" s="214"/>
      <c r="BM37" s="214"/>
      <c r="BN37" s="214"/>
      <c r="BO37" s="223"/>
      <c r="BP37" s="223"/>
      <c r="BQ37" s="220">
        <v>31</v>
      </c>
      <c r="BR37" s="221"/>
      <c r="BS37" s="760"/>
      <c r="BT37" s="761"/>
      <c r="BU37" s="761"/>
      <c r="BV37" s="761"/>
      <c r="BW37" s="761"/>
      <c r="BX37" s="761"/>
      <c r="BY37" s="761"/>
      <c r="BZ37" s="761"/>
      <c r="CA37" s="761"/>
      <c r="CB37" s="761"/>
      <c r="CC37" s="761"/>
      <c r="CD37" s="761"/>
      <c r="CE37" s="761"/>
      <c r="CF37" s="761"/>
      <c r="CG37" s="762"/>
      <c r="CH37" s="763"/>
      <c r="CI37" s="764"/>
      <c r="CJ37" s="764"/>
      <c r="CK37" s="764"/>
      <c r="CL37" s="765"/>
      <c r="CM37" s="763"/>
      <c r="CN37" s="764"/>
      <c r="CO37" s="764"/>
      <c r="CP37" s="764"/>
      <c r="CQ37" s="765"/>
      <c r="CR37" s="763"/>
      <c r="CS37" s="764"/>
      <c r="CT37" s="764"/>
      <c r="CU37" s="764"/>
      <c r="CV37" s="765"/>
      <c r="CW37" s="763"/>
      <c r="CX37" s="764"/>
      <c r="CY37" s="764"/>
      <c r="CZ37" s="764"/>
      <c r="DA37" s="765"/>
      <c r="DB37" s="763"/>
      <c r="DC37" s="764"/>
      <c r="DD37" s="764"/>
      <c r="DE37" s="764"/>
      <c r="DF37" s="765"/>
      <c r="DG37" s="763"/>
      <c r="DH37" s="764"/>
      <c r="DI37" s="764"/>
      <c r="DJ37" s="764"/>
      <c r="DK37" s="765"/>
      <c r="DL37" s="763"/>
      <c r="DM37" s="764"/>
      <c r="DN37" s="764"/>
      <c r="DO37" s="764"/>
      <c r="DP37" s="765"/>
      <c r="DQ37" s="763"/>
      <c r="DR37" s="764"/>
      <c r="DS37" s="764"/>
      <c r="DT37" s="764"/>
      <c r="DU37" s="765"/>
      <c r="DV37" s="760"/>
      <c r="DW37" s="761"/>
      <c r="DX37" s="761"/>
      <c r="DY37" s="761"/>
      <c r="DZ37" s="766"/>
      <c r="EA37" s="212"/>
    </row>
    <row r="38" spans="1:131" ht="26.25" customHeight="1" x14ac:dyDescent="0.2">
      <c r="A38" s="224">
        <v>11</v>
      </c>
      <c r="B38" s="767"/>
      <c r="C38" s="768"/>
      <c r="D38" s="768"/>
      <c r="E38" s="768"/>
      <c r="F38" s="768"/>
      <c r="G38" s="768"/>
      <c r="H38" s="768"/>
      <c r="I38" s="768"/>
      <c r="J38" s="768"/>
      <c r="K38" s="768"/>
      <c r="L38" s="768"/>
      <c r="M38" s="768"/>
      <c r="N38" s="768"/>
      <c r="O38" s="768"/>
      <c r="P38" s="769"/>
      <c r="Q38" s="770"/>
      <c r="R38" s="771"/>
      <c r="S38" s="771"/>
      <c r="T38" s="771"/>
      <c r="U38" s="771"/>
      <c r="V38" s="771"/>
      <c r="W38" s="771"/>
      <c r="X38" s="771"/>
      <c r="Y38" s="771"/>
      <c r="Z38" s="771"/>
      <c r="AA38" s="771"/>
      <c r="AB38" s="771"/>
      <c r="AC38" s="771"/>
      <c r="AD38" s="771"/>
      <c r="AE38" s="772"/>
      <c r="AF38" s="773"/>
      <c r="AG38" s="774"/>
      <c r="AH38" s="774"/>
      <c r="AI38" s="774"/>
      <c r="AJ38" s="775"/>
      <c r="AK38" s="821"/>
      <c r="AL38" s="817"/>
      <c r="AM38" s="817"/>
      <c r="AN38" s="817"/>
      <c r="AO38" s="817"/>
      <c r="AP38" s="817"/>
      <c r="AQ38" s="817"/>
      <c r="AR38" s="817"/>
      <c r="AS38" s="817"/>
      <c r="AT38" s="817"/>
      <c r="AU38" s="817"/>
      <c r="AV38" s="817"/>
      <c r="AW38" s="817"/>
      <c r="AX38" s="817"/>
      <c r="AY38" s="817"/>
      <c r="AZ38" s="818"/>
      <c r="BA38" s="818"/>
      <c r="BB38" s="818"/>
      <c r="BC38" s="818"/>
      <c r="BD38" s="818"/>
      <c r="BE38" s="819"/>
      <c r="BF38" s="819"/>
      <c r="BG38" s="819"/>
      <c r="BH38" s="819"/>
      <c r="BI38" s="820"/>
      <c r="BJ38" s="214"/>
      <c r="BK38" s="214"/>
      <c r="BL38" s="214"/>
      <c r="BM38" s="214"/>
      <c r="BN38" s="214"/>
      <c r="BO38" s="223"/>
      <c r="BP38" s="223"/>
      <c r="BQ38" s="220">
        <v>32</v>
      </c>
      <c r="BR38" s="221"/>
      <c r="BS38" s="760"/>
      <c r="BT38" s="761"/>
      <c r="BU38" s="761"/>
      <c r="BV38" s="761"/>
      <c r="BW38" s="761"/>
      <c r="BX38" s="761"/>
      <c r="BY38" s="761"/>
      <c r="BZ38" s="761"/>
      <c r="CA38" s="761"/>
      <c r="CB38" s="761"/>
      <c r="CC38" s="761"/>
      <c r="CD38" s="761"/>
      <c r="CE38" s="761"/>
      <c r="CF38" s="761"/>
      <c r="CG38" s="762"/>
      <c r="CH38" s="763"/>
      <c r="CI38" s="764"/>
      <c r="CJ38" s="764"/>
      <c r="CK38" s="764"/>
      <c r="CL38" s="765"/>
      <c r="CM38" s="763"/>
      <c r="CN38" s="764"/>
      <c r="CO38" s="764"/>
      <c r="CP38" s="764"/>
      <c r="CQ38" s="765"/>
      <c r="CR38" s="763"/>
      <c r="CS38" s="764"/>
      <c r="CT38" s="764"/>
      <c r="CU38" s="764"/>
      <c r="CV38" s="765"/>
      <c r="CW38" s="763"/>
      <c r="CX38" s="764"/>
      <c r="CY38" s="764"/>
      <c r="CZ38" s="764"/>
      <c r="DA38" s="765"/>
      <c r="DB38" s="763"/>
      <c r="DC38" s="764"/>
      <c r="DD38" s="764"/>
      <c r="DE38" s="764"/>
      <c r="DF38" s="765"/>
      <c r="DG38" s="763"/>
      <c r="DH38" s="764"/>
      <c r="DI38" s="764"/>
      <c r="DJ38" s="764"/>
      <c r="DK38" s="765"/>
      <c r="DL38" s="763"/>
      <c r="DM38" s="764"/>
      <c r="DN38" s="764"/>
      <c r="DO38" s="764"/>
      <c r="DP38" s="765"/>
      <c r="DQ38" s="763"/>
      <c r="DR38" s="764"/>
      <c r="DS38" s="764"/>
      <c r="DT38" s="764"/>
      <c r="DU38" s="765"/>
      <c r="DV38" s="760"/>
      <c r="DW38" s="761"/>
      <c r="DX38" s="761"/>
      <c r="DY38" s="761"/>
      <c r="DZ38" s="766"/>
      <c r="EA38" s="212"/>
    </row>
    <row r="39" spans="1:131" ht="26.25" customHeight="1" x14ac:dyDescent="0.2">
      <c r="A39" s="224">
        <v>12</v>
      </c>
      <c r="B39" s="767"/>
      <c r="C39" s="768"/>
      <c r="D39" s="768"/>
      <c r="E39" s="768"/>
      <c r="F39" s="768"/>
      <c r="G39" s="768"/>
      <c r="H39" s="768"/>
      <c r="I39" s="768"/>
      <c r="J39" s="768"/>
      <c r="K39" s="768"/>
      <c r="L39" s="768"/>
      <c r="M39" s="768"/>
      <c r="N39" s="768"/>
      <c r="O39" s="768"/>
      <c r="P39" s="769"/>
      <c r="Q39" s="770"/>
      <c r="R39" s="771"/>
      <c r="S39" s="771"/>
      <c r="T39" s="771"/>
      <c r="U39" s="771"/>
      <c r="V39" s="771"/>
      <c r="W39" s="771"/>
      <c r="X39" s="771"/>
      <c r="Y39" s="771"/>
      <c r="Z39" s="771"/>
      <c r="AA39" s="771"/>
      <c r="AB39" s="771"/>
      <c r="AC39" s="771"/>
      <c r="AD39" s="771"/>
      <c r="AE39" s="772"/>
      <c r="AF39" s="773"/>
      <c r="AG39" s="774"/>
      <c r="AH39" s="774"/>
      <c r="AI39" s="774"/>
      <c r="AJ39" s="775"/>
      <c r="AK39" s="821"/>
      <c r="AL39" s="817"/>
      <c r="AM39" s="817"/>
      <c r="AN39" s="817"/>
      <c r="AO39" s="817"/>
      <c r="AP39" s="817"/>
      <c r="AQ39" s="817"/>
      <c r="AR39" s="817"/>
      <c r="AS39" s="817"/>
      <c r="AT39" s="817"/>
      <c r="AU39" s="817"/>
      <c r="AV39" s="817"/>
      <c r="AW39" s="817"/>
      <c r="AX39" s="817"/>
      <c r="AY39" s="817"/>
      <c r="AZ39" s="818"/>
      <c r="BA39" s="818"/>
      <c r="BB39" s="818"/>
      <c r="BC39" s="818"/>
      <c r="BD39" s="818"/>
      <c r="BE39" s="819"/>
      <c r="BF39" s="819"/>
      <c r="BG39" s="819"/>
      <c r="BH39" s="819"/>
      <c r="BI39" s="820"/>
      <c r="BJ39" s="214"/>
      <c r="BK39" s="214"/>
      <c r="BL39" s="214"/>
      <c r="BM39" s="214"/>
      <c r="BN39" s="214"/>
      <c r="BO39" s="223"/>
      <c r="BP39" s="223"/>
      <c r="BQ39" s="220">
        <v>33</v>
      </c>
      <c r="BR39" s="221"/>
      <c r="BS39" s="760"/>
      <c r="BT39" s="761"/>
      <c r="BU39" s="761"/>
      <c r="BV39" s="761"/>
      <c r="BW39" s="761"/>
      <c r="BX39" s="761"/>
      <c r="BY39" s="761"/>
      <c r="BZ39" s="761"/>
      <c r="CA39" s="761"/>
      <c r="CB39" s="761"/>
      <c r="CC39" s="761"/>
      <c r="CD39" s="761"/>
      <c r="CE39" s="761"/>
      <c r="CF39" s="761"/>
      <c r="CG39" s="762"/>
      <c r="CH39" s="763"/>
      <c r="CI39" s="764"/>
      <c r="CJ39" s="764"/>
      <c r="CK39" s="764"/>
      <c r="CL39" s="765"/>
      <c r="CM39" s="763"/>
      <c r="CN39" s="764"/>
      <c r="CO39" s="764"/>
      <c r="CP39" s="764"/>
      <c r="CQ39" s="765"/>
      <c r="CR39" s="763"/>
      <c r="CS39" s="764"/>
      <c r="CT39" s="764"/>
      <c r="CU39" s="764"/>
      <c r="CV39" s="765"/>
      <c r="CW39" s="763"/>
      <c r="CX39" s="764"/>
      <c r="CY39" s="764"/>
      <c r="CZ39" s="764"/>
      <c r="DA39" s="765"/>
      <c r="DB39" s="763"/>
      <c r="DC39" s="764"/>
      <c r="DD39" s="764"/>
      <c r="DE39" s="764"/>
      <c r="DF39" s="765"/>
      <c r="DG39" s="763"/>
      <c r="DH39" s="764"/>
      <c r="DI39" s="764"/>
      <c r="DJ39" s="764"/>
      <c r="DK39" s="765"/>
      <c r="DL39" s="763"/>
      <c r="DM39" s="764"/>
      <c r="DN39" s="764"/>
      <c r="DO39" s="764"/>
      <c r="DP39" s="765"/>
      <c r="DQ39" s="763"/>
      <c r="DR39" s="764"/>
      <c r="DS39" s="764"/>
      <c r="DT39" s="764"/>
      <c r="DU39" s="765"/>
      <c r="DV39" s="760"/>
      <c r="DW39" s="761"/>
      <c r="DX39" s="761"/>
      <c r="DY39" s="761"/>
      <c r="DZ39" s="766"/>
      <c r="EA39" s="212"/>
    </row>
    <row r="40" spans="1:131" ht="26.25" customHeight="1" x14ac:dyDescent="0.2">
      <c r="A40" s="220">
        <v>13</v>
      </c>
      <c r="B40" s="767"/>
      <c r="C40" s="768"/>
      <c r="D40" s="768"/>
      <c r="E40" s="768"/>
      <c r="F40" s="768"/>
      <c r="G40" s="768"/>
      <c r="H40" s="768"/>
      <c r="I40" s="768"/>
      <c r="J40" s="768"/>
      <c r="K40" s="768"/>
      <c r="L40" s="768"/>
      <c r="M40" s="768"/>
      <c r="N40" s="768"/>
      <c r="O40" s="768"/>
      <c r="P40" s="769"/>
      <c r="Q40" s="770"/>
      <c r="R40" s="771"/>
      <c r="S40" s="771"/>
      <c r="T40" s="771"/>
      <c r="U40" s="771"/>
      <c r="V40" s="771"/>
      <c r="W40" s="771"/>
      <c r="X40" s="771"/>
      <c r="Y40" s="771"/>
      <c r="Z40" s="771"/>
      <c r="AA40" s="771"/>
      <c r="AB40" s="771"/>
      <c r="AC40" s="771"/>
      <c r="AD40" s="771"/>
      <c r="AE40" s="772"/>
      <c r="AF40" s="773"/>
      <c r="AG40" s="774"/>
      <c r="AH40" s="774"/>
      <c r="AI40" s="774"/>
      <c r="AJ40" s="775"/>
      <c r="AK40" s="821"/>
      <c r="AL40" s="817"/>
      <c r="AM40" s="817"/>
      <c r="AN40" s="817"/>
      <c r="AO40" s="817"/>
      <c r="AP40" s="817"/>
      <c r="AQ40" s="817"/>
      <c r="AR40" s="817"/>
      <c r="AS40" s="817"/>
      <c r="AT40" s="817"/>
      <c r="AU40" s="817"/>
      <c r="AV40" s="817"/>
      <c r="AW40" s="817"/>
      <c r="AX40" s="817"/>
      <c r="AY40" s="817"/>
      <c r="AZ40" s="818"/>
      <c r="BA40" s="818"/>
      <c r="BB40" s="818"/>
      <c r="BC40" s="818"/>
      <c r="BD40" s="818"/>
      <c r="BE40" s="819"/>
      <c r="BF40" s="819"/>
      <c r="BG40" s="819"/>
      <c r="BH40" s="819"/>
      <c r="BI40" s="820"/>
      <c r="BJ40" s="214"/>
      <c r="BK40" s="214"/>
      <c r="BL40" s="214"/>
      <c r="BM40" s="214"/>
      <c r="BN40" s="214"/>
      <c r="BO40" s="223"/>
      <c r="BP40" s="223"/>
      <c r="BQ40" s="220">
        <v>34</v>
      </c>
      <c r="BR40" s="221"/>
      <c r="BS40" s="760"/>
      <c r="BT40" s="761"/>
      <c r="BU40" s="761"/>
      <c r="BV40" s="761"/>
      <c r="BW40" s="761"/>
      <c r="BX40" s="761"/>
      <c r="BY40" s="761"/>
      <c r="BZ40" s="761"/>
      <c r="CA40" s="761"/>
      <c r="CB40" s="761"/>
      <c r="CC40" s="761"/>
      <c r="CD40" s="761"/>
      <c r="CE40" s="761"/>
      <c r="CF40" s="761"/>
      <c r="CG40" s="762"/>
      <c r="CH40" s="763"/>
      <c r="CI40" s="764"/>
      <c r="CJ40" s="764"/>
      <c r="CK40" s="764"/>
      <c r="CL40" s="765"/>
      <c r="CM40" s="763"/>
      <c r="CN40" s="764"/>
      <c r="CO40" s="764"/>
      <c r="CP40" s="764"/>
      <c r="CQ40" s="765"/>
      <c r="CR40" s="763"/>
      <c r="CS40" s="764"/>
      <c r="CT40" s="764"/>
      <c r="CU40" s="764"/>
      <c r="CV40" s="765"/>
      <c r="CW40" s="763"/>
      <c r="CX40" s="764"/>
      <c r="CY40" s="764"/>
      <c r="CZ40" s="764"/>
      <c r="DA40" s="765"/>
      <c r="DB40" s="763"/>
      <c r="DC40" s="764"/>
      <c r="DD40" s="764"/>
      <c r="DE40" s="764"/>
      <c r="DF40" s="765"/>
      <c r="DG40" s="763"/>
      <c r="DH40" s="764"/>
      <c r="DI40" s="764"/>
      <c r="DJ40" s="764"/>
      <c r="DK40" s="765"/>
      <c r="DL40" s="763"/>
      <c r="DM40" s="764"/>
      <c r="DN40" s="764"/>
      <c r="DO40" s="764"/>
      <c r="DP40" s="765"/>
      <c r="DQ40" s="763"/>
      <c r="DR40" s="764"/>
      <c r="DS40" s="764"/>
      <c r="DT40" s="764"/>
      <c r="DU40" s="765"/>
      <c r="DV40" s="760"/>
      <c r="DW40" s="761"/>
      <c r="DX40" s="761"/>
      <c r="DY40" s="761"/>
      <c r="DZ40" s="766"/>
      <c r="EA40" s="212"/>
    </row>
    <row r="41" spans="1:131" ht="26.25" customHeight="1" x14ac:dyDescent="0.2">
      <c r="A41" s="220">
        <v>14</v>
      </c>
      <c r="B41" s="767"/>
      <c r="C41" s="768"/>
      <c r="D41" s="768"/>
      <c r="E41" s="768"/>
      <c r="F41" s="768"/>
      <c r="G41" s="768"/>
      <c r="H41" s="768"/>
      <c r="I41" s="768"/>
      <c r="J41" s="768"/>
      <c r="K41" s="768"/>
      <c r="L41" s="768"/>
      <c r="M41" s="768"/>
      <c r="N41" s="768"/>
      <c r="O41" s="768"/>
      <c r="P41" s="769"/>
      <c r="Q41" s="770"/>
      <c r="R41" s="771"/>
      <c r="S41" s="771"/>
      <c r="T41" s="771"/>
      <c r="U41" s="771"/>
      <c r="V41" s="771"/>
      <c r="W41" s="771"/>
      <c r="X41" s="771"/>
      <c r="Y41" s="771"/>
      <c r="Z41" s="771"/>
      <c r="AA41" s="771"/>
      <c r="AB41" s="771"/>
      <c r="AC41" s="771"/>
      <c r="AD41" s="771"/>
      <c r="AE41" s="772"/>
      <c r="AF41" s="773"/>
      <c r="AG41" s="774"/>
      <c r="AH41" s="774"/>
      <c r="AI41" s="774"/>
      <c r="AJ41" s="775"/>
      <c r="AK41" s="821"/>
      <c r="AL41" s="817"/>
      <c r="AM41" s="817"/>
      <c r="AN41" s="817"/>
      <c r="AO41" s="817"/>
      <c r="AP41" s="817"/>
      <c r="AQ41" s="817"/>
      <c r="AR41" s="817"/>
      <c r="AS41" s="817"/>
      <c r="AT41" s="817"/>
      <c r="AU41" s="817"/>
      <c r="AV41" s="817"/>
      <c r="AW41" s="817"/>
      <c r="AX41" s="817"/>
      <c r="AY41" s="817"/>
      <c r="AZ41" s="818"/>
      <c r="BA41" s="818"/>
      <c r="BB41" s="818"/>
      <c r="BC41" s="818"/>
      <c r="BD41" s="818"/>
      <c r="BE41" s="819"/>
      <c r="BF41" s="819"/>
      <c r="BG41" s="819"/>
      <c r="BH41" s="819"/>
      <c r="BI41" s="820"/>
      <c r="BJ41" s="214"/>
      <c r="BK41" s="214"/>
      <c r="BL41" s="214"/>
      <c r="BM41" s="214"/>
      <c r="BN41" s="214"/>
      <c r="BO41" s="223"/>
      <c r="BP41" s="223"/>
      <c r="BQ41" s="220">
        <v>35</v>
      </c>
      <c r="BR41" s="221"/>
      <c r="BS41" s="760"/>
      <c r="BT41" s="761"/>
      <c r="BU41" s="761"/>
      <c r="BV41" s="761"/>
      <c r="BW41" s="761"/>
      <c r="BX41" s="761"/>
      <c r="BY41" s="761"/>
      <c r="BZ41" s="761"/>
      <c r="CA41" s="761"/>
      <c r="CB41" s="761"/>
      <c r="CC41" s="761"/>
      <c r="CD41" s="761"/>
      <c r="CE41" s="761"/>
      <c r="CF41" s="761"/>
      <c r="CG41" s="762"/>
      <c r="CH41" s="763"/>
      <c r="CI41" s="764"/>
      <c r="CJ41" s="764"/>
      <c r="CK41" s="764"/>
      <c r="CL41" s="765"/>
      <c r="CM41" s="763"/>
      <c r="CN41" s="764"/>
      <c r="CO41" s="764"/>
      <c r="CP41" s="764"/>
      <c r="CQ41" s="765"/>
      <c r="CR41" s="763"/>
      <c r="CS41" s="764"/>
      <c r="CT41" s="764"/>
      <c r="CU41" s="764"/>
      <c r="CV41" s="765"/>
      <c r="CW41" s="763"/>
      <c r="CX41" s="764"/>
      <c r="CY41" s="764"/>
      <c r="CZ41" s="764"/>
      <c r="DA41" s="765"/>
      <c r="DB41" s="763"/>
      <c r="DC41" s="764"/>
      <c r="DD41" s="764"/>
      <c r="DE41" s="764"/>
      <c r="DF41" s="765"/>
      <c r="DG41" s="763"/>
      <c r="DH41" s="764"/>
      <c r="DI41" s="764"/>
      <c r="DJ41" s="764"/>
      <c r="DK41" s="765"/>
      <c r="DL41" s="763"/>
      <c r="DM41" s="764"/>
      <c r="DN41" s="764"/>
      <c r="DO41" s="764"/>
      <c r="DP41" s="765"/>
      <c r="DQ41" s="763"/>
      <c r="DR41" s="764"/>
      <c r="DS41" s="764"/>
      <c r="DT41" s="764"/>
      <c r="DU41" s="765"/>
      <c r="DV41" s="760"/>
      <c r="DW41" s="761"/>
      <c r="DX41" s="761"/>
      <c r="DY41" s="761"/>
      <c r="DZ41" s="766"/>
      <c r="EA41" s="212"/>
    </row>
    <row r="42" spans="1:131" ht="26.25" customHeight="1" x14ac:dyDescent="0.2">
      <c r="A42" s="220">
        <v>15</v>
      </c>
      <c r="B42" s="767"/>
      <c r="C42" s="768"/>
      <c r="D42" s="768"/>
      <c r="E42" s="768"/>
      <c r="F42" s="768"/>
      <c r="G42" s="768"/>
      <c r="H42" s="768"/>
      <c r="I42" s="768"/>
      <c r="J42" s="768"/>
      <c r="K42" s="768"/>
      <c r="L42" s="768"/>
      <c r="M42" s="768"/>
      <c r="N42" s="768"/>
      <c r="O42" s="768"/>
      <c r="P42" s="769"/>
      <c r="Q42" s="770"/>
      <c r="R42" s="771"/>
      <c r="S42" s="771"/>
      <c r="T42" s="771"/>
      <c r="U42" s="771"/>
      <c r="V42" s="771"/>
      <c r="W42" s="771"/>
      <c r="X42" s="771"/>
      <c r="Y42" s="771"/>
      <c r="Z42" s="771"/>
      <c r="AA42" s="771"/>
      <c r="AB42" s="771"/>
      <c r="AC42" s="771"/>
      <c r="AD42" s="771"/>
      <c r="AE42" s="772"/>
      <c r="AF42" s="773"/>
      <c r="AG42" s="774"/>
      <c r="AH42" s="774"/>
      <c r="AI42" s="774"/>
      <c r="AJ42" s="775"/>
      <c r="AK42" s="821"/>
      <c r="AL42" s="817"/>
      <c r="AM42" s="817"/>
      <c r="AN42" s="817"/>
      <c r="AO42" s="817"/>
      <c r="AP42" s="817"/>
      <c r="AQ42" s="817"/>
      <c r="AR42" s="817"/>
      <c r="AS42" s="817"/>
      <c r="AT42" s="817"/>
      <c r="AU42" s="817"/>
      <c r="AV42" s="817"/>
      <c r="AW42" s="817"/>
      <c r="AX42" s="817"/>
      <c r="AY42" s="817"/>
      <c r="AZ42" s="818"/>
      <c r="BA42" s="818"/>
      <c r="BB42" s="818"/>
      <c r="BC42" s="818"/>
      <c r="BD42" s="818"/>
      <c r="BE42" s="819"/>
      <c r="BF42" s="819"/>
      <c r="BG42" s="819"/>
      <c r="BH42" s="819"/>
      <c r="BI42" s="820"/>
      <c r="BJ42" s="214"/>
      <c r="BK42" s="214"/>
      <c r="BL42" s="214"/>
      <c r="BM42" s="214"/>
      <c r="BN42" s="214"/>
      <c r="BO42" s="223"/>
      <c r="BP42" s="223"/>
      <c r="BQ42" s="220">
        <v>36</v>
      </c>
      <c r="BR42" s="221"/>
      <c r="BS42" s="760"/>
      <c r="BT42" s="761"/>
      <c r="BU42" s="761"/>
      <c r="BV42" s="761"/>
      <c r="BW42" s="761"/>
      <c r="BX42" s="761"/>
      <c r="BY42" s="761"/>
      <c r="BZ42" s="761"/>
      <c r="CA42" s="761"/>
      <c r="CB42" s="761"/>
      <c r="CC42" s="761"/>
      <c r="CD42" s="761"/>
      <c r="CE42" s="761"/>
      <c r="CF42" s="761"/>
      <c r="CG42" s="762"/>
      <c r="CH42" s="763"/>
      <c r="CI42" s="764"/>
      <c r="CJ42" s="764"/>
      <c r="CK42" s="764"/>
      <c r="CL42" s="765"/>
      <c r="CM42" s="763"/>
      <c r="CN42" s="764"/>
      <c r="CO42" s="764"/>
      <c r="CP42" s="764"/>
      <c r="CQ42" s="765"/>
      <c r="CR42" s="763"/>
      <c r="CS42" s="764"/>
      <c r="CT42" s="764"/>
      <c r="CU42" s="764"/>
      <c r="CV42" s="765"/>
      <c r="CW42" s="763"/>
      <c r="CX42" s="764"/>
      <c r="CY42" s="764"/>
      <c r="CZ42" s="764"/>
      <c r="DA42" s="765"/>
      <c r="DB42" s="763"/>
      <c r="DC42" s="764"/>
      <c r="DD42" s="764"/>
      <c r="DE42" s="764"/>
      <c r="DF42" s="765"/>
      <c r="DG42" s="763"/>
      <c r="DH42" s="764"/>
      <c r="DI42" s="764"/>
      <c r="DJ42" s="764"/>
      <c r="DK42" s="765"/>
      <c r="DL42" s="763"/>
      <c r="DM42" s="764"/>
      <c r="DN42" s="764"/>
      <c r="DO42" s="764"/>
      <c r="DP42" s="765"/>
      <c r="DQ42" s="763"/>
      <c r="DR42" s="764"/>
      <c r="DS42" s="764"/>
      <c r="DT42" s="764"/>
      <c r="DU42" s="765"/>
      <c r="DV42" s="760"/>
      <c r="DW42" s="761"/>
      <c r="DX42" s="761"/>
      <c r="DY42" s="761"/>
      <c r="DZ42" s="766"/>
      <c r="EA42" s="212"/>
    </row>
    <row r="43" spans="1:131" ht="26.25" customHeight="1" x14ac:dyDescent="0.2">
      <c r="A43" s="220">
        <v>16</v>
      </c>
      <c r="B43" s="767"/>
      <c r="C43" s="768"/>
      <c r="D43" s="768"/>
      <c r="E43" s="768"/>
      <c r="F43" s="768"/>
      <c r="G43" s="768"/>
      <c r="H43" s="768"/>
      <c r="I43" s="768"/>
      <c r="J43" s="768"/>
      <c r="K43" s="768"/>
      <c r="L43" s="768"/>
      <c r="M43" s="768"/>
      <c r="N43" s="768"/>
      <c r="O43" s="768"/>
      <c r="P43" s="769"/>
      <c r="Q43" s="770"/>
      <c r="R43" s="771"/>
      <c r="S43" s="771"/>
      <c r="T43" s="771"/>
      <c r="U43" s="771"/>
      <c r="V43" s="771"/>
      <c r="W43" s="771"/>
      <c r="X43" s="771"/>
      <c r="Y43" s="771"/>
      <c r="Z43" s="771"/>
      <c r="AA43" s="771"/>
      <c r="AB43" s="771"/>
      <c r="AC43" s="771"/>
      <c r="AD43" s="771"/>
      <c r="AE43" s="772"/>
      <c r="AF43" s="773"/>
      <c r="AG43" s="774"/>
      <c r="AH43" s="774"/>
      <c r="AI43" s="774"/>
      <c r="AJ43" s="775"/>
      <c r="AK43" s="821"/>
      <c r="AL43" s="817"/>
      <c r="AM43" s="817"/>
      <c r="AN43" s="817"/>
      <c r="AO43" s="817"/>
      <c r="AP43" s="817"/>
      <c r="AQ43" s="817"/>
      <c r="AR43" s="817"/>
      <c r="AS43" s="817"/>
      <c r="AT43" s="817"/>
      <c r="AU43" s="817"/>
      <c r="AV43" s="817"/>
      <c r="AW43" s="817"/>
      <c r="AX43" s="817"/>
      <c r="AY43" s="817"/>
      <c r="AZ43" s="818"/>
      <c r="BA43" s="818"/>
      <c r="BB43" s="818"/>
      <c r="BC43" s="818"/>
      <c r="BD43" s="818"/>
      <c r="BE43" s="819"/>
      <c r="BF43" s="819"/>
      <c r="BG43" s="819"/>
      <c r="BH43" s="819"/>
      <c r="BI43" s="820"/>
      <c r="BJ43" s="214"/>
      <c r="BK43" s="214"/>
      <c r="BL43" s="214"/>
      <c r="BM43" s="214"/>
      <c r="BN43" s="214"/>
      <c r="BO43" s="223"/>
      <c r="BP43" s="223"/>
      <c r="BQ43" s="220">
        <v>37</v>
      </c>
      <c r="BR43" s="221"/>
      <c r="BS43" s="760"/>
      <c r="BT43" s="761"/>
      <c r="BU43" s="761"/>
      <c r="BV43" s="761"/>
      <c r="BW43" s="761"/>
      <c r="BX43" s="761"/>
      <c r="BY43" s="761"/>
      <c r="BZ43" s="761"/>
      <c r="CA43" s="761"/>
      <c r="CB43" s="761"/>
      <c r="CC43" s="761"/>
      <c r="CD43" s="761"/>
      <c r="CE43" s="761"/>
      <c r="CF43" s="761"/>
      <c r="CG43" s="762"/>
      <c r="CH43" s="763"/>
      <c r="CI43" s="764"/>
      <c r="CJ43" s="764"/>
      <c r="CK43" s="764"/>
      <c r="CL43" s="765"/>
      <c r="CM43" s="763"/>
      <c r="CN43" s="764"/>
      <c r="CO43" s="764"/>
      <c r="CP43" s="764"/>
      <c r="CQ43" s="765"/>
      <c r="CR43" s="763"/>
      <c r="CS43" s="764"/>
      <c r="CT43" s="764"/>
      <c r="CU43" s="764"/>
      <c r="CV43" s="765"/>
      <c r="CW43" s="763"/>
      <c r="CX43" s="764"/>
      <c r="CY43" s="764"/>
      <c r="CZ43" s="764"/>
      <c r="DA43" s="765"/>
      <c r="DB43" s="763"/>
      <c r="DC43" s="764"/>
      <c r="DD43" s="764"/>
      <c r="DE43" s="764"/>
      <c r="DF43" s="765"/>
      <c r="DG43" s="763"/>
      <c r="DH43" s="764"/>
      <c r="DI43" s="764"/>
      <c r="DJ43" s="764"/>
      <c r="DK43" s="765"/>
      <c r="DL43" s="763"/>
      <c r="DM43" s="764"/>
      <c r="DN43" s="764"/>
      <c r="DO43" s="764"/>
      <c r="DP43" s="765"/>
      <c r="DQ43" s="763"/>
      <c r="DR43" s="764"/>
      <c r="DS43" s="764"/>
      <c r="DT43" s="764"/>
      <c r="DU43" s="765"/>
      <c r="DV43" s="760"/>
      <c r="DW43" s="761"/>
      <c r="DX43" s="761"/>
      <c r="DY43" s="761"/>
      <c r="DZ43" s="766"/>
      <c r="EA43" s="212"/>
    </row>
    <row r="44" spans="1:131" ht="26.25" customHeight="1" x14ac:dyDescent="0.2">
      <c r="A44" s="220">
        <v>17</v>
      </c>
      <c r="B44" s="767"/>
      <c r="C44" s="768"/>
      <c r="D44" s="768"/>
      <c r="E44" s="768"/>
      <c r="F44" s="768"/>
      <c r="G44" s="768"/>
      <c r="H44" s="768"/>
      <c r="I44" s="768"/>
      <c r="J44" s="768"/>
      <c r="K44" s="768"/>
      <c r="L44" s="768"/>
      <c r="M44" s="768"/>
      <c r="N44" s="768"/>
      <c r="O44" s="768"/>
      <c r="P44" s="769"/>
      <c r="Q44" s="770"/>
      <c r="R44" s="771"/>
      <c r="S44" s="771"/>
      <c r="T44" s="771"/>
      <c r="U44" s="771"/>
      <c r="V44" s="771"/>
      <c r="W44" s="771"/>
      <c r="X44" s="771"/>
      <c r="Y44" s="771"/>
      <c r="Z44" s="771"/>
      <c r="AA44" s="771"/>
      <c r="AB44" s="771"/>
      <c r="AC44" s="771"/>
      <c r="AD44" s="771"/>
      <c r="AE44" s="772"/>
      <c r="AF44" s="773"/>
      <c r="AG44" s="774"/>
      <c r="AH44" s="774"/>
      <c r="AI44" s="774"/>
      <c r="AJ44" s="775"/>
      <c r="AK44" s="821"/>
      <c r="AL44" s="817"/>
      <c r="AM44" s="817"/>
      <c r="AN44" s="817"/>
      <c r="AO44" s="817"/>
      <c r="AP44" s="817"/>
      <c r="AQ44" s="817"/>
      <c r="AR44" s="817"/>
      <c r="AS44" s="817"/>
      <c r="AT44" s="817"/>
      <c r="AU44" s="817"/>
      <c r="AV44" s="817"/>
      <c r="AW44" s="817"/>
      <c r="AX44" s="817"/>
      <c r="AY44" s="817"/>
      <c r="AZ44" s="818"/>
      <c r="BA44" s="818"/>
      <c r="BB44" s="818"/>
      <c r="BC44" s="818"/>
      <c r="BD44" s="818"/>
      <c r="BE44" s="819"/>
      <c r="BF44" s="819"/>
      <c r="BG44" s="819"/>
      <c r="BH44" s="819"/>
      <c r="BI44" s="820"/>
      <c r="BJ44" s="214"/>
      <c r="BK44" s="214"/>
      <c r="BL44" s="214"/>
      <c r="BM44" s="214"/>
      <c r="BN44" s="214"/>
      <c r="BO44" s="223"/>
      <c r="BP44" s="223"/>
      <c r="BQ44" s="220">
        <v>38</v>
      </c>
      <c r="BR44" s="221"/>
      <c r="BS44" s="760"/>
      <c r="BT44" s="761"/>
      <c r="BU44" s="761"/>
      <c r="BV44" s="761"/>
      <c r="BW44" s="761"/>
      <c r="BX44" s="761"/>
      <c r="BY44" s="761"/>
      <c r="BZ44" s="761"/>
      <c r="CA44" s="761"/>
      <c r="CB44" s="761"/>
      <c r="CC44" s="761"/>
      <c r="CD44" s="761"/>
      <c r="CE44" s="761"/>
      <c r="CF44" s="761"/>
      <c r="CG44" s="762"/>
      <c r="CH44" s="763"/>
      <c r="CI44" s="764"/>
      <c r="CJ44" s="764"/>
      <c r="CK44" s="764"/>
      <c r="CL44" s="765"/>
      <c r="CM44" s="763"/>
      <c r="CN44" s="764"/>
      <c r="CO44" s="764"/>
      <c r="CP44" s="764"/>
      <c r="CQ44" s="765"/>
      <c r="CR44" s="763"/>
      <c r="CS44" s="764"/>
      <c r="CT44" s="764"/>
      <c r="CU44" s="764"/>
      <c r="CV44" s="765"/>
      <c r="CW44" s="763"/>
      <c r="CX44" s="764"/>
      <c r="CY44" s="764"/>
      <c r="CZ44" s="764"/>
      <c r="DA44" s="765"/>
      <c r="DB44" s="763"/>
      <c r="DC44" s="764"/>
      <c r="DD44" s="764"/>
      <c r="DE44" s="764"/>
      <c r="DF44" s="765"/>
      <c r="DG44" s="763"/>
      <c r="DH44" s="764"/>
      <c r="DI44" s="764"/>
      <c r="DJ44" s="764"/>
      <c r="DK44" s="765"/>
      <c r="DL44" s="763"/>
      <c r="DM44" s="764"/>
      <c r="DN44" s="764"/>
      <c r="DO44" s="764"/>
      <c r="DP44" s="765"/>
      <c r="DQ44" s="763"/>
      <c r="DR44" s="764"/>
      <c r="DS44" s="764"/>
      <c r="DT44" s="764"/>
      <c r="DU44" s="765"/>
      <c r="DV44" s="760"/>
      <c r="DW44" s="761"/>
      <c r="DX44" s="761"/>
      <c r="DY44" s="761"/>
      <c r="DZ44" s="766"/>
      <c r="EA44" s="212"/>
    </row>
    <row r="45" spans="1:131" ht="26.25" customHeight="1" x14ac:dyDescent="0.2">
      <c r="A45" s="220">
        <v>18</v>
      </c>
      <c r="B45" s="767"/>
      <c r="C45" s="768"/>
      <c r="D45" s="768"/>
      <c r="E45" s="768"/>
      <c r="F45" s="768"/>
      <c r="G45" s="768"/>
      <c r="H45" s="768"/>
      <c r="I45" s="768"/>
      <c r="J45" s="768"/>
      <c r="K45" s="768"/>
      <c r="L45" s="768"/>
      <c r="M45" s="768"/>
      <c r="N45" s="768"/>
      <c r="O45" s="768"/>
      <c r="P45" s="769"/>
      <c r="Q45" s="770"/>
      <c r="R45" s="771"/>
      <c r="S45" s="771"/>
      <c r="T45" s="771"/>
      <c r="U45" s="771"/>
      <c r="V45" s="771"/>
      <c r="W45" s="771"/>
      <c r="X45" s="771"/>
      <c r="Y45" s="771"/>
      <c r="Z45" s="771"/>
      <c r="AA45" s="771"/>
      <c r="AB45" s="771"/>
      <c r="AC45" s="771"/>
      <c r="AD45" s="771"/>
      <c r="AE45" s="772"/>
      <c r="AF45" s="773"/>
      <c r="AG45" s="774"/>
      <c r="AH45" s="774"/>
      <c r="AI45" s="774"/>
      <c r="AJ45" s="775"/>
      <c r="AK45" s="821"/>
      <c r="AL45" s="817"/>
      <c r="AM45" s="817"/>
      <c r="AN45" s="817"/>
      <c r="AO45" s="817"/>
      <c r="AP45" s="817"/>
      <c r="AQ45" s="817"/>
      <c r="AR45" s="817"/>
      <c r="AS45" s="817"/>
      <c r="AT45" s="817"/>
      <c r="AU45" s="817"/>
      <c r="AV45" s="817"/>
      <c r="AW45" s="817"/>
      <c r="AX45" s="817"/>
      <c r="AY45" s="817"/>
      <c r="AZ45" s="818"/>
      <c r="BA45" s="818"/>
      <c r="BB45" s="818"/>
      <c r="BC45" s="818"/>
      <c r="BD45" s="818"/>
      <c r="BE45" s="819"/>
      <c r="BF45" s="819"/>
      <c r="BG45" s="819"/>
      <c r="BH45" s="819"/>
      <c r="BI45" s="820"/>
      <c r="BJ45" s="214"/>
      <c r="BK45" s="214"/>
      <c r="BL45" s="214"/>
      <c r="BM45" s="214"/>
      <c r="BN45" s="214"/>
      <c r="BO45" s="223"/>
      <c r="BP45" s="223"/>
      <c r="BQ45" s="220">
        <v>39</v>
      </c>
      <c r="BR45" s="221"/>
      <c r="BS45" s="760"/>
      <c r="BT45" s="761"/>
      <c r="BU45" s="761"/>
      <c r="BV45" s="761"/>
      <c r="BW45" s="761"/>
      <c r="BX45" s="761"/>
      <c r="BY45" s="761"/>
      <c r="BZ45" s="761"/>
      <c r="CA45" s="761"/>
      <c r="CB45" s="761"/>
      <c r="CC45" s="761"/>
      <c r="CD45" s="761"/>
      <c r="CE45" s="761"/>
      <c r="CF45" s="761"/>
      <c r="CG45" s="762"/>
      <c r="CH45" s="763"/>
      <c r="CI45" s="764"/>
      <c r="CJ45" s="764"/>
      <c r="CK45" s="764"/>
      <c r="CL45" s="765"/>
      <c r="CM45" s="763"/>
      <c r="CN45" s="764"/>
      <c r="CO45" s="764"/>
      <c r="CP45" s="764"/>
      <c r="CQ45" s="765"/>
      <c r="CR45" s="763"/>
      <c r="CS45" s="764"/>
      <c r="CT45" s="764"/>
      <c r="CU45" s="764"/>
      <c r="CV45" s="765"/>
      <c r="CW45" s="763"/>
      <c r="CX45" s="764"/>
      <c r="CY45" s="764"/>
      <c r="CZ45" s="764"/>
      <c r="DA45" s="765"/>
      <c r="DB45" s="763"/>
      <c r="DC45" s="764"/>
      <c r="DD45" s="764"/>
      <c r="DE45" s="764"/>
      <c r="DF45" s="765"/>
      <c r="DG45" s="763"/>
      <c r="DH45" s="764"/>
      <c r="DI45" s="764"/>
      <c r="DJ45" s="764"/>
      <c r="DK45" s="765"/>
      <c r="DL45" s="763"/>
      <c r="DM45" s="764"/>
      <c r="DN45" s="764"/>
      <c r="DO45" s="764"/>
      <c r="DP45" s="765"/>
      <c r="DQ45" s="763"/>
      <c r="DR45" s="764"/>
      <c r="DS45" s="764"/>
      <c r="DT45" s="764"/>
      <c r="DU45" s="765"/>
      <c r="DV45" s="760"/>
      <c r="DW45" s="761"/>
      <c r="DX45" s="761"/>
      <c r="DY45" s="761"/>
      <c r="DZ45" s="766"/>
      <c r="EA45" s="212"/>
    </row>
    <row r="46" spans="1:131" ht="26.25" customHeight="1" x14ac:dyDescent="0.2">
      <c r="A46" s="220">
        <v>19</v>
      </c>
      <c r="B46" s="767"/>
      <c r="C46" s="768"/>
      <c r="D46" s="768"/>
      <c r="E46" s="768"/>
      <c r="F46" s="768"/>
      <c r="G46" s="768"/>
      <c r="H46" s="768"/>
      <c r="I46" s="768"/>
      <c r="J46" s="768"/>
      <c r="K46" s="768"/>
      <c r="L46" s="768"/>
      <c r="M46" s="768"/>
      <c r="N46" s="768"/>
      <c r="O46" s="768"/>
      <c r="P46" s="769"/>
      <c r="Q46" s="770"/>
      <c r="R46" s="771"/>
      <c r="S46" s="771"/>
      <c r="T46" s="771"/>
      <c r="U46" s="771"/>
      <c r="V46" s="771"/>
      <c r="W46" s="771"/>
      <c r="X46" s="771"/>
      <c r="Y46" s="771"/>
      <c r="Z46" s="771"/>
      <c r="AA46" s="771"/>
      <c r="AB46" s="771"/>
      <c r="AC46" s="771"/>
      <c r="AD46" s="771"/>
      <c r="AE46" s="772"/>
      <c r="AF46" s="773"/>
      <c r="AG46" s="774"/>
      <c r="AH46" s="774"/>
      <c r="AI46" s="774"/>
      <c r="AJ46" s="775"/>
      <c r="AK46" s="821"/>
      <c r="AL46" s="817"/>
      <c r="AM46" s="817"/>
      <c r="AN46" s="817"/>
      <c r="AO46" s="817"/>
      <c r="AP46" s="817"/>
      <c r="AQ46" s="817"/>
      <c r="AR46" s="817"/>
      <c r="AS46" s="817"/>
      <c r="AT46" s="817"/>
      <c r="AU46" s="817"/>
      <c r="AV46" s="817"/>
      <c r="AW46" s="817"/>
      <c r="AX46" s="817"/>
      <c r="AY46" s="817"/>
      <c r="AZ46" s="818"/>
      <c r="BA46" s="818"/>
      <c r="BB46" s="818"/>
      <c r="BC46" s="818"/>
      <c r="BD46" s="818"/>
      <c r="BE46" s="819"/>
      <c r="BF46" s="819"/>
      <c r="BG46" s="819"/>
      <c r="BH46" s="819"/>
      <c r="BI46" s="820"/>
      <c r="BJ46" s="214"/>
      <c r="BK46" s="214"/>
      <c r="BL46" s="214"/>
      <c r="BM46" s="214"/>
      <c r="BN46" s="214"/>
      <c r="BO46" s="223"/>
      <c r="BP46" s="223"/>
      <c r="BQ46" s="220">
        <v>40</v>
      </c>
      <c r="BR46" s="221"/>
      <c r="BS46" s="760"/>
      <c r="BT46" s="761"/>
      <c r="BU46" s="761"/>
      <c r="BV46" s="761"/>
      <c r="BW46" s="761"/>
      <c r="BX46" s="761"/>
      <c r="BY46" s="761"/>
      <c r="BZ46" s="761"/>
      <c r="CA46" s="761"/>
      <c r="CB46" s="761"/>
      <c r="CC46" s="761"/>
      <c r="CD46" s="761"/>
      <c r="CE46" s="761"/>
      <c r="CF46" s="761"/>
      <c r="CG46" s="762"/>
      <c r="CH46" s="763"/>
      <c r="CI46" s="764"/>
      <c r="CJ46" s="764"/>
      <c r="CK46" s="764"/>
      <c r="CL46" s="765"/>
      <c r="CM46" s="763"/>
      <c r="CN46" s="764"/>
      <c r="CO46" s="764"/>
      <c r="CP46" s="764"/>
      <c r="CQ46" s="765"/>
      <c r="CR46" s="763"/>
      <c r="CS46" s="764"/>
      <c r="CT46" s="764"/>
      <c r="CU46" s="764"/>
      <c r="CV46" s="765"/>
      <c r="CW46" s="763"/>
      <c r="CX46" s="764"/>
      <c r="CY46" s="764"/>
      <c r="CZ46" s="764"/>
      <c r="DA46" s="765"/>
      <c r="DB46" s="763"/>
      <c r="DC46" s="764"/>
      <c r="DD46" s="764"/>
      <c r="DE46" s="764"/>
      <c r="DF46" s="765"/>
      <c r="DG46" s="763"/>
      <c r="DH46" s="764"/>
      <c r="DI46" s="764"/>
      <c r="DJ46" s="764"/>
      <c r="DK46" s="765"/>
      <c r="DL46" s="763"/>
      <c r="DM46" s="764"/>
      <c r="DN46" s="764"/>
      <c r="DO46" s="764"/>
      <c r="DP46" s="765"/>
      <c r="DQ46" s="763"/>
      <c r="DR46" s="764"/>
      <c r="DS46" s="764"/>
      <c r="DT46" s="764"/>
      <c r="DU46" s="765"/>
      <c r="DV46" s="760"/>
      <c r="DW46" s="761"/>
      <c r="DX46" s="761"/>
      <c r="DY46" s="761"/>
      <c r="DZ46" s="766"/>
      <c r="EA46" s="212"/>
    </row>
    <row r="47" spans="1:131" ht="26.25" customHeight="1" x14ac:dyDescent="0.2">
      <c r="A47" s="220">
        <v>20</v>
      </c>
      <c r="B47" s="767"/>
      <c r="C47" s="768"/>
      <c r="D47" s="768"/>
      <c r="E47" s="768"/>
      <c r="F47" s="768"/>
      <c r="G47" s="768"/>
      <c r="H47" s="768"/>
      <c r="I47" s="768"/>
      <c r="J47" s="768"/>
      <c r="K47" s="768"/>
      <c r="L47" s="768"/>
      <c r="M47" s="768"/>
      <c r="N47" s="768"/>
      <c r="O47" s="768"/>
      <c r="P47" s="769"/>
      <c r="Q47" s="770"/>
      <c r="R47" s="771"/>
      <c r="S47" s="771"/>
      <c r="T47" s="771"/>
      <c r="U47" s="771"/>
      <c r="V47" s="771"/>
      <c r="W47" s="771"/>
      <c r="X47" s="771"/>
      <c r="Y47" s="771"/>
      <c r="Z47" s="771"/>
      <c r="AA47" s="771"/>
      <c r="AB47" s="771"/>
      <c r="AC47" s="771"/>
      <c r="AD47" s="771"/>
      <c r="AE47" s="772"/>
      <c r="AF47" s="773"/>
      <c r="AG47" s="774"/>
      <c r="AH47" s="774"/>
      <c r="AI47" s="774"/>
      <c r="AJ47" s="775"/>
      <c r="AK47" s="821"/>
      <c r="AL47" s="817"/>
      <c r="AM47" s="817"/>
      <c r="AN47" s="817"/>
      <c r="AO47" s="817"/>
      <c r="AP47" s="817"/>
      <c r="AQ47" s="817"/>
      <c r="AR47" s="817"/>
      <c r="AS47" s="817"/>
      <c r="AT47" s="817"/>
      <c r="AU47" s="817"/>
      <c r="AV47" s="817"/>
      <c r="AW47" s="817"/>
      <c r="AX47" s="817"/>
      <c r="AY47" s="817"/>
      <c r="AZ47" s="818"/>
      <c r="BA47" s="818"/>
      <c r="BB47" s="818"/>
      <c r="BC47" s="818"/>
      <c r="BD47" s="818"/>
      <c r="BE47" s="819"/>
      <c r="BF47" s="819"/>
      <c r="BG47" s="819"/>
      <c r="BH47" s="819"/>
      <c r="BI47" s="820"/>
      <c r="BJ47" s="214"/>
      <c r="BK47" s="214"/>
      <c r="BL47" s="214"/>
      <c r="BM47" s="214"/>
      <c r="BN47" s="214"/>
      <c r="BO47" s="223"/>
      <c r="BP47" s="223"/>
      <c r="BQ47" s="220">
        <v>41</v>
      </c>
      <c r="BR47" s="221"/>
      <c r="BS47" s="760"/>
      <c r="BT47" s="761"/>
      <c r="BU47" s="761"/>
      <c r="BV47" s="761"/>
      <c r="BW47" s="761"/>
      <c r="BX47" s="761"/>
      <c r="BY47" s="761"/>
      <c r="BZ47" s="761"/>
      <c r="CA47" s="761"/>
      <c r="CB47" s="761"/>
      <c r="CC47" s="761"/>
      <c r="CD47" s="761"/>
      <c r="CE47" s="761"/>
      <c r="CF47" s="761"/>
      <c r="CG47" s="762"/>
      <c r="CH47" s="763"/>
      <c r="CI47" s="764"/>
      <c r="CJ47" s="764"/>
      <c r="CK47" s="764"/>
      <c r="CL47" s="765"/>
      <c r="CM47" s="763"/>
      <c r="CN47" s="764"/>
      <c r="CO47" s="764"/>
      <c r="CP47" s="764"/>
      <c r="CQ47" s="765"/>
      <c r="CR47" s="763"/>
      <c r="CS47" s="764"/>
      <c r="CT47" s="764"/>
      <c r="CU47" s="764"/>
      <c r="CV47" s="765"/>
      <c r="CW47" s="763"/>
      <c r="CX47" s="764"/>
      <c r="CY47" s="764"/>
      <c r="CZ47" s="764"/>
      <c r="DA47" s="765"/>
      <c r="DB47" s="763"/>
      <c r="DC47" s="764"/>
      <c r="DD47" s="764"/>
      <c r="DE47" s="764"/>
      <c r="DF47" s="765"/>
      <c r="DG47" s="763"/>
      <c r="DH47" s="764"/>
      <c r="DI47" s="764"/>
      <c r="DJ47" s="764"/>
      <c r="DK47" s="765"/>
      <c r="DL47" s="763"/>
      <c r="DM47" s="764"/>
      <c r="DN47" s="764"/>
      <c r="DO47" s="764"/>
      <c r="DP47" s="765"/>
      <c r="DQ47" s="763"/>
      <c r="DR47" s="764"/>
      <c r="DS47" s="764"/>
      <c r="DT47" s="764"/>
      <c r="DU47" s="765"/>
      <c r="DV47" s="760"/>
      <c r="DW47" s="761"/>
      <c r="DX47" s="761"/>
      <c r="DY47" s="761"/>
      <c r="DZ47" s="766"/>
      <c r="EA47" s="212"/>
    </row>
    <row r="48" spans="1:131" ht="26.25" customHeight="1" x14ac:dyDescent="0.2">
      <c r="A48" s="220">
        <v>21</v>
      </c>
      <c r="B48" s="767"/>
      <c r="C48" s="768"/>
      <c r="D48" s="768"/>
      <c r="E48" s="768"/>
      <c r="F48" s="768"/>
      <c r="G48" s="768"/>
      <c r="H48" s="768"/>
      <c r="I48" s="768"/>
      <c r="J48" s="768"/>
      <c r="K48" s="768"/>
      <c r="L48" s="768"/>
      <c r="M48" s="768"/>
      <c r="N48" s="768"/>
      <c r="O48" s="768"/>
      <c r="P48" s="769"/>
      <c r="Q48" s="770"/>
      <c r="R48" s="771"/>
      <c r="S48" s="771"/>
      <c r="T48" s="771"/>
      <c r="U48" s="771"/>
      <c r="V48" s="771"/>
      <c r="W48" s="771"/>
      <c r="X48" s="771"/>
      <c r="Y48" s="771"/>
      <c r="Z48" s="771"/>
      <c r="AA48" s="771"/>
      <c r="AB48" s="771"/>
      <c r="AC48" s="771"/>
      <c r="AD48" s="771"/>
      <c r="AE48" s="772"/>
      <c r="AF48" s="773"/>
      <c r="AG48" s="774"/>
      <c r="AH48" s="774"/>
      <c r="AI48" s="774"/>
      <c r="AJ48" s="775"/>
      <c r="AK48" s="821"/>
      <c r="AL48" s="817"/>
      <c r="AM48" s="817"/>
      <c r="AN48" s="817"/>
      <c r="AO48" s="817"/>
      <c r="AP48" s="817"/>
      <c r="AQ48" s="817"/>
      <c r="AR48" s="817"/>
      <c r="AS48" s="817"/>
      <c r="AT48" s="817"/>
      <c r="AU48" s="817"/>
      <c r="AV48" s="817"/>
      <c r="AW48" s="817"/>
      <c r="AX48" s="817"/>
      <c r="AY48" s="817"/>
      <c r="AZ48" s="818"/>
      <c r="BA48" s="818"/>
      <c r="BB48" s="818"/>
      <c r="BC48" s="818"/>
      <c r="BD48" s="818"/>
      <c r="BE48" s="819"/>
      <c r="BF48" s="819"/>
      <c r="BG48" s="819"/>
      <c r="BH48" s="819"/>
      <c r="BI48" s="820"/>
      <c r="BJ48" s="214"/>
      <c r="BK48" s="214"/>
      <c r="BL48" s="214"/>
      <c r="BM48" s="214"/>
      <c r="BN48" s="214"/>
      <c r="BO48" s="223"/>
      <c r="BP48" s="223"/>
      <c r="BQ48" s="220">
        <v>42</v>
      </c>
      <c r="BR48" s="221"/>
      <c r="BS48" s="760"/>
      <c r="BT48" s="761"/>
      <c r="BU48" s="761"/>
      <c r="BV48" s="761"/>
      <c r="BW48" s="761"/>
      <c r="BX48" s="761"/>
      <c r="BY48" s="761"/>
      <c r="BZ48" s="761"/>
      <c r="CA48" s="761"/>
      <c r="CB48" s="761"/>
      <c r="CC48" s="761"/>
      <c r="CD48" s="761"/>
      <c r="CE48" s="761"/>
      <c r="CF48" s="761"/>
      <c r="CG48" s="762"/>
      <c r="CH48" s="763"/>
      <c r="CI48" s="764"/>
      <c r="CJ48" s="764"/>
      <c r="CK48" s="764"/>
      <c r="CL48" s="765"/>
      <c r="CM48" s="763"/>
      <c r="CN48" s="764"/>
      <c r="CO48" s="764"/>
      <c r="CP48" s="764"/>
      <c r="CQ48" s="765"/>
      <c r="CR48" s="763"/>
      <c r="CS48" s="764"/>
      <c r="CT48" s="764"/>
      <c r="CU48" s="764"/>
      <c r="CV48" s="765"/>
      <c r="CW48" s="763"/>
      <c r="CX48" s="764"/>
      <c r="CY48" s="764"/>
      <c r="CZ48" s="764"/>
      <c r="DA48" s="765"/>
      <c r="DB48" s="763"/>
      <c r="DC48" s="764"/>
      <c r="DD48" s="764"/>
      <c r="DE48" s="764"/>
      <c r="DF48" s="765"/>
      <c r="DG48" s="763"/>
      <c r="DH48" s="764"/>
      <c r="DI48" s="764"/>
      <c r="DJ48" s="764"/>
      <c r="DK48" s="765"/>
      <c r="DL48" s="763"/>
      <c r="DM48" s="764"/>
      <c r="DN48" s="764"/>
      <c r="DO48" s="764"/>
      <c r="DP48" s="765"/>
      <c r="DQ48" s="763"/>
      <c r="DR48" s="764"/>
      <c r="DS48" s="764"/>
      <c r="DT48" s="764"/>
      <c r="DU48" s="765"/>
      <c r="DV48" s="760"/>
      <c r="DW48" s="761"/>
      <c r="DX48" s="761"/>
      <c r="DY48" s="761"/>
      <c r="DZ48" s="766"/>
      <c r="EA48" s="212"/>
    </row>
    <row r="49" spans="1:131" ht="26.25" customHeight="1" x14ac:dyDescent="0.2">
      <c r="A49" s="220">
        <v>22</v>
      </c>
      <c r="B49" s="767"/>
      <c r="C49" s="768"/>
      <c r="D49" s="768"/>
      <c r="E49" s="768"/>
      <c r="F49" s="768"/>
      <c r="G49" s="768"/>
      <c r="H49" s="768"/>
      <c r="I49" s="768"/>
      <c r="J49" s="768"/>
      <c r="K49" s="768"/>
      <c r="L49" s="768"/>
      <c r="M49" s="768"/>
      <c r="N49" s="768"/>
      <c r="O49" s="768"/>
      <c r="P49" s="769"/>
      <c r="Q49" s="770"/>
      <c r="R49" s="771"/>
      <c r="S49" s="771"/>
      <c r="T49" s="771"/>
      <c r="U49" s="771"/>
      <c r="V49" s="771"/>
      <c r="W49" s="771"/>
      <c r="X49" s="771"/>
      <c r="Y49" s="771"/>
      <c r="Z49" s="771"/>
      <c r="AA49" s="771"/>
      <c r="AB49" s="771"/>
      <c r="AC49" s="771"/>
      <c r="AD49" s="771"/>
      <c r="AE49" s="772"/>
      <c r="AF49" s="773"/>
      <c r="AG49" s="774"/>
      <c r="AH49" s="774"/>
      <c r="AI49" s="774"/>
      <c r="AJ49" s="775"/>
      <c r="AK49" s="821"/>
      <c r="AL49" s="817"/>
      <c r="AM49" s="817"/>
      <c r="AN49" s="817"/>
      <c r="AO49" s="817"/>
      <c r="AP49" s="817"/>
      <c r="AQ49" s="817"/>
      <c r="AR49" s="817"/>
      <c r="AS49" s="817"/>
      <c r="AT49" s="817"/>
      <c r="AU49" s="817"/>
      <c r="AV49" s="817"/>
      <c r="AW49" s="817"/>
      <c r="AX49" s="817"/>
      <c r="AY49" s="817"/>
      <c r="AZ49" s="818"/>
      <c r="BA49" s="818"/>
      <c r="BB49" s="818"/>
      <c r="BC49" s="818"/>
      <c r="BD49" s="818"/>
      <c r="BE49" s="819"/>
      <c r="BF49" s="819"/>
      <c r="BG49" s="819"/>
      <c r="BH49" s="819"/>
      <c r="BI49" s="820"/>
      <c r="BJ49" s="214"/>
      <c r="BK49" s="214"/>
      <c r="BL49" s="214"/>
      <c r="BM49" s="214"/>
      <c r="BN49" s="214"/>
      <c r="BO49" s="223"/>
      <c r="BP49" s="223"/>
      <c r="BQ49" s="220">
        <v>43</v>
      </c>
      <c r="BR49" s="221"/>
      <c r="BS49" s="760"/>
      <c r="BT49" s="761"/>
      <c r="BU49" s="761"/>
      <c r="BV49" s="761"/>
      <c r="BW49" s="761"/>
      <c r="BX49" s="761"/>
      <c r="BY49" s="761"/>
      <c r="BZ49" s="761"/>
      <c r="CA49" s="761"/>
      <c r="CB49" s="761"/>
      <c r="CC49" s="761"/>
      <c r="CD49" s="761"/>
      <c r="CE49" s="761"/>
      <c r="CF49" s="761"/>
      <c r="CG49" s="762"/>
      <c r="CH49" s="763"/>
      <c r="CI49" s="764"/>
      <c r="CJ49" s="764"/>
      <c r="CK49" s="764"/>
      <c r="CL49" s="765"/>
      <c r="CM49" s="763"/>
      <c r="CN49" s="764"/>
      <c r="CO49" s="764"/>
      <c r="CP49" s="764"/>
      <c r="CQ49" s="765"/>
      <c r="CR49" s="763"/>
      <c r="CS49" s="764"/>
      <c r="CT49" s="764"/>
      <c r="CU49" s="764"/>
      <c r="CV49" s="765"/>
      <c r="CW49" s="763"/>
      <c r="CX49" s="764"/>
      <c r="CY49" s="764"/>
      <c r="CZ49" s="764"/>
      <c r="DA49" s="765"/>
      <c r="DB49" s="763"/>
      <c r="DC49" s="764"/>
      <c r="DD49" s="764"/>
      <c r="DE49" s="764"/>
      <c r="DF49" s="765"/>
      <c r="DG49" s="763"/>
      <c r="DH49" s="764"/>
      <c r="DI49" s="764"/>
      <c r="DJ49" s="764"/>
      <c r="DK49" s="765"/>
      <c r="DL49" s="763"/>
      <c r="DM49" s="764"/>
      <c r="DN49" s="764"/>
      <c r="DO49" s="764"/>
      <c r="DP49" s="765"/>
      <c r="DQ49" s="763"/>
      <c r="DR49" s="764"/>
      <c r="DS49" s="764"/>
      <c r="DT49" s="764"/>
      <c r="DU49" s="765"/>
      <c r="DV49" s="760"/>
      <c r="DW49" s="761"/>
      <c r="DX49" s="761"/>
      <c r="DY49" s="761"/>
      <c r="DZ49" s="766"/>
      <c r="EA49" s="212"/>
    </row>
    <row r="50" spans="1:131" ht="26.25" customHeight="1" x14ac:dyDescent="0.2">
      <c r="A50" s="220">
        <v>23</v>
      </c>
      <c r="B50" s="767"/>
      <c r="C50" s="768"/>
      <c r="D50" s="768"/>
      <c r="E50" s="768"/>
      <c r="F50" s="768"/>
      <c r="G50" s="768"/>
      <c r="H50" s="768"/>
      <c r="I50" s="768"/>
      <c r="J50" s="768"/>
      <c r="K50" s="768"/>
      <c r="L50" s="768"/>
      <c r="M50" s="768"/>
      <c r="N50" s="768"/>
      <c r="O50" s="768"/>
      <c r="P50" s="769"/>
      <c r="Q50" s="822"/>
      <c r="R50" s="823"/>
      <c r="S50" s="823"/>
      <c r="T50" s="823"/>
      <c r="U50" s="823"/>
      <c r="V50" s="823"/>
      <c r="W50" s="823"/>
      <c r="X50" s="823"/>
      <c r="Y50" s="823"/>
      <c r="Z50" s="823"/>
      <c r="AA50" s="823"/>
      <c r="AB50" s="823"/>
      <c r="AC50" s="823"/>
      <c r="AD50" s="823"/>
      <c r="AE50" s="824"/>
      <c r="AF50" s="773"/>
      <c r="AG50" s="774"/>
      <c r="AH50" s="774"/>
      <c r="AI50" s="774"/>
      <c r="AJ50" s="775"/>
      <c r="AK50" s="826"/>
      <c r="AL50" s="823"/>
      <c r="AM50" s="823"/>
      <c r="AN50" s="823"/>
      <c r="AO50" s="823"/>
      <c r="AP50" s="823"/>
      <c r="AQ50" s="823"/>
      <c r="AR50" s="823"/>
      <c r="AS50" s="823"/>
      <c r="AT50" s="823"/>
      <c r="AU50" s="823"/>
      <c r="AV50" s="823"/>
      <c r="AW50" s="823"/>
      <c r="AX50" s="823"/>
      <c r="AY50" s="823"/>
      <c r="AZ50" s="825"/>
      <c r="BA50" s="825"/>
      <c r="BB50" s="825"/>
      <c r="BC50" s="825"/>
      <c r="BD50" s="825"/>
      <c r="BE50" s="819"/>
      <c r="BF50" s="819"/>
      <c r="BG50" s="819"/>
      <c r="BH50" s="819"/>
      <c r="BI50" s="820"/>
      <c r="BJ50" s="214"/>
      <c r="BK50" s="214"/>
      <c r="BL50" s="214"/>
      <c r="BM50" s="214"/>
      <c r="BN50" s="214"/>
      <c r="BO50" s="223"/>
      <c r="BP50" s="223"/>
      <c r="BQ50" s="220">
        <v>44</v>
      </c>
      <c r="BR50" s="221"/>
      <c r="BS50" s="760"/>
      <c r="BT50" s="761"/>
      <c r="BU50" s="761"/>
      <c r="BV50" s="761"/>
      <c r="BW50" s="761"/>
      <c r="BX50" s="761"/>
      <c r="BY50" s="761"/>
      <c r="BZ50" s="761"/>
      <c r="CA50" s="761"/>
      <c r="CB50" s="761"/>
      <c r="CC50" s="761"/>
      <c r="CD50" s="761"/>
      <c r="CE50" s="761"/>
      <c r="CF50" s="761"/>
      <c r="CG50" s="762"/>
      <c r="CH50" s="763"/>
      <c r="CI50" s="764"/>
      <c r="CJ50" s="764"/>
      <c r="CK50" s="764"/>
      <c r="CL50" s="765"/>
      <c r="CM50" s="763"/>
      <c r="CN50" s="764"/>
      <c r="CO50" s="764"/>
      <c r="CP50" s="764"/>
      <c r="CQ50" s="765"/>
      <c r="CR50" s="763"/>
      <c r="CS50" s="764"/>
      <c r="CT50" s="764"/>
      <c r="CU50" s="764"/>
      <c r="CV50" s="765"/>
      <c r="CW50" s="763"/>
      <c r="CX50" s="764"/>
      <c r="CY50" s="764"/>
      <c r="CZ50" s="764"/>
      <c r="DA50" s="765"/>
      <c r="DB50" s="763"/>
      <c r="DC50" s="764"/>
      <c r="DD50" s="764"/>
      <c r="DE50" s="764"/>
      <c r="DF50" s="765"/>
      <c r="DG50" s="763"/>
      <c r="DH50" s="764"/>
      <c r="DI50" s="764"/>
      <c r="DJ50" s="764"/>
      <c r="DK50" s="765"/>
      <c r="DL50" s="763"/>
      <c r="DM50" s="764"/>
      <c r="DN50" s="764"/>
      <c r="DO50" s="764"/>
      <c r="DP50" s="765"/>
      <c r="DQ50" s="763"/>
      <c r="DR50" s="764"/>
      <c r="DS50" s="764"/>
      <c r="DT50" s="764"/>
      <c r="DU50" s="765"/>
      <c r="DV50" s="760"/>
      <c r="DW50" s="761"/>
      <c r="DX50" s="761"/>
      <c r="DY50" s="761"/>
      <c r="DZ50" s="766"/>
      <c r="EA50" s="212"/>
    </row>
    <row r="51" spans="1:131" ht="26.25" customHeight="1" x14ac:dyDescent="0.2">
      <c r="A51" s="220">
        <v>24</v>
      </c>
      <c r="B51" s="767"/>
      <c r="C51" s="768"/>
      <c r="D51" s="768"/>
      <c r="E51" s="768"/>
      <c r="F51" s="768"/>
      <c r="G51" s="768"/>
      <c r="H51" s="768"/>
      <c r="I51" s="768"/>
      <c r="J51" s="768"/>
      <c r="K51" s="768"/>
      <c r="L51" s="768"/>
      <c r="M51" s="768"/>
      <c r="N51" s="768"/>
      <c r="O51" s="768"/>
      <c r="P51" s="769"/>
      <c r="Q51" s="822"/>
      <c r="R51" s="823"/>
      <c r="S51" s="823"/>
      <c r="T51" s="823"/>
      <c r="U51" s="823"/>
      <c r="V51" s="823"/>
      <c r="W51" s="823"/>
      <c r="X51" s="823"/>
      <c r="Y51" s="823"/>
      <c r="Z51" s="823"/>
      <c r="AA51" s="823"/>
      <c r="AB51" s="823"/>
      <c r="AC51" s="823"/>
      <c r="AD51" s="823"/>
      <c r="AE51" s="824"/>
      <c r="AF51" s="773"/>
      <c r="AG51" s="774"/>
      <c r="AH51" s="774"/>
      <c r="AI51" s="774"/>
      <c r="AJ51" s="775"/>
      <c r="AK51" s="826"/>
      <c r="AL51" s="823"/>
      <c r="AM51" s="823"/>
      <c r="AN51" s="823"/>
      <c r="AO51" s="823"/>
      <c r="AP51" s="823"/>
      <c r="AQ51" s="823"/>
      <c r="AR51" s="823"/>
      <c r="AS51" s="823"/>
      <c r="AT51" s="823"/>
      <c r="AU51" s="823"/>
      <c r="AV51" s="823"/>
      <c r="AW51" s="823"/>
      <c r="AX51" s="823"/>
      <c r="AY51" s="823"/>
      <c r="AZ51" s="825"/>
      <c r="BA51" s="825"/>
      <c r="BB51" s="825"/>
      <c r="BC51" s="825"/>
      <c r="BD51" s="825"/>
      <c r="BE51" s="819"/>
      <c r="BF51" s="819"/>
      <c r="BG51" s="819"/>
      <c r="BH51" s="819"/>
      <c r="BI51" s="820"/>
      <c r="BJ51" s="214"/>
      <c r="BK51" s="214"/>
      <c r="BL51" s="214"/>
      <c r="BM51" s="214"/>
      <c r="BN51" s="214"/>
      <c r="BO51" s="223"/>
      <c r="BP51" s="223"/>
      <c r="BQ51" s="220">
        <v>45</v>
      </c>
      <c r="BR51" s="221"/>
      <c r="BS51" s="760"/>
      <c r="BT51" s="761"/>
      <c r="BU51" s="761"/>
      <c r="BV51" s="761"/>
      <c r="BW51" s="761"/>
      <c r="BX51" s="761"/>
      <c r="BY51" s="761"/>
      <c r="BZ51" s="761"/>
      <c r="CA51" s="761"/>
      <c r="CB51" s="761"/>
      <c r="CC51" s="761"/>
      <c r="CD51" s="761"/>
      <c r="CE51" s="761"/>
      <c r="CF51" s="761"/>
      <c r="CG51" s="762"/>
      <c r="CH51" s="763"/>
      <c r="CI51" s="764"/>
      <c r="CJ51" s="764"/>
      <c r="CK51" s="764"/>
      <c r="CL51" s="765"/>
      <c r="CM51" s="763"/>
      <c r="CN51" s="764"/>
      <c r="CO51" s="764"/>
      <c r="CP51" s="764"/>
      <c r="CQ51" s="765"/>
      <c r="CR51" s="763"/>
      <c r="CS51" s="764"/>
      <c r="CT51" s="764"/>
      <c r="CU51" s="764"/>
      <c r="CV51" s="765"/>
      <c r="CW51" s="763"/>
      <c r="CX51" s="764"/>
      <c r="CY51" s="764"/>
      <c r="CZ51" s="764"/>
      <c r="DA51" s="765"/>
      <c r="DB51" s="763"/>
      <c r="DC51" s="764"/>
      <c r="DD51" s="764"/>
      <c r="DE51" s="764"/>
      <c r="DF51" s="765"/>
      <c r="DG51" s="763"/>
      <c r="DH51" s="764"/>
      <c r="DI51" s="764"/>
      <c r="DJ51" s="764"/>
      <c r="DK51" s="765"/>
      <c r="DL51" s="763"/>
      <c r="DM51" s="764"/>
      <c r="DN51" s="764"/>
      <c r="DO51" s="764"/>
      <c r="DP51" s="765"/>
      <c r="DQ51" s="763"/>
      <c r="DR51" s="764"/>
      <c r="DS51" s="764"/>
      <c r="DT51" s="764"/>
      <c r="DU51" s="765"/>
      <c r="DV51" s="760"/>
      <c r="DW51" s="761"/>
      <c r="DX51" s="761"/>
      <c r="DY51" s="761"/>
      <c r="DZ51" s="766"/>
      <c r="EA51" s="212"/>
    </row>
    <row r="52" spans="1:131" ht="26.25" customHeight="1" x14ac:dyDescent="0.2">
      <c r="A52" s="220">
        <v>25</v>
      </c>
      <c r="B52" s="767"/>
      <c r="C52" s="768"/>
      <c r="D52" s="768"/>
      <c r="E52" s="768"/>
      <c r="F52" s="768"/>
      <c r="G52" s="768"/>
      <c r="H52" s="768"/>
      <c r="I52" s="768"/>
      <c r="J52" s="768"/>
      <c r="K52" s="768"/>
      <c r="L52" s="768"/>
      <c r="M52" s="768"/>
      <c r="N52" s="768"/>
      <c r="O52" s="768"/>
      <c r="P52" s="769"/>
      <c r="Q52" s="822"/>
      <c r="R52" s="823"/>
      <c r="S52" s="823"/>
      <c r="T52" s="823"/>
      <c r="U52" s="823"/>
      <c r="V52" s="823"/>
      <c r="W52" s="823"/>
      <c r="X52" s="823"/>
      <c r="Y52" s="823"/>
      <c r="Z52" s="823"/>
      <c r="AA52" s="823"/>
      <c r="AB52" s="823"/>
      <c r="AC52" s="823"/>
      <c r="AD52" s="823"/>
      <c r="AE52" s="824"/>
      <c r="AF52" s="773"/>
      <c r="AG52" s="774"/>
      <c r="AH52" s="774"/>
      <c r="AI52" s="774"/>
      <c r="AJ52" s="775"/>
      <c r="AK52" s="826"/>
      <c r="AL52" s="823"/>
      <c r="AM52" s="823"/>
      <c r="AN52" s="823"/>
      <c r="AO52" s="823"/>
      <c r="AP52" s="823"/>
      <c r="AQ52" s="823"/>
      <c r="AR52" s="823"/>
      <c r="AS52" s="823"/>
      <c r="AT52" s="823"/>
      <c r="AU52" s="823"/>
      <c r="AV52" s="823"/>
      <c r="AW52" s="823"/>
      <c r="AX52" s="823"/>
      <c r="AY52" s="823"/>
      <c r="AZ52" s="825"/>
      <c r="BA52" s="825"/>
      <c r="BB52" s="825"/>
      <c r="BC52" s="825"/>
      <c r="BD52" s="825"/>
      <c r="BE52" s="819"/>
      <c r="BF52" s="819"/>
      <c r="BG52" s="819"/>
      <c r="BH52" s="819"/>
      <c r="BI52" s="820"/>
      <c r="BJ52" s="214"/>
      <c r="BK52" s="214"/>
      <c r="BL52" s="214"/>
      <c r="BM52" s="214"/>
      <c r="BN52" s="214"/>
      <c r="BO52" s="223"/>
      <c r="BP52" s="223"/>
      <c r="BQ52" s="220">
        <v>46</v>
      </c>
      <c r="BR52" s="221"/>
      <c r="BS52" s="760"/>
      <c r="BT52" s="761"/>
      <c r="BU52" s="761"/>
      <c r="BV52" s="761"/>
      <c r="BW52" s="761"/>
      <c r="BX52" s="761"/>
      <c r="BY52" s="761"/>
      <c r="BZ52" s="761"/>
      <c r="CA52" s="761"/>
      <c r="CB52" s="761"/>
      <c r="CC52" s="761"/>
      <c r="CD52" s="761"/>
      <c r="CE52" s="761"/>
      <c r="CF52" s="761"/>
      <c r="CG52" s="762"/>
      <c r="CH52" s="763"/>
      <c r="CI52" s="764"/>
      <c r="CJ52" s="764"/>
      <c r="CK52" s="764"/>
      <c r="CL52" s="765"/>
      <c r="CM52" s="763"/>
      <c r="CN52" s="764"/>
      <c r="CO52" s="764"/>
      <c r="CP52" s="764"/>
      <c r="CQ52" s="765"/>
      <c r="CR52" s="763"/>
      <c r="CS52" s="764"/>
      <c r="CT52" s="764"/>
      <c r="CU52" s="764"/>
      <c r="CV52" s="765"/>
      <c r="CW52" s="763"/>
      <c r="CX52" s="764"/>
      <c r="CY52" s="764"/>
      <c r="CZ52" s="764"/>
      <c r="DA52" s="765"/>
      <c r="DB52" s="763"/>
      <c r="DC52" s="764"/>
      <c r="DD52" s="764"/>
      <c r="DE52" s="764"/>
      <c r="DF52" s="765"/>
      <c r="DG52" s="763"/>
      <c r="DH52" s="764"/>
      <c r="DI52" s="764"/>
      <c r="DJ52" s="764"/>
      <c r="DK52" s="765"/>
      <c r="DL52" s="763"/>
      <c r="DM52" s="764"/>
      <c r="DN52" s="764"/>
      <c r="DO52" s="764"/>
      <c r="DP52" s="765"/>
      <c r="DQ52" s="763"/>
      <c r="DR52" s="764"/>
      <c r="DS52" s="764"/>
      <c r="DT52" s="764"/>
      <c r="DU52" s="765"/>
      <c r="DV52" s="760"/>
      <c r="DW52" s="761"/>
      <c r="DX52" s="761"/>
      <c r="DY52" s="761"/>
      <c r="DZ52" s="766"/>
      <c r="EA52" s="212"/>
    </row>
    <row r="53" spans="1:131" ht="26.25" customHeight="1" x14ac:dyDescent="0.2">
      <c r="A53" s="220">
        <v>26</v>
      </c>
      <c r="B53" s="767"/>
      <c r="C53" s="768"/>
      <c r="D53" s="768"/>
      <c r="E53" s="768"/>
      <c r="F53" s="768"/>
      <c r="G53" s="768"/>
      <c r="H53" s="768"/>
      <c r="I53" s="768"/>
      <c r="J53" s="768"/>
      <c r="K53" s="768"/>
      <c r="L53" s="768"/>
      <c r="M53" s="768"/>
      <c r="N53" s="768"/>
      <c r="O53" s="768"/>
      <c r="P53" s="769"/>
      <c r="Q53" s="822"/>
      <c r="R53" s="823"/>
      <c r="S53" s="823"/>
      <c r="T53" s="823"/>
      <c r="U53" s="823"/>
      <c r="V53" s="823"/>
      <c r="W53" s="823"/>
      <c r="X53" s="823"/>
      <c r="Y53" s="823"/>
      <c r="Z53" s="823"/>
      <c r="AA53" s="823"/>
      <c r="AB53" s="823"/>
      <c r="AC53" s="823"/>
      <c r="AD53" s="823"/>
      <c r="AE53" s="824"/>
      <c r="AF53" s="773"/>
      <c r="AG53" s="774"/>
      <c r="AH53" s="774"/>
      <c r="AI53" s="774"/>
      <c r="AJ53" s="775"/>
      <c r="AK53" s="826"/>
      <c r="AL53" s="823"/>
      <c r="AM53" s="823"/>
      <c r="AN53" s="823"/>
      <c r="AO53" s="823"/>
      <c r="AP53" s="823"/>
      <c r="AQ53" s="823"/>
      <c r="AR53" s="823"/>
      <c r="AS53" s="823"/>
      <c r="AT53" s="823"/>
      <c r="AU53" s="823"/>
      <c r="AV53" s="823"/>
      <c r="AW53" s="823"/>
      <c r="AX53" s="823"/>
      <c r="AY53" s="823"/>
      <c r="AZ53" s="825"/>
      <c r="BA53" s="825"/>
      <c r="BB53" s="825"/>
      <c r="BC53" s="825"/>
      <c r="BD53" s="825"/>
      <c r="BE53" s="819"/>
      <c r="BF53" s="819"/>
      <c r="BG53" s="819"/>
      <c r="BH53" s="819"/>
      <c r="BI53" s="820"/>
      <c r="BJ53" s="214"/>
      <c r="BK53" s="214"/>
      <c r="BL53" s="214"/>
      <c r="BM53" s="214"/>
      <c r="BN53" s="214"/>
      <c r="BO53" s="223"/>
      <c r="BP53" s="223"/>
      <c r="BQ53" s="220">
        <v>47</v>
      </c>
      <c r="BR53" s="221"/>
      <c r="BS53" s="760"/>
      <c r="BT53" s="761"/>
      <c r="BU53" s="761"/>
      <c r="BV53" s="761"/>
      <c r="BW53" s="761"/>
      <c r="BX53" s="761"/>
      <c r="BY53" s="761"/>
      <c r="BZ53" s="761"/>
      <c r="CA53" s="761"/>
      <c r="CB53" s="761"/>
      <c r="CC53" s="761"/>
      <c r="CD53" s="761"/>
      <c r="CE53" s="761"/>
      <c r="CF53" s="761"/>
      <c r="CG53" s="762"/>
      <c r="CH53" s="763"/>
      <c r="CI53" s="764"/>
      <c r="CJ53" s="764"/>
      <c r="CK53" s="764"/>
      <c r="CL53" s="765"/>
      <c r="CM53" s="763"/>
      <c r="CN53" s="764"/>
      <c r="CO53" s="764"/>
      <c r="CP53" s="764"/>
      <c r="CQ53" s="765"/>
      <c r="CR53" s="763"/>
      <c r="CS53" s="764"/>
      <c r="CT53" s="764"/>
      <c r="CU53" s="764"/>
      <c r="CV53" s="765"/>
      <c r="CW53" s="763"/>
      <c r="CX53" s="764"/>
      <c r="CY53" s="764"/>
      <c r="CZ53" s="764"/>
      <c r="DA53" s="765"/>
      <c r="DB53" s="763"/>
      <c r="DC53" s="764"/>
      <c r="DD53" s="764"/>
      <c r="DE53" s="764"/>
      <c r="DF53" s="765"/>
      <c r="DG53" s="763"/>
      <c r="DH53" s="764"/>
      <c r="DI53" s="764"/>
      <c r="DJ53" s="764"/>
      <c r="DK53" s="765"/>
      <c r="DL53" s="763"/>
      <c r="DM53" s="764"/>
      <c r="DN53" s="764"/>
      <c r="DO53" s="764"/>
      <c r="DP53" s="765"/>
      <c r="DQ53" s="763"/>
      <c r="DR53" s="764"/>
      <c r="DS53" s="764"/>
      <c r="DT53" s="764"/>
      <c r="DU53" s="765"/>
      <c r="DV53" s="760"/>
      <c r="DW53" s="761"/>
      <c r="DX53" s="761"/>
      <c r="DY53" s="761"/>
      <c r="DZ53" s="766"/>
      <c r="EA53" s="212"/>
    </row>
    <row r="54" spans="1:131" ht="26.25" customHeight="1" x14ac:dyDescent="0.2">
      <c r="A54" s="220">
        <v>27</v>
      </c>
      <c r="B54" s="767"/>
      <c r="C54" s="768"/>
      <c r="D54" s="768"/>
      <c r="E54" s="768"/>
      <c r="F54" s="768"/>
      <c r="G54" s="768"/>
      <c r="H54" s="768"/>
      <c r="I54" s="768"/>
      <c r="J54" s="768"/>
      <c r="K54" s="768"/>
      <c r="L54" s="768"/>
      <c r="M54" s="768"/>
      <c r="N54" s="768"/>
      <c r="O54" s="768"/>
      <c r="P54" s="769"/>
      <c r="Q54" s="822"/>
      <c r="R54" s="823"/>
      <c r="S54" s="823"/>
      <c r="T54" s="823"/>
      <c r="U54" s="823"/>
      <c r="V54" s="823"/>
      <c r="W54" s="823"/>
      <c r="X54" s="823"/>
      <c r="Y54" s="823"/>
      <c r="Z54" s="823"/>
      <c r="AA54" s="823"/>
      <c r="AB54" s="823"/>
      <c r="AC54" s="823"/>
      <c r="AD54" s="823"/>
      <c r="AE54" s="824"/>
      <c r="AF54" s="773"/>
      <c r="AG54" s="774"/>
      <c r="AH54" s="774"/>
      <c r="AI54" s="774"/>
      <c r="AJ54" s="775"/>
      <c r="AK54" s="826"/>
      <c r="AL54" s="823"/>
      <c r="AM54" s="823"/>
      <c r="AN54" s="823"/>
      <c r="AO54" s="823"/>
      <c r="AP54" s="823"/>
      <c r="AQ54" s="823"/>
      <c r="AR54" s="823"/>
      <c r="AS54" s="823"/>
      <c r="AT54" s="823"/>
      <c r="AU54" s="823"/>
      <c r="AV54" s="823"/>
      <c r="AW54" s="823"/>
      <c r="AX54" s="823"/>
      <c r="AY54" s="823"/>
      <c r="AZ54" s="825"/>
      <c r="BA54" s="825"/>
      <c r="BB54" s="825"/>
      <c r="BC54" s="825"/>
      <c r="BD54" s="825"/>
      <c r="BE54" s="819"/>
      <c r="BF54" s="819"/>
      <c r="BG54" s="819"/>
      <c r="BH54" s="819"/>
      <c r="BI54" s="820"/>
      <c r="BJ54" s="214"/>
      <c r="BK54" s="214"/>
      <c r="BL54" s="214"/>
      <c r="BM54" s="214"/>
      <c r="BN54" s="214"/>
      <c r="BO54" s="223"/>
      <c r="BP54" s="223"/>
      <c r="BQ54" s="220">
        <v>48</v>
      </c>
      <c r="BR54" s="221"/>
      <c r="BS54" s="760"/>
      <c r="BT54" s="761"/>
      <c r="BU54" s="761"/>
      <c r="BV54" s="761"/>
      <c r="BW54" s="761"/>
      <c r="BX54" s="761"/>
      <c r="BY54" s="761"/>
      <c r="BZ54" s="761"/>
      <c r="CA54" s="761"/>
      <c r="CB54" s="761"/>
      <c r="CC54" s="761"/>
      <c r="CD54" s="761"/>
      <c r="CE54" s="761"/>
      <c r="CF54" s="761"/>
      <c r="CG54" s="762"/>
      <c r="CH54" s="763"/>
      <c r="CI54" s="764"/>
      <c r="CJ54" s="764"/>
      <c r="CK54" s="764"/>
      <c r="CL54" s="765"/>
      <c r="CM54" s="763"/>
      <c r="CN54" s="764"/>
      <c r="CO54" s="764"/>
      <c r="CP54" s="764"/>
      <c r="CQ54" s="765"/>
      <c r="CR54" s="763"/>
      <c r="CS54" s="764"/>
      <c r="CT54" s="764"/>
      <c r="CU54" s="764"/>
      <c r="CV54" s="765"/>
      <c r="CW54" s="763"/>
      <c r="CX54" s="764"/>
      <c r="CY54" s="764"/>
      <c r="CZ54" s="764"/>
      <c r="DA54" s="765"/>
      <c r="DB54" s="763"/>
      <c r="DC54" s="764"/>
      <c r="DD54" s="764"/>
      <c r="DE54" s="764"/>
      <c r="DF54" s="765"/>
      <c r="DG54" s="763"/>
      <c r="DH54" s="764"/>
      <c r="DI54" s="764"/>
      <c r="DJ54" s="764"/>
      <c r="DK54" s="765"/>
      <c r="DL54" s="763"/>
      <c r="DM54" s="764"/>
      <c r="DN54" s="764"/>
      <c r="DO54" s="764"/>
      <c r="DP54" s="765"/>
      <c r="DQ54" s="763"/>
      <c r="DR54" s="764"/>
      <c r="DS54" s="764"/>
      <c r="DT54" s="764"/>
      <c r="DU54" s="765"/>
      <c r="DV54" s="760"/>
      <c r="DW54" s="761"/>
      <c r="DX54" s="761"/>
      <c r="DY54" s="761"/>
      <c r="DZ54" s="766"/>
      <c r="EA54" s="212"/>
    </row>
    <row r="55" spans="1:131" ht="26.25" customHeight="1" x14ac:dyDescent="0.2">
      <c r="A55" s="220">
        <v>28</v>
      </c>
      <c r="B55" s="767"/>
      <c r="C55" s="768"/>
      <c r="D55" s="768"/>
      <c r="E55" s="768"/>
      <c r="F55" s="768"/>
      <c r="G55" s="768"/>
      <c r="H55" s="768"/>
      <c r="I55" s="768"/>
      <c r="J55" s="768"/>
      <c r="K55" s="768"/>
      <c r="L55" s="768"/>
      <c r="M55" s="768"/>
      <c r="N55" s="768"/>
      <c r="O55" s="768"/>
      <c r="P55" s="769"/>
      <c r="Q55" s="822"/>
      <c r="R55" s="823"/>
      <c r="S55" s="823"/>
      <c r="T55" s="823"/>
      <c r="U55" s="823"/>
      <c r="V55" s="823"/>
      <c r="W55" s="823"/>
      <c r="X55" s="823"/>
      <c r="Y55" s="823"/>
      <c r="Z55" s="823"/>
      <c r="AA55" s="823"/>
      <c r="AB55" s="823"/>
      <c r="AC55" s="823"/>
      <c r="AD55" s="823"/>
      <c r="AE55" s="824"/>
      <c r="AF55" s="773"/>
      <c r="AG55" s="774"/>
      <c r="AH55" s="774"/>
      <c r="AI55" s="774"/>
      <c r="AJ55" s="775"/>
      <c r="AK55" s="826"/>
      <c r="AL55" s="823"/>
      <c r="AM55" s="823"/>
      <c r="AN55" s="823"/>
      <c r="AO55" s="823"/>
      <c r="AP55" s="823"/>
      <c r="AQ55" s="823"/>
      <c r="AR55" s="823"/>
      <c r="AS55" s="823"/>
      <c r="AT55" s="823"/>
      <c r="AU55" s="823"/>
      <c r="AV55" s="823"/>
      <c r="AW55" s="823"/>
      <c r="AX55" s="823"/>
      <c r="AY55" s="823"/>
      <c r="AZ55" s="825"/>
      <c r="BA55" s="825"/>
      <c r="BB55" s="825"/>
      <c r="BC55" s="825"/>
      <c r="BD55" s="825"/>
      <c r="BE55" s="819"/>
      <c r="BF55" s="819"/>
      <c r="BG55" s="819"/>
      <c r="BH55" s="819"/>
      <c r="BI55" s="820"/>
      <c r="BJ55" s="214"/>
      <c r="BK55" s="214"/>
      <c r="BL55" s="214"/>
      <c r="BM55" s="214"/>
      <c r="BN55" s="214"/>
      <c r="BO55" s="223"/>
      <c r="BP55" s="223"/>
      <c r="BQ55" s="220">
        <v>49</v>
      </c>
      <c r="BR55" s="221"/>
      <c r="BS55" s="760"/>
      <c r="BT55" s="761"/>
      <c r="BU55" s="761"/>
      <c r="BV55" s="761"/>
      <c r="BW55" s="761"/>
      <c r="BX55" s="761"/>
      <c r="BY55" s="761"/>
      <c r="BZ55" s="761"/>
      <c r="CA55" s="761"/>
      <c r="CB55" s="761"/>
      <c r="CC55" s="761"/>
      <c r="CD55" s="761"/>
      <c r="CE55" s="761"/>
      <c r="CF55" s="761"/>
      <c r="CG55" s="762"/>
      <c r="CH55" s="763"/>
      <c r="CI55" s="764"/>
      <c r="CJ55" s="764"/>
      <c r="CK55" s="764"/>
      <c r="CL55" s="765"/>
      <c r="CM55" s="763"/>
      <c r="CN55" s="764"/>
      <c r="CO55" s="764"/>
      <c r="CP55" s="764"/>
      <c r="CQ55" s="765"/>
      <c r="CR55" s="763"/>
      <c r="CS55" s="764"/>
      <c r="CT55" s="764"/>
      <c r="CU55" s="764"/>
      <c r="CV55" s="765"/>
      <c r="CW55" s="763"/>
      <c r="CX55" s="764"/>
      <c r="CY55" s="764"/>
      <c r="CZ55" s="764"/>
      <c r="DA55" s="765"/>
      <c r="DB55" s="763"/>
      <c r="DC55" s="764"/>
      <c r="DD55" s="764"/>
      <c r="DE55" s="764"/>
      <c r="DF55" s="765"/>
      <c r="DG55" s="763"/>
      <c r="DH55" s="764"/>
      <c r="DI55" s="764"/>
      <c r="DJ55" s="764"/>
      <c r="DK55" s="765"/>
      <c r="DL55" s="763"/>
      <c r="DM55" s="764"/>
      <c r="DN55" s="764"/>
      <c r="DO55" s="764"/>
      <c r="DP55" s="765"/>
      <c r="DQ55" s="763"/>
      <c r="DR55" s="764"/>
      <c r="DS55" s="764"/>
      <c r="DT55" s="764"/>
      <c r="DU55" s="765"/>
      <c r="DV55" s="760"/>
      <c r="DW55" s="761"/>
      <c r="DX55" s="761"/>
      <c r="DY55" s="761"/>
      <c r="DZ55" s="766"/>
      <c r="EA55" s="212"/>
    </row>
    <row r="56" spans="1:131" ht="26.25" customHeight="1" x14ac:dyDescent="0.2">
      <c r="A56" s="220">
        <v>29</v>
      </c>
      <c r="B56" s="767"/>
      <c r="C56" s="768"/>
      <c r="D56" s="768"/>
      <c r="E56" s="768"/>
      <c r="F56" s="768"/>
      <c r="G56" s="768"/>
      <c r="H56" s="768"/>
      <c r="I56" s="768"/>
      <c r="J56" s="768"/>
      <c r="K56" s="768"/>
      <c r="L56" s="768"/>
      <c r="M56" s="768"/>
      <c r="N56" s="768"/>
      <c r="O56" s="768"/>
      <c r="P56" s="769"/>
      <c r="Q56" s="822"/>
      <c r="R56" s="823"/>
      <c r="S56" s="823"/>
      <c r="T56" s="823"/>
      <c r="U56" s="823"/>
      <c r="V56" s="823"/>
      <c r="W56" s="823"/>
      <c r="X56" s="823"/>
      <c r="Y56" s="823"/>
      <c r="Z56" s="823"/>
      <c r="AA56" s="823"/>
      <c r="AB56" s="823"/>
      <c r="AC56" s="823"/>
      <c r="AD56" s="823"/>
      <c r="AE56" s="824"/>
      <c r="AF56" s="773"/>
      <c r="AG56" s="774"/>
      <c r="AH56" s="774"/>
      <c r="AI56" s="774"/>
      <c r="AJ56" s="775"/>
      <c r="AK56" s="826"/>
      <c r="AL56" s="823"/>
      <c r="AM56" s="823"/>
      <c r="AN56" s="823"/>
      <c r="AO56" s="823"/>
      <c r="AP56" s="823"/>
      <c r="AQ56" s="823"/>
      <c r="AR56" s="823"/>
      <c r="AS56" s="823"/>
      <c r="AT56" s="823"/>
      <c r="AU56" s="823"/>
      <c r="AV56" s="823"/>
      <c r="AW56" s="823"/>
      <c r="AX56" s="823"/>
      <c r="AY56" s="823"/>
      <c r="AZ56" s="825"/>
      <c r="BA56" s="825"/>
      <c r="BB56" s="825"/>
      <c r="BC56" s="825"/>
      <c r="BD56" s="825"/>
      <c r="BE56" s="819"/>
      <c r="BF56" s="819"/>
      <c r="BG56" s="819"/>
      <c r="BH56" s="819"/>
      <c r="BI56" s="820"/>
      <c r="BJ56" s="214"/>
      <c r="BK56" s="214"/>
      <c r="BL56" s="214"/>
      <c r="BM56" s="214"/>
      <c r="BN56" s="214"/>
      <c r="BO56" s="223"/>
      <c r="BP56" s="223"/>
      <c r="BQ56" s="220">
        <v>50</v>
      </c>
      <c r="BR56" s="221"/>
      <c r="BS56" s="760"/>
      <c r="BT56" s="761"/>
      <c r="BU56" s="761"/>
      <c r="BV56" s="761"/>
      <c r="BW56" s="761"/>
      <c r="BX56" s="761"/>
      <c r="BY56" s="761"/>
      <c r="BZ56" s="761"/>
      <c r="CA56" s="761"/>
      <c r="CB56" s="761"/>
      <c r="CC56" s="761"/>
      <c r="CD56" s="761"/>
      <c r="CE56" s="761"/>
      <c r="CF56" s="761"/>
      <c r="CG56" s="762"/>
      <c r="CH56" s="763"/>
      <c r="CI56" s="764"/>
      <c r="CJ56" s="764"/>
      <c r="CK56" s="764"/>
      <c r="CL56" s="765"/>
      <c r="CM56" s="763"/>
      <c r="CN56" s="764"/>
      <c r="CO56" s="764"/>
      <c r="CP56" s="764"/>
      <c r="CQ56" s="765"/>
      <c r="CR56" s="763"/>
      <c r="CS56" s="764"/>
      <c r="CT56" s="764"/>
      <c r="CU56" s="764"/>
      <c r="CV56" s="765"/>
      <c r="CW56" s="763"/>
      <c r="CX56" s="764"/>
      <c r="CY56" s="764"/>
      <c r="CZ56" s="764"/>
      <c r="DA56" s="765"/>
      <c r="DB56" s="763"/>
      <c r="DC56" s="764"/>
      <c r="DD56" s="764"/>
      <c r="DE56" s="764"/>
      <c r="DF56" s="765"/>
      <c r="DG56" s="763"/>
      <c r="DH56" s="764"/>
      <c r="DI56" s="764"/>
      <c r="DJ56" s="764"/>
      <c r="DK56" s="765"/>
      <c r="DL56" s="763"/>
      <c r="DM56" s="764"/>
      <c r="DN56" s="764"/>
      <c r="DO56" s="764"/>
      <c r="DP56" s="765"/>
      <c r="DQ56" s="763"/>
      <c r="DR56" s="764"/>
      <c r="DS56" s="764"/>
      <c r="DT56" s="764"/>
      <c r="DU56" s="765"/>
      <c r="DV56" s="760"/>
      <c r="DW56" s="761"/>
      <c r="DX56" s="761"/>
      <c r="DY56" s="761"/>
      <c r="DZ56" s="766"/>
      <c r="EA56" s="212"/>
    </row>
    <row r="57" spans="1:131" ht="26.25" customHeight="1" x14ac:dyDescent="0.2">
      <c r="A57" s="220">
        <v>30</v>
      </c>
      <c r="B57" s="767"/>
      <c r="C57" s="768"/>
      <c r="D57" s="768"/>
      <c r="E57" s="768"/>
      <c r="F57" s="768"/>
      <c r="G57" s="768"/>
      <c r="H57" s="768"/>
      <c r="I57" s="768"/>
      <c r="J57" s="768"/>
      <c r="K57" s="768"/>
      <c r="L57" s="768"/>
      <c r="M57" s="768"/>
      <c r="N57" s="768"/>
      <c r="O57" s="768"/>
      <c r="P57" s="769"/>
      <c r="Q57" s="822"/>
      <c r="R57" s="823"/>
      <c r="S57" s="823"/>
      <c r="T57" s="823"/>
      <c r="U57" s="823"/>
      <c r="V57" s="823"/>
      <c r="W57" s="823"/>
      <c r="X57" s="823"/>
      <c r="Y57" s="823"/>
      <c r="Z57" s="823"/>
      <c r="AA57" s="823"/>
      <c r="AB57" s="823"/>
      <c r="AC57" s="823"/>
      <c r="AD57" s="823"/>
      <c r="AE57" s="824"/>
      <c r="AF57" s="773"/>
      <c r="AG57" s="774"/>
      <c r="AH57" s="774"/>
      <c r="AI57" s="774"/>
      <c r="AJ57" s="775"/>
      <c r="AK57" s="826"/>
      <c r="AL57" s="823"/>
      <c r="AM57" s="823"/>
      <c r="AN57" s="823"/>
      <c r="AO57" s="823"/>
      <c r="AP57" s="823"/>
      <c r="AQ57" s="823"/>
      <c r="AR57" s="823"/>
      <c r="AS57" s="823"/>
      <c r="AT57" s="823"/>
      <c r="AU57" s="823"/>
      <c r="AV57" s="823"/>
      <c r="AW57" s="823"/>
      <c r="AX57" s="823"/>
      <c r="AY57" s="823"/>
      <c r="AZ57" s="825"/>
      <c r="BA57" s="825"/>
      <c r="BB57" s="825"/>
      <c r="BC57" s="825"/>
      <c r="BD57" s="825"/>
      <c r="BE57" s="819"/>
      <c r="BF57" s="819"/>
      <c r="BG57" s="819"/>
      <c r="BH57" s="819"/>
      <c r="BI57" s="820"/>
      <c r="BJ57" s="214"/>
      <c r="BK57" s="214"/>
      <c r="BL57" s="214"/>
      <c r="BM57" s="214"/>
      <c r="BN57" s="214"/>
      <c r="BO57" s="223"/>
      <c r="BP57" s="223"/>
      <c r="BQ57" s="220">
        <v>51</v>
      </c>
      <c r="BR57" s="221"/>
      <c r="BS57" s="760"/>
      <c r="BT57" s="761"/>
      <c r="BU57" s="761"/>
      <c r="BV57" s="761"/>
      <c r="BW57" s="761"/>
      <c r="BX57" s="761"/>
      <c r="BY57" s="761"/>
      <c r="BZ57" s="761"/>
      <c r="CA57" s="761"/>
      <c r="CB57" s="761"/>
      <c r="CC57" s="761"/>
      <c r="CD57" s="761"/>
      <c r="CE57" s="761"/>
      <c r="CF57" s="761"/>
      <c r="CG57" s="762"/>
      <c r="CH57" s="763"/>
      <c r="CI57" s="764"/>
      <c r="CJ57" s="764"/>
      <c r="CK57" s="764"/>
      <c r="CL57" s="765"/>
      <c r="CM57" s="763"/>
      <c r="CN57" s="764"/>
      <c r="CO57" s="764"/>
      <c r="CP57" s="764"/>
      <c r="CQ57" s="765"/>
      <c r="CR57" s="763"/>
      <c r="CS57" s="764"/>
      <c r="CT57" s="764"/>
      <c r="CU57" s="764"/>
      <c r="CV57" s="765"/>
      <c r="CW57" s="763"/>
      <c r="CX57" s="764"/>
      <c r="CY57" s="764"/>
      <c r="CZ57" s="764"/>
      <c r="DA57" s="765"/>
      <c r="DB57" s="763"/>
      <c r="DC57" s="764"/>
      <c r="DD57" s="764"/>
      <c r="DE57" s="764"/>
      <c r="DF57" s="765"/>
      <c r="DG57" s="763"/>
      <c r="DH57" s="764"/>
      <c r="DI57" s="764"/>
      <c r="DJ57" s="764"/>
      <c r="DK57" s="765"/>
      <c r="DL57" s="763"/>
      <c r="DM57" s="764"/>
      <c r="DN57" s="764"/>
      <c r="DO57" s="764"/>
      <c r="DP57" s="765"/>
      <c r="DQ57" s="763"/>
      <c r="DR57" s="764"/>
      <c r="DS57" s="764"/>
      <c r="DT57" s="764"/>
      <c r="DU57" s="765"/>
      <c r="DV57" s="760"/>
      <c r="DW57" s="761"/>
      <c r="DX57" s="761"/>
      <c r="DY57" s="761"/>
      <c r="DZ57" s="766"/>
      <c r="EA57" s="212"/>
    </row>
    <row r="58" spans="1:131" ht="26.25" customHeight="1" x14ac:dyDescent="0.2">
      <c r="A58" s="220">
        <v>31</v>
      </c>
      <c r="B58" s="767"/>
      <c r="C58" s="768"/>
      <c r="D58" s="768"/>
      <c r="E58" s="768"/>
      <c r="F58" s="768"/>
      <c r="G58" s="768"/>
      <c r="H58" s="768"/>
      <c r="I58" s="768"/>
      <c r="J58" s="768"/>
      <c r="K58" s="768"/>
      <c r="L58" s="768"/>
      <c r="M58" s="768"/>
      <c r="N58" s="768"/>
      <c r="O58" s="768"/>
      <c r="P58" s="769"/>
      <c r="Q58" s="822"/>
      <c r="R58" s="823"/>
      <c r="S58" s="823"/>
      <c r="T58" s="823"/>
      <c r="U58" s="823"/>
      <c r="V58" s="823"/>
      <c r="W58" s="823"/>
      <c r="X58" s="823"/>
      <c r="Y58" s="823"/>
      <c r="Z58" s="823"/>
      <c r="AA58" s="823"/>
      <c r="AB58" s="823"/>
      <c r="AC58" s="823"/>
      <c r="AD58" s="823"/>
      <c r="AE58" s="824"/>
      <c r="AF58" s="773"/>
      <c r="AG58" s="774"/>
      <c r="AH58" s="774"/>
      <c r="AI58" s="774"/>
      <c r="AJ58" s="775"/>
      <c r="AK58" s="826"/>
      <c r="AL58" s="823"/>
      <c r="AM58" s="823"/>
      <c r="AN58" s="823"/>
      <c r="AO58" s="823"/>
      <c r="AP58" s="823"/>
      <c r="AQ58" s="823"/>
      <c r="AR58" s="823"/>
      <c r="AS58" s="823"/>
      <c r="AT58" s="823"/>
      <c r="AU58" s="823"/>
      <c r="AV58" s="823"/>
      <c r="AW58" s="823"/>
      <c r="AX58" s="823"/>
      <c r="AY58" s="823"/>
      <c r="AZ58" s="825"/>
      <c r="BA58" s="825"/>
      <c r="BB58" s="825"/>
      <c r="BC58" s="825"/>
      <c r="BD58" s="825"/>
      <c r="BE58" s="819"/>
      <c r="BF58" s="819"/>
      <c r="BG58" s="819"/>
      <c r="BH58" s="819"/>
      <c r="BI58" s="820"/>
      <c r="BJ58" s="214"/>
      <c r="BK58" s="214"/>
      <c r="BL58" s="214"/>
      <c r="BM58" s="214"/>
      <c r="BN58" s="214"/>
      <c r="BO58" s="223"/>
      <c r="BP58" s="223"/>
      <c r="BQ58" s="220">
        <v>52</v>
      </c>
      <c r="BR58" s="221"/>
      <c r="BS58" s="760"/>
      <c r="BT58" s="761"/>
      <c r="BU58" s="761"/>
      <c r="BV58" s="761"/>
      <c r="BW58" s="761"/>
      <c r="BX58" s="761"/>
      <c r="BY58" s="761"/>
      <c r="BZ58" s="761"/>
      <c r="CA58" s="761"/>
      <c r="CB58" s="761"/>
      <c r="CC58" s="761"/>
      <c r="CD58" s="761"/>
      <c r="CE58" s="761"/>
      <c r="CF58" s="761"/>
      <c r="CG58" s="762"/>
      <c r="CH58" s="763"/>
      <c r="CI58" s="764"/>
      <c r="CJ58" s="764"/>
      <c r="CK58" s="764"/>
      <c r="CL58" s="765"/>
      <c r="CM58" s="763"/>
      <c r="CN58" s="764"/>
      <c r="CO58" s="764"/>
      <c r="CP58" s="764"/>
      <c r="CQ58" s="765"/>
      <c r="CR58" s="763"/>
      <c r="CS58" s="764"/>
      <c r="CT58" s="764"/>
      <c r="CU58" s="764"/>
      <c r="CV58" s="765"/>
      <c r="CW58" s="763"/>
      <c r="CX58" s="764"/>
      <c r="CY58" s="764"/>
      <c r="CZ58" s="764"/>
      <c r="DA58" s="765"/>
      <c r="DB58" s="763"/>
      <c r="DC58" s="764"/>
      <c r="DD58" s="764"/>
      <c r="DE58" s="764"/>
      <c r="DF58" s="765"/>
      <c r="DG58" s="763"/>
      <c r="DH58" s="764"/>
      <c r="DI58" s="764"/>
      <c r="DJ58" s="764"/>
      <c r="DK58" s="765"/>
      <c r="DL58" s="763"/>
      <c r="DM58" s="764"/>
      <c r="DN58" s="764"/>
      <c r="DO58" s="764"/>
      <c r="DP58" s="765"/>
      <c r="DQ58" s="763"/>
      <c r="DR58" s="764"/>
      <c r="DS58" s="764"/>
      <c r="DT58" s="764"/>
      <c r="DU58" s="765"/>
      <c r="DV58" s="760"/>
      <c r="DW58" s="761"/>
      <c r="DX58" s="761"/>
      <c r="DY58" s="761"/>
      <c r="DZ58" s="766"/>
      <c r="EA58" s="212"/>
    </row>
    <row r="59" spans="1:131" ht="26.25" customHeight="1" x14ac:dyDescent="0.2">
      <c r="A59" s="220">
        <v>32</v>
      </c>
      <c r="B59" s="767"/>
      <c r="C59" s="768"/>
      <c r="D59" s="768"/>
      <c r="E59" s="768"/>
      <c r="F59" s="768"/>
      <c r="G59" s="768"/>
      <c r="H59" s="768"/>
      <c r="I59" s="768"/>
      <c r="J59" s="768"/>
      <c r="K59" s="768"/>
      <c r="L59" s="768"/>
      <c r="M59" s="768"/>
      <c r="N59" s="768"/>
      <c r="O59" s="768"/>
      <c r="P59" s="769"/>
      <c r="Q59" s="822"/>
      <c r="R59" s="823"/>
      <c r="S59" s="823"/>
      <c r="T59" s="823"/>
      <c r="U59" s="823"/>
      <c r="V59" s="823"/>
      <c r="W59" s="823"/>
      <c r="X59" s="823"/>
      <c r="Y59" s="823"/>
      <c r="Z59" s="823"/>
      <c r="AA59" s="823"/>
      <c r="AB59" s="823"/>
      <c r="AC59" s="823"/>
      <c r="AD59" s="823"/>
      <c r="AE59" s="824"/>
      <c r="AF59" s="773"/>
      <c r="AG59" s="774"/>
      <c r="AH59" s="774"/>
      <c r="AI59" s="774"/>
      <c r="AJ59" s="775"/>
      <c r="AK59" s="826"/>
      <c r="AL59" s="823"/>
      <c r="AM59" s="823"/>
      <c r="AN59" s="823"/>
      <c r="AO59" s="823"/>
      <c r="AP59" s="823"/>
      <c r="AQ59" s="823"/>
      <c r="AR59" s="823"/>
      <c r="AS59" s="823"/>
      <c r="AT59" s="823"/>
      <c r="AU59" s="823"/>
      <c r="AV59" s="823"/>
      <c r="AW59" s="823"/>
      <c r="AX59" s="823"/>
      <c r="AY59" s="823"/>
      <c r="AZ59" s="825"/>
      <c r="BA59" s="825"/>
      <c r="BB59" s="825"/>
      <c r="BC59" s="825"/>
      <c r="BD59" s="825"/>
      <c r="BE59" s="819"/>
      <c r="BF59" s="819"/>
      <c r="BG59" s="819"/>
      <c r="BH59" s="819"/>
      <c r="BI59" s="820"/>
      <c r="BJ59" s="214"/>
      <c r="BK59" s="214"/>
      <c r="BL59" s="214"/>
      <c r="BM59" s="214"/>
      <c r="BN59" s="214"/>
      <c r="BO59" s="223"/>
      <c r="BP59" s="223"/>
      <c r="BQ59" s="220">
        <v>53</v>
      </c>
      <c r="BR59" s="221"/>
      <c r="BS59" s="760"/>
      <c r="BT59" s="761"/>
      <c r="BU59" s="761"/>
      <c r="BV59" s="761"/>
      <c r="BW59" s="761"/>
      <c r="BX59" s="761"/>
      <c r="BY59" s="761"/>
      <c r="BZ59" s="761"/>
      <c r="CA59" s="761"/>
      <c r="CB59" s="761"/>
      <c r="CC59" s="761"/>
      <c r="CD59" s="761"/>
      <c r="CE59" s="761"/>
      <c r="CF59" s="761"/>
      <c r="CG59" s="762"/>
      <c r="CH59" s="763"/>
      <c r="CI59" s="764"/>
      <c r="CJ59" s="764"/>
      <c r="CK59" s="764"/>
      <c r="CL59" s="765"/>
      <c r="CM59" s="763"/>
      <c r="CN59" s="764"/>
      <c r="CO59" s="764"/>
      <c r="CP59" s="764"/>
      <c r="CQ59" s="765"/>
      <c r="CR59" s="763"/>
      <c r="CS59" s="764"/>
      <c r="CT59" s="764"/>
      <c r="CU59" s="764"/>
      <c r="CV59" s="765"/>
      <c r="CW59" s="763"/>
      <c r="CX59" s="764"/>
      <c r="CY59" s="764"/>
      <c r="CZ59" s="764"/>
      <c r="DA59" s="765"/>
      <c r="DB59" s="763"/>
      <c r="DC59" s="764"/>
      <c r="DD59" s="764"/>
      <c r="DE59" s="764"/>
      <c r="DF59" s="765"/>
      <c r="DG59" s="763"/>
      <c r="DH59" s="764"/>
      <c r="DI59" s="764"/>
      <c r="DJ59" s="764"/>
      <c r="DK59" s="765"/>
      <c r="DL59" s="763"/>
      <c r="DM59" s="764"/>
      <c r="DN59" s="764"/>
      <c r="DO59" s="764"/>
      <c r="DP59" s="765"/>
      <c r="DQ59" s="763"/>
      <c r="DR59" s="764"/>
      <c r="DS59" s="764"/>
      <c r="DT59" s="764"/>
      <c r="DU59" s="765"/>
      <c r="DV59" s="760"/>
      <c r="DW59" s="761"/>
      <c r="DX59" s="761"/>
      <c r="DY59" s="761"/>
      <c r="DZ59" s="766"/>
      <c r="EA59" s="212"/>
    </row>
    <row r="60" spans="1:131" ht="26.25" customHeight="1" x14ac:dyDescent="0.2">
      <c r="A60" s="220">
        <v>33</v>
      </c>
      <c r="B60" s="767"/>
      <c r="C60" s="768"/>
      <c r="D60" s="768"/>
      <c r="E60" s="768"/>
      <c r="F60" s="768"/>
      <c r="G60" s="768"/>
      <c r="H60" s="768"/>
      <c r="I60" s="768"/>
      <c r="J60" s="768"/>
      <c r="K60" s="768"/>
      <c r="L60" s="768"/>
      <c r="M60" s="768"/>
      <c r="N60" s="768"/>
      <c r="O60" s="768"/>
      <c r="P60" s="769"/>
      <c r="Q60" s="822"/>
      <c r="R60" s="823"/>
      <c r="S60" s="823"/>
      <c r="T60" s="823"/>
      <c r="U60" s="823"/>
      <c r="V60" s="823"/>
      <c r="W60" s="823"/>
      <c r="X60" s="823"/>
      <c r="Y60" s="823"/>
      <c r="Z60" s="823"/>
      <c r="AA60" s="823"/>
      <c r="AB60" s="823"/>
      <c r="AC60" s="823"/>
      <c r="AD60" s="823"/>
      <c r="AE60" s="824"/>
      <c r="AF60" s="773"/>
      <c r="AG60" s="774"/>
      <c r="AH60" s="774"/>
      <c r="AI60" s="774"/>
      <c r="AJ60" s="775"/>
      <c r="AK60" s="826"/>
      <c r="AL60" s="823"/>
      <c r="AM60" s="823"/>
      <c r="AN60" s="823"/>
      <c r="AO60" s="823"/>
      <c r="AP60" s="823"/>
      <c r="AQ60" s="823"/>
      <c r="AR60" s="823"/>
      <c r="AS60" s="823"/>
      <c r="AT60" s="823"/>
      <c r="AU60" s="823"/>
      <c r="AV60" s="823"/>
      <c r="AW60" s="823"/>
      <c r="AX60" s="823"/>
      <c r="AY60" s="823"/>
      <c r="AZ60" s="825"/>
      <c r="BA60" s="825"/>
      <c r="BB60" s="825"/>
      <c r="BC60" s="825"/>
      <c r="BD60" s="825"/>
      <c r="BE60" s="819"/>
      <c r="BF60" s="819"/>
      <c r="BG60" s="819"/>
      <c r="BH60" s="819"/>
      <c r="BI60" s="820"/>
      <c r="BJ60" s="214"/>
      <c r="BK60" s="214"/>
      <c r="BL60" s="214"/>
      <c r="BM60" s="214"/>
      <c r="BN60" s="214"/>
      <c r="BO60" s="223"/>
      <c r="BP60" s="223"/>
      <c r="BQ60" s="220">
        <v>54</v>
      </c>
      <c r="BR60" s="221"/>
      <c r="BS60" s="760"/>
      <c r="BT60" s="761"/>
      <c r="BU60" s="761"/>
      <c r="BV60" s="761"/>
      <c r="BW60" s="761"/>
      <c r="BX60" s="761"/>
      <c r="BY60" s="761"/>
      <c r="BZ60" s="761"/>
      <c r="CA60" s="761"/>
      <c r="CB60" s="761"/>
      <c r="CC60" s="761"/>
      <c r="CD60" s="761"/>
      <c r="CE60" s="761"/>
      <c r="CF60" s="761"/>
      <c r="CG60" s="762"/>
      <c r="CH60" s="763"/>
      <c r="CI60" s="764"/>
      <c r="CJ60" s="764"/>
      <c r="CK60" s="764"/>
      <c r="CL60" s="765"/>
      <c r="CM60" s="763"/>
      <c r="CN60" s="764"/>
      <c r="CO60" s="764"/>
      <c r="CP60" s="764"/>
      <c r="CQ60" s="765"/>
      <c r="CR60" s="763"/>
      <c r="CS60" s="764"/>
      <c r="CT60" s="764"/>
      <c r="CU60" s="764"/>
      <c r="CV60" s="765"/>
      <c r="CW60" s="763"/>
      <c r="CX60" s="764"/>
      <c r="CY60" s="764"/>
      <c r="CZ60" s="764"/>
      <c r="DA60" s="765"/>
      <c r="DB60" s="763"/>
      <c r="DC60" s="764"/>
      <c r="DD60" s="764"/>
      <c r="DE60" s="764"/>
      <c r="DF60" s="765"/>
      <c r="DG60" s="763"/>
      <c r="DH60" s="764"/>
      <c r="DI60" s="764"/>
      <c r="DJ60" s="764"/>
      <c r="DK60" s="765"/>
      <c r="DL60" s="763"/>
      <c r="DM60" s="764"/>
      <c r="DN60" s="764"/>
      <c r="DO60" s="764"/>
      <c r="DP60" s="765"/>
      <c r="DQ60" s="763"/>
      <c r="DR60" s="764"/>
      <c r="DS60" s="764"/>
      <c r="DT60" s="764"/>
      <c r="DU60" s="765"/>
      <c r="DV60" s="760"/>
      <c r="DW60" s="761"/>
      <c r="DX60" s="761"/>
      <c r="DY60" s="761"/>
      <c r="DZ60" s="766"/>
      <c r="EA60" s="212"/>
    </row>
    <row r="61" spans="1:131" ht="26.25" customHeight="1" thickBot="1" x14ac:dyDescent="0.25">
      <c r="A61" s="220">
        <v>34</v>
      </c>
      <c r="B61" s="767"/>
      <c r="C61" s="768"/>
      <c r="D61" s="768"/>
      <c r="E61" s="768"/>
      <c r="F61" s="768"/>
      <c r="G61" s="768"/>
      <c r="H61" s="768"/>
      <c r="I61" s="768"/>
      <c r="J61" s="768"/>
      <c r="K61" s="768"/>
      <c r="L61" s="768"/>
      <c r="M61" s="768"/>
      <c r="N61" s="768"/>
      <c r="O61" s="768"/>
      <c r="P61" s="769"/>
      <c r="Q61" s="822"/>
      <c r="R61" s="823"/>
      <c r="S61" s="823"/>
      <c r="T61" s="823"/>
      <c r="U61" s="823"/>
      <c r="V61" s="823"/>
      <c r="W61" s="823"/>
      <c r="X61" s="823"/>
      <c r="Y61" s="823"/>
      <c r="Z61" s="823"/>
      <c r="AA61" s="823"/>
      <c r="AB61" s="823"/>
      <c r="AC61" s="823"/>
      <c r="AD61" s="823"/>
      <c r="AE61" s="824"/>
      <c r="AF61" s="773"/>
      <c r="AG61" s="774"/>
      <c r="AH61" s="774"/>
      <c r="AI61" s="774"/>
      <c r="AJ61" s="775"/>
      <c r="AK61" s="826"/>
      <c r="AL61" s="823"/>
      <c r="AM61" s="823"/>
      <c r="AN61" s="823"/>
      <c r="AO61" s="823"/>
      <c r="AP61" s="823"/>
      <c r="AQ61" s="823"/>
      <c r="AR61" s="823"/>
      <c r="AS61" s="823"/>
      <c r="AT61" s="823"/>
      <c r="AU61" s="823"/>
      <c r="AV61" s="823"/>
      <c r="AW61" s="823"/>
      <c r="AX61" s="823"/>
      <c r="AY61" s="823"/>
      <c r="AZ61" s="825"/>
      <c r="BA61" s="825"/>
      <c r="BB61" s="825"/>
      <c r="BC61" s="825"/>
      <c r="BD61" s="825"/>
      <c r="BE61" s="819"/>
      <c r="BF61" s="819"/>
      <c r="BG61" s="819"/>
      <c r="BH61" s="819"/>
      <c r="BI61" s="820"/>
      <c r="BJ61" s="214"/>
      <c r="BK61" s="214"/>
      <c r="BL61" s="214"/>
      <c r="BM61" s="214"/>
      <c r="BN61" s="214"/>
      <c r="BO61" s="223"/>
      <c r="BP61" s="223"/>
      <c r="BQ61" s="220">
        <v>55</v>
      </c>
      <c r="BR61" s="221"/>
      <c r="BS61" s="760"/>
      <c r="BT61" s="761"/>
      <c r="BU61" s="761"/>
      <c r="BV61" s="761"/>
      <c r="BW61" s="761"/>
      <c r="BX61" s="761"/>
      <c r="BY61" s="761"/>
      <c r="BZ61" s="761"/>
      <c r="CA61" s="761"/>
      <c r="CB61" s="761"/>
      <c r="CC61" s="761"/>
      <c r="CD61" s="761"/>
      <c r="CE61" s="761"/>
      <c r="CF61" s="761"/>
      <c r="CG61" s="762"/>
      <c r="CH61" s="763"/>
      <c r="CI61" s="764"/>
      <c r="CJ61" s="764"/>
      <c r="CK61" s="764"/>
      <c r="CL61" s="765"/>
      <c r="CM61" s="763"/>
      <c r="CN61" s="764"/>
      <c r="CO61" s="764"/>
      <c r="CP61" s="764"/>
      <c r="CQ61" s="765"/>
      <c r="CR61" s="763"/>
      <c r="CS61" s="764"/>
      <c r="CT61" s="764"/>
      <c r="CU61" s="764"/>
      <c r="CV61" s="765"/>
      <c r="CW61" s="763"/>
      <c r="CX61" s="764"/>
      <c r="CY61" s="764"/>
      <c r="CZ61" s="764"/>
      <c r="DA61" s="765"/>
      <c r="DB61" s="763"/>
      <c r="DC61" s="764"/>
      <c r="DD61" s="764"/>
      <c r="DE61" s="764"/>
      <c r="DF61" s="765"/>
      <c r="DG61" s="763"/>
      <c r="DH61" s="764"/>
      <c r="DI61" s="764"/>
      <c r="DJ61" s="764"/>
      <c r="DK61" s="765"/>
      <c r="DL61" s="763"/>
      <c r="DM61" s="764"/>
      <c r="DN61" s="764"/>
      <c r="DO61" s="764"/>
      <c r="DP61" s="765"/>
      <c r="DQ61" s="763"/>
      <c r="DR61" s="764"/>
      <c r="DS61" s="764"/>
      <c r="DT61" s="764"/>
      <c r="DU61" s="765"/>
      <c r="DV61" s="760"/>
      <c r="DW61" s="761"/>
      <c r="DX61" s="761"/>
      <c r="DY61" s="761"/>
      <c r="DZ61" s="766"/>
      <c r="EA61" s="212"/>
    </row>
    <row r="62" spans="1:131" ht="26.25" customHeight="1" x14ac:dyDescent="0.2">
      <c r="A62" s="220">
        <v>35</v>
      </c>
      <c r="B62" s="767"/>
      <c r="C62" s="768"/>
      <c r="D62" s="768"/>
      <c r="E62" s="768"/>
      <c r="F62" s="768"/>
      <c r="G62" s="768"/>
      <c r="H62" s="768"/>
      <c r="I62" s="768"/>
      <c r="J62" s="768"/>
      <c r="K62" s="768"/>
      <c r="L62" s="768"/>
      <c r="M62" s="768"/>
      <c r="N62" s="768"/>
      <c r="O62" s="768"/>
      <c r="P62" s="769"/>
      <c r="Q62" s="822"/>
      <c r="R62" s="823"/>
      <c r="S62" s="823"/>
      <c r="T62" s="823"/>
      <c r="U62" s="823"/>
      <c r="V62" s="823"/>
      <c r="W62" s="823"/>
      <c r="X62" s="823"/>
      <c r="Y62" s="823"/>
      <c r="Z62" s="823"/>
      <c r="AA62" s="823"/>
      <c r="AB62" s="823"/>
      <c r="AC62" s="823"/>
      <c r="AD62" s="823"/>
      <c r="AE62" s="824"/>
      <c r="AF62" s="773"/>
      <c r="AG62" s="774"/>
      <c r="AH62" s="774"/>
      <c r="AI62" s="774"/>
      <c r="AJ62" s="775"/>
      <c r="AK62" s="826"/>
      <c r="AL62" s="823"/>
      <c r="AM62" s="823"/>
      <c r="AN62" s="823"/>
      <c r="AO62" s="823"/>
      <c r="AP62" s="823"/>
      <c r="AQ62" s="823"/>
      <c r="AR62" s="823"/>
      <c r="AS62" s="823"/>
      <c r="AT62" s="823"/>
      <c r="AU62" s="823"/>
      <c r="AV62" s="823"/>
      <c r="AW62" s="823"/>
      <c r="AX62" s="823"/>
      <c r="AY62" s="823"/>
      <c r="AZ62" s="825"/>
      <c r="BA62" s="825"/>
      <c r="BB62" s="825"/>
      <c r="BC62" s="825"/>
      <c r="BD62" s="825"/>
      <c r="BE62" s="819"/>
      <c r="BF62" s="819"/>
      <c r="BG62" s="819"/>
      <c r="BH62" s="819"/>
      <c r="BI62" s="820"/>
      <c r="BJ62" s="834" t="s">
        <v>397</v>
      </c>
      <c r="BK62" s="793"/>
      <c r="BL62" s="793"/>
      <c r="BM62" s="793"/>
      <c r="BN62" s="794"/>
      <c r="BO62" s="223"/>
      <c r="BP62" s="223"/>
      <c r="BQ62" s="220">
        <v>56</v>
      </c>
      <c r="BR62" s="221"/>
      <c r="BS62" s="760"/>
      <c r="BT62" s="761"/>
      <c r="BU62" s="761"/>
      <c r="BV62" s="761"/>
      <c r="BW62" s="761"/>
      <c r="BX62" s="761"/>
      <c r="BY62" s="761"/>
      <c r="BZ62" s="761"/>
      <c r="CA62" s="761"/>
      <c r="CB62" s="761"/>
      <c r="CC62" s="761"/>
      <c r="CD62" s="761"/>
      <c r="CE62" s="761"/>
      <c r="CF62" s="761"/>
      <c r="CG62" s="762"/>
      <c r="CH62" s="763"/>
      <c r="CI62" s="764"/>
      <c r="CJ62" s="764"/>
      <c r="CK62" s="764"/>
      <c r="CL62" s="765"/>
      <c r="CM62" s="763"/>
      <c r="CN62" s="764"/>
      <c r="CO62" s="764"/>
      <c r="CP62" s="764"/>
      <c r="CQ62" s="765"/>
      <c r="CR62" s="763"/>
      <c r="CS62" s="764"/>
      <c r="CT62" s="764"/>
      <c r="CU62" s="764"/>
      <c r="CV62" s="765"/>
      <c r="CW62" s="763"/>
      <c r="CX62" s="764"/>
      <c r="CY62" s="764"/>
      <c r="CZ62" s="764"/>
      <c r="DA62" s="765"/>
      <c r="DB62" s="763"/>
      <c r="DC62" s="764"/>
      <c r="DD62" s="764"/>
      <c r="DE62" s="764"/>
      <c r="DF62" s="765"/>
      <c r="DG62" s="763"/>
      <c r="DH62" s="764"/>
      <c r="DI62" s="764"/>
      <c r="DJ62" s="764"/>
      <c r="DK62" s="765"/>
      <c r="DL62" s="763"/>
      <c r="DM62" s="764"/>
      <c r="DN62" s="764"/>
      <c r="DO62" s="764"/>
      <c r="DP62" s="765"/>
      <c r="DQ62" s="763"/>
      <c r="DR62" s="764"/>
      <c r="DS62" s="764"/>
      <c r="DT62" s="764"/>
      <c r="DU62" s="765"/>
      <c r="DV62" s="760"/>
      <c r="DW62" s="761"/>
      <c r="DX62" s="761"/>
      <c r="DY62" s="761"/>
      <c r="DZ62" s="766"/>
      <c r="EA62" s="212"/>
    </row>
    <row r="63" spans="1:131" ht="26.25" customHeight="1" thickBot="1" x14ac:dyDescent="0.25">
      <c r="A63" s="222" t="s">
        <v>377</v>
      </c>
      <c r="B63" s="776" t="s">
        <v>398</v>
      </c>
      <c r="C63" s="777"/>
      <c r="D63" s="777"/>
      <c r="E63" s="777"/>
      <c r="F63" s="777"/>
      <c r="G63" s="777"/>
      <c r="H63" s="777"/>
      <c r="I63" s="777"/>
      <c r="J63" s="777"/>
      <c r="K63" s="777"/>
      <c r="L63" s="777"/>
      <c r="M63" s="777"/>
      <c r="N63" s="777"/>
      <c r="O63" s="777"/>
      <c r="P63" s="778"/>
      <c r="Q63" s="827"/>
      <c r="R63" s="828"/>
      <c r="S63" s="828"/>
      <c r="T63" s="828"/>
      <c r="U63" s="828"/>
      <c r="V63" s="828"/>
      <c r="W63" s="828"/>
      <c r="X63" s="828"/>
      <c r="Y63" s="828"/>
      <c r="Z63" s="828"/>
      <c r="AA63" s="828"/>
      <c r="AB63" s="828"/>
      <c r="AC63" s="828"/>
      <c r="AD63" s="828"/>
      <c r="AE63" s="829"/>
      <c r="AF63" s="830">
        <v>4575</v>
      </c>
      <c r="AG63" s="831"/>
      <c r="AH63" s="831"/>
      <c r="AI63" s="831"/>
      <c r="AJ63" s="832"/>
      <c r="AK63" s="833"/>
      <c r="AL63" s="828"/>
      <c r="AM63" s="828"/>
      <c r="AN63" s="828"/>
      <c r="AO63" s="828"/>
      <c r="AP63" s="831"/>
      <c r="AQ63" s="831"/>
      <c r="AR63" s="831"/>
      <c r="AS63" s="831"/>
      <c r="AT63" s="831"/>
      <c r="AU63" s="831"/>
      <c r="AV63" s="831"/>
      <c r="AW63" s="831"/>
      <c r="AX63" s="831"/>
      <c r="AY63" s="831"/>
      <c r="AZ63" s="835"/>
      <c r="BA63" s="835"/>
      <c r="BB63" s="835"/>
      <c r="BC63" s="835"/>
      <c r="BD63" s="835"/>
      <c r="BE63" s="836"/>
      <c r="BF63" s="836"/>
      <c r="BG63" s="836"/>
      <c r="BH63" s="836"/>
      <c r="BI63" s="837"/>
      <c r="BJ63" s="838" t="s">
        <v>122</v>
      </c>
      <c r="BK63" s="839"/>
      <c r="BL63" s="839"/>
      <c r="BM63" s="839"/>
      <c r="BN63" s="840"/>
      <c r="BO63" s="223"/>
      <c r="BP63" s="223"/>
      <c r="BQ63" s="220">
        <v>57</v>
      </c>
      <c r="BR63" s="221"/>
      <c r="BS63" s="760"/>
      <c r="BT63" s="761"/>
      <c r="BU63" s="761"/>
      <c r="BV63" s="761"/>
      <c r="BW63" s="761"/>
      <c r="BX63" s="761"/>
      <c r="BY63" s="761"/>
      <c r="BZ63" s="761"/>
      <c r="CA63" s="761"/>
      <c r="CB63" s="761"/>
      <c r="CC63" s="761"/>
      <c r="CD63" s="761"/>
      <c r="CE63" s="761"/>
      <c r="CF63" s="761"/>
      <c r="CG63" s="762"/>
      <c r="CH63" s="763"/>
      <c r="CI63" s="764"/>
      <c r="CJ63" s="764"/>
      <c r="CK63" s="764"/>
      <c r="CL63" s="765"/>
      <c r="CM63" s="763"/>
      <c r="CN63" s="764"/>
      <c r="CO63" s="764"/>
      <c r="CP63" s="764"/>
      <c r="CQ63" s="765"/>
      <c r="CR63" s="763"/>
      <c r="CS63" s="764"/>
      <c r="CT63" s="764"/>
      <c r="CU63" s="764"/>
      <c r="CV63" s="765"/>
      <c r="CW63" s="763"/>
      <c r="CX63" s="764"/>
      <c r="CY63" s="764"/>
      <c r="CZ63" s="764"/>
      <c r="DA63" s="765"/>
      <c r="DB63" s="763"/>
      <c r="DC63" s="764"/>
      <c r="DD63" s="764"/>
      <c r="DE63" s="764"/>
      <c r="DF63" s="765"/>
      <c r="DG63" s="763"/>
      <c r="DH63" s="764"/>
      <c r="DI63" s="764"/>
      <c r="DJ63" s="764"/>
      <c r="DK63" s="765"/>
      <c r="DL63" s="763"/>
      <c r="DM63" s="764"/>
      <c r="DN63" s="764"/>
      <c r="DO63" s="764"/>
      <c r="DP63" s="765"/>
      <c r="DQ63" s="763"/>
      <c r="DR63" s="764"/>
      <c r="DS63" s="764"/>
      <c r="DT63" s="764"/>
      <c r="DU63" s="765"/>
      <c r="DV63" s="760"/>
      <c r="DW63" s="761"/>
      <c r="DX63" s="761"/>
      <c r="DY63" s="761"/>
      <c r="DZ63" s="766"/>
      <c r="EA63" s="212"/>
    </row>
    <row r="64" spans="1:131" ht="26.25" customHeight="1" x14ac:dyDescent="0.2">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760"/>
      <c r="BT64" s="761"/>
      <c r="BU64" s="761"/>
      <c r="BV64" s="761"/>
      <c r="BW64" s="761"/>
      <c r="BX64" s="761"/>
      <c r="BY64" s="761"/>
      <c r="BZ64" s="761"/>
      <c r="CA64" s="761"/>
      <c r="CB64" s="761"/>
      <c r="CC64" s="761"/>
      <c r="CD64" s="761"/>
      <c r="CE64" s="761"/>
      <c r="CF64" s="761"/>
      <c r="CG64" s="762"/>
      <c r="CH64" s="763"/>
      <c r="CI64" s="764"/>
      <c r="CJ64" s="764"/>
      <c r="CK64" s="764"/>
      <c r="CL64" s="765"/>
      <c r="CM64" s="763"/>
      <c r="CN64" s="764"/>
      <c r="CO64" s="764"/>
      <c r="CP64" s="764"/>
      <c r="CQ64" s="765"/>
      <c r="CR64" s="763"/>
      <c r="CS64" s="764"/>
      <c r="CT64" s="764"/>
      <c r="CU64" s="764"/>
      <c r="CV64" s="765"/>
      <c r="CW64" s="763"/>
      <c r="CX64" s="764"/>
      <c r="CY64" s="764"/>
      <c r="CZ64" s="764"/>
      <c r="DA64" s="765"/>
      <c r="DB64" s="763"/>
      <c r="DC64" s="764"/>
      <c r="DD64" s="764"/>
      <c r="DE64" s="764"/>
      <c r="DF64" s="765"/>
      <c r="DG64" s="763"/>
      <c r="DH64" s="764"/>
      <c r="DI64" s="764"/>
      <c r="DJ64" s="764"/>
      <c r="DK64" s="765"/>
      <c r="DL64" s="763"/>
      <c r="DM64" s="764"/>
      <c r="DN64" s="764"/>
      <c r="DO64" s="764"/>
      <c r="DP64" s="765"/>
      <c r="DQ64" s="763"/>
      <c r="DR64" s="764"/>
      <c r="DS64" s="764"/>
      <c r="DT64" s="764"/>
      <c r="DU64" s="765"/>
      <c r="DV64" s="760"/>
      <c r="DW64" s="761"/>
      <c r="DX64" s="761"/>
      <c r="DY64" s="761"/>
      <c r="DZ64" s="766"/>
      <c r="EA64" s="212"/>
    </row>
    <row r="65" spans="1:131" ht="26.25" customHeight="1" thickBot="1" x14ac:dyDescent="0.25">
      <c r="A65" s="214" t="s">
        <v>399</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760"/>
      <c r="BT65" s="761"/>
      <c r="BU65" s="761"/>
      <c r="BV65" s="761"/>
      <c r="BW65" s="761"/>
      <c r="BX65" s="761"/>
      <c r="BY65" s="761"/>
      <c r="BZ65" s="761"/>
      <c r="CA65" s="761"/>
      <c r="CB65" s="761"/>
      <c r="CC65" s="761"/>
      <c r="CD65" s="761"/>
      <c r="CE65" s="761"/>
      <c r="CF65" s="761"/>
      <c r="CG65" s="762"/>
      <c r="CH65" s="763"/>
      <c r="CI65" s="764"/>
      <c r="CJ65" s="764"/>
      <c r="CK65" s="764"/>
      <c r="CL65" s="765"/>
      <c r="CM65" s="763"/>
      <c r="CN65" s="764"/>
      <c r="CO65" s="764"/>
      <c r="CP65" s="764"/>
      <c r="CQ65" s="765"/>
      <c r="CR65" s="763"/>
      <c r="CS65" s="764"/>
      <c r="CT65" s="764"/>
      <c r="CU65" s="764"/>
      <c r="CV65" s="765"/>
      <c r="CW65" s="763"/>
      <c r="CX65" s="764"/>
      <c r="CY65" s="764"/>
      <c r="CZ65" s="764"/>
      <c r="DA65" s="765"/>
      <c r="DB65" s="763"/>
      <c r="DC65" s="764"/>
      <c r="DD65" s="764"/>
      <c r="DE65" s="764"/>
      <c r="DF65" s="765"/>
      <c r="DG65" s="763"/>
      <c r="DH65" s="764"/>
      <c r="DI65" s="764"/>
      <c r="DJ65" s="764"/>
      <c r="DK65" s="765"/>
      <c r="DL65" s="763"/>
      <c r="DM65" s="764"/>
      <c r="DN65" s="764"/>
      <c r="DO65" s="764"/>
      <c r="DP65" s="765"/>
      <c r="DQ65" s="763"/>
      <c r="DR65" s="764"/>
      <c r="DS65" s="764"/>
      <c r="DT65" s="764"/>
      <c r="DU65" s="765"/>
      <c r="DV65" s="760"/>
      <c r="DW65" s="761"/>
      <c r="DX65" s="761"/>
      <c r="DY65" s="761"/>
      <c r="DZ65" s="766"/>
      <c r="EA65" s="212"/>
    </row>
    <row r="66" spans="1:131" ht="26.25" customHeight="1" x14ac:dyDescent="0.2">
      <c r="A66" s="714" t="s">
        <v>400</v>
      </c>
      <c r="B66" s="715"/>
      <c r="C66" s="715"/>
      <c r="D66" s="715"/>
      <c r="E66" s="715"/>
      <c r="F66" s="715"/>
      <c r="G66" s="715"/>
      <c r="H66" s="715"/>
      <c r="I66" s="715"/>
      <c r="J66" s="715"/>
      <c r="K66" s="715"/>
      <c r="L66" s="715"/>
      <c r="M66" s="715"/>
      <c r="N66" s="715"/>
      <c r="O66" s="715"/>
      <c r="P66" s="716"/>
      <c r="Q66" s="720" t="s">
        <v>381</v>
      </c>
      <c r="R66" s="721"/>
      <c r="S66" s="721"/>
      <c r="T66" s="721"/>
      <c r="U66" s="722"/>
      <c r="V66" s="720" t="s">
        <v>382</v>
      </c>
      <c r="W66" s="721"/>
      <c r="X66" s="721"/>
      <c r="Y66" s="721"/>
      <c r="Z66" s="722"/>
      <c r="AA66" s="720" t="s">
        <v>383</v>
      </c>
      <c r="AB66" s="721"/>
      <c r="AC66" s="721"/>
      <c r="AD66" s="721"/>
      <c r="AE66" s="722"/>
      <c r="AF66" s="841" t="s">
        <v>384</v>
      </c>
      <c r="AG66" s="802"/>
      <c r="AH66" s="802"/>
      <c r="AI66" s="802"/>
      <c r="AJ66" s="842"/>
      <c r="AK66" s="720" t="s">
        <v>385</v>
      </c>
      <c r="AL66" s="715"/>
      <c r="AM66" s="715"/>
      <c r="AN66" s="715"/>
      <c r="AO66" s="716"/>
      <c r="AP66" s="720" t="s">
        <v>386</v>
      </c>
      <c r="AQ66" s="721"/>
      <c r="AR66" s="721"/>
      <c r="AS66" s="721"/>
      <c r="AT66" s="722"/>
      <c r="AU66" s="720" t="s">
        <v>401</v>
      </c>
      <c r="AV66" s="721"/>
      <c r="AW66" s="721"/>
      <c r="AX66" s="721"/>
      <c r="AY66" s="722"/>
      <c r="AZ66" s="720" t="s">
        <v>364</v>
      </c>
      <c r="BA66" s="721"/>
      <c r="BB66" s="721"/>
      <c r="BC66" s="721"/>
      <c r="BD66" s="727"/>
      <c r="BE66" s="223"/>
      <c r="BF66" s="223"/>
      <c r="BG66" s="223"/>
      <c r="BH66" s="223"/>
      <c r="BI66" s="223"/>
      <c r="BJ66" s="223"/>
      <c r="BK66" s="223"/>
      <c r="BL66" s="223"/>
      <c r="BM66" s="223"/>
      <c r="BN66" s="223"/>
      <c r="BO66" s="223"/>
      <c r="BP66" s="223"/>
      <c r="BQ66" s="220">
        <v>60</v>
      </c>
      <c r="BR66" s="225"/>
      <c r="BS66" s="846"/>
      <c r="BT66" s="847"/>
      <c r="BU66" s="847"/>
      <c r="BV66" s="847"/>
      <c r="BW66" s="847"/>
      <c r="BX66" s="847"/>
      <c r="BY66" s="847"/>
      <c r="BZ66" s="847"/>
      <c r="CA66" s="847"/>
      <c r="CB66" s="847"/>
      <c r="CC66" s="847"/>
      <c r="CD66" s="847"/>
      <c r="CE66" s="847"/>
      <c r="CF66" s="847"/>
      <c r="CG66" s="852"/>
      <c r="CH66" s="849"/>
      <c r="CI66" s="850"/>
      <c r="CJ66" s="850"/>
      <c r="CK66" s="850"/>
      <c r="CL66" s="851"/>
      <c r="CM66" s="849"/>
      <c r="CN66" s="850"/>
      <c r="CO66" s="850"/>
      <c r="CP66" s="850"/>
      <c r="CQ66" s="851"/>
      <c r="CR66" s="849"/>
      <c r="CS66" s="850"/>
      <c r="CT66" s="850"/>
      <c r="CU66" s="850"/>
      <c r="CV66" s="851"/>
      <c r="CW66" s="849"/>
      <c r="CX66" s="850"/>
      <c r="CY66" s="850"/>
      <c r="CZ66" s="850"/>
      <c r="DA66" s="851"/>
      <c r="DB66" s="849"/>
      <c r="DC66" s="850"/>
      <c r="DD66" s="850"/>
      <c r="DE66" s="850"/>
      <c r="DF66" s="851"/>
      <c r="DG66" s="849"/>
      <c r="DH66" s="850"/>
      <c r="DI66" s="850"/>
      <c r="DJ66" s="850"/>
      <c r="DK66" s="851"/>
      <c r="DL66" s="849"/>
      <c r="DM66" s="850"/>
      <c r="DN66" s="850"/>
      <c r="DO66" s="850"/>
      <c r="DP66" s="851"/>
      <c r="DQ66" s="849"/>
      <c r="DR66" s="850"/>
      <c r="DS66" s="850"/>
      <c r="DT66" s="850"/>
      <c r="DU66" s="851"/>
      <c r="DV66" s="846"/>
      <c r="DW66" s="847"/>
      <c r="DX66" s="847"/>
      <c r="DY66" s="847"/>
      <c r="DZ66" s="848"/>
      <c r="EA66" s="212"/>
    </row>
    <row r="67" spans="1:131" ht="26.25" customHeight="1" thickBot="1" x14ac:dyDescent="0.25">
      <c r="A67" s="717"/>
      <c r="B67" s="718"/>
      <c r="C67" s="718"/>
      <c r="D67" s="718"/>
      <c r="E67" s="718"/>
      <c r="F67" s="718"/>
      <c r="G67" s="718"/>
      <c r="H67" s="718"/>
      <c r="I67" s="718"/>
      <c r="J67" s="718"/>
      <c r="K67" s="718"/>
      <c r="L67" s="718"/>
      <c r="M67" s="718"/>
      <c r="N67" s="718"/>
      <c r="O67" s="718"/>
      <c r="P67" s="719"/>
      <c r="Q67" s="723"/>
      <c r="R67" s="724"/>
      <c r="S67" s="724"/>
      <c r="T67" s="724"/>
      <c r="U67" s="725"/>
      <c r="V67" s="723"/>
      <c r="W67" s="724"/>
      <c r="X67" s="724"/>
      <c r="Y67" s="724"/>
      <c r="Z67" s="725"/>
      <c r="AA67" s="723"/>
      <c r="AB67" s="724"/>
      <c r="AC67" s="724"/>
      <c r="AD67" s="724"/>
      <c r="AE67" s="725"/>
      <c r="AF67" s="843"/>
      <c r="AG67" s="805"/>
      <c r="AH67" s="805"/>
      <c r="AI67" s="805"/>
      <c r="AJ67" s="844"/>
      <c r="AK67" s="845"/>
      <c r="AL67" s="718"/>
      <c r="AM67" s="718"/>
      <c r="AN67" s="718"/>
      <c r="AO67" s="719"/>
      <c r="AP67" s="723"/>
      <c r="AQ67" s="724"/>
      <c r="AR67" s="724"/>
      <c r="AS67" s="724"/>
      <c r="AT67" s="725"/>
      <c r="AU67" s="723"/>
      <c r="AV67" s="724"/>
      <c r="AW67" s="724"/>
      <c r="AX67" s="724"/>
      <c r="AY67" s="725"/>
      <c r="AZ67" s="723"/>
      <c r="BA67" s="724"/>
      <c r="BB67" s="724"/>
      <c r="BC67" s="724"/>
      <c r="BD67" s="729"/>
      <c r="BE67" s="223"/>
      <c r="BF67" s="223"/>
      <c r="BG67" s="223"/>
      <c r="BH67" s="223"/>
      <c r="BI67" s="223"/>
      <c r="BJ67" s="223"/>
      <c r="BK67" s="223"/>
      <c r="BL67" s="223"/>
      <c r="BM67" s="223"/>
      <c r="BN67" s="223"/>
      <c r="BO67" s="223"/>
      <c r="BP67" s="223"/>
      <c r="BQ67" s="220">
        <v>61</v>
      </c>
      <c r="BR67" s="225"/>
      <c r="BS67" s="846"/>
      <c r="BT67" s="847"/>
      <c r="BU67" s="847"/>
      <c r="BV67" s="847"/>
      <c r="BW67" s="847"/>
      <c r="BX67" s="847"/>
      <c r="BY67" s="847"/>
      <c r="BZ67" s="847"/>
      <c r="CA67" s="847"/>
      <c r="CB67" s="847"/>
      <c r="CC67" s="847"/>
      <c r="CD67" s="847"/>
      <c r="CE67" s="847"/>
      <c r="CF67" s="847"/>
      <c r="CG67" s="852"/>
      <c r="CH67" s="849"/>
      <c r="CI67" s="850"/>
      <c r="CJ67" s="850"/>
      <c r="CK67" s="850"/>
      <c r="CL67" s="851"/>
      <c r="CM67" s="849"/>
      <c r="CN67" s="850"/>
      <c r="CO67" s="850"/>
      <c r="CP67" s="850"/>
      <c r="CQ67" s="851"/>
      <c r="CR67" s="849"/>
      <c r="CS67" s="850"/>
      <c r="CT67" s="850"/>
      <c r="CU67" s="850"/>
      <c r="CV67" s="851"/>
      <c r="CW67" s="849"/>
      <c r="CX67" s="850"/>
      <c r="CY67" s="850"/>
      <c r="CZ67" s="850"/>
      <c r="DA67" s="851"/>
      <c r="DB67" s="849"/>
      <c r="DC67" s="850"/>
      <c r="DD67" s="850"/>
      <c r="DE67" s="850"/>
      <c r="DF67" s="851"/>
      <c r="DG67" s="849"/>
      <c r="DH67" s="850"/>
      <c r="DI67" s="850"/>
      <c r="DJ67" s="850"/>
      <c r="DK67" s="851"/>
      <c r="DL67" s="849"/>
      <c r="DM67" s="850"/>
      <c r="DN67" s="850"/>
      <c r="DO67" s="850"/>
      <c r="DP67" s="851"/>
      <c r="DQ67" s="849"/>
      <c r="DR67" s="850"/>
      <c r="DS67" s="850"/>
      <c r="DT67" s="850"/>
      <c r="DU67" s="851"/>
      <c r="DV67" s="846"/>
      <c r="DW67" s="847"/>
      <c r="DX67" s="847"/>
      <c r="DY67" s="847"/>
      <c r="DZ67" s="848"/>
      <c r="EA67" s="212"/>
    </row>
    <row r="68" spans="1:131" ht="26.25" customHeight="1" thickTop="1" x14ac:dyDescent="0.2">
      <c r="A68" s="218">
        <v>1</v>
      </c>
      <c r="B68" s="856" t="s">
        <v>549</v>
      </c>
      <c r="C68" s="857"/>
      <c r="D68" s="857"/>
      <c r="E68" s="857"/>
      <c r="F68" s="857"/>
      <c r="G68" s="857"/>
      <c r="H68" s="857"/>
      <c r="I68" s="857"/>
      <c r="J68" s="857"/>
      <c r="K68" s="857"/>
      <c r="L68" s="857"/>
      <c r="M68" s="857"/>
      <c r="N68" s="857"/>
      <c r="O68" s="857"/>
      <c r="P68" s="858"/>
      <c r="Q68" s="859">
        <v>12127</v>
      </c>
      <c r="R68" s="853"/>
      <c r="S68" s="853"/>
      <c r="T68" s="853"/>
      <c r="U68" s="853"/>
      <c r="V68" s="853">
        <v>11635</v>
      </c>
      <c r="W68" s="853"/>
      <c r="X68" s="853"/>
      <c r="Y68" s="853"/>
      <c r="Z68" s="853"/>
      <c r="AA68" s="853">
        <v>492</v>
      </c>
      <c r="AB68" s="853"/>
      <c r="AC68" s="853"/>
      <c r="AD68" s="853"/>
      <c r="AE68" s="853"/>
      <c r="AF68" s="853">
        <v>492</v>
      </c>
      <c r="AG68" s="853"/>
      <c r="AH68" s="853"/>
      <c r="AI68" s="853"/>
      <c r="AJ68" s="853"/>
      <c r="AK68" s="853">
        <v>0</v>
      </c>
      <c r="AL68" s="853"/>
      <c r="AM68" s="853"/>
      <c r="AN68" s="853"/>
      <c r="AO68" s="853"/>
      <c r="AP68" s="853"/>
      <c r="AQ68" s="853"/>
      <c r="AR68" s="853"/>
      <c r="AS68" s="853"/>
      <c r="AT68" s="853"/>
      <c r="AU68" s="853"/>
      <c r="AV68" s="853"/>
      <c r="AW68" s="853"/>
      <c r="AX68" s="853"/>
      <c r="AY68" s="853"/>
      <c r="AZ68" s="854"/>
      <c r="BA68" s="854"/>
      <c r="BB68" s="854"/>
      <c r="BC68" s="854"/>
      <c r="BD68" s="855"/>
      <c r="BE68" s="223"/>
      <c r="BF68" s="223"/>
      <c r="BG68" s="223"/>
      <c r="BH68" s="223"/>
      <c r="BI68" s="223"/>
      <c r="BJ68" s="223"/>
      <c r="BK68" s="223"/>
      <c r="BL68" s="223"/>
      <c r="BM68" s="223"/>
      <c r="BN68" s="223"/>
      <c r="BO68" s="223"/>
      <c r="BP68" s="223"/>
      <c r="BQ68" s="220">
        <v>62</v>
      </c>
      <c r="BR68" s="225"/>
      <c r="BS68" s="846"/>
      <c r="BT68" s="847"/>
      <c r="BU68" s="847"/>
      <c r="BV68" s="847"/>
      <c r="BW68" s="847"/>
      <c r="BX68" s="847"/>
      <c r="BY68" s="847"/>
      <c r="BZ68" s="847"/>
      <c r="CA68" s="847"/>
      <c r="CB68" s="847"/>
      <c r="CC68" s="847"/>
      <c r="CD68" s="847"/>
      <c r="CE68" s="847"/>
      <c r="CF68" s="847"/>
      <c r="CG68" s="852"/>
      <c r="CH68" s="849"/>
      <c r="CI68" s="850"/>
      <c r="CJ68" s="850"/>
      <c r="CK68" s="850"/>
      <c r="CL68" s="851"/>
      <c r="CM68" s="849"/>
      <c r="CN68" s="850"/>
      <c r="CO68" s="850"/>
      <c r="CP68" s="850"/>
      <c r="CQ68" s="851"/>
      <c r="CR68" s="849"/>
      <c r="CS68" s="850"/>
      <c r="CT68" s="850"/>
      <c r="CU68" s="850"/>
      <c r="CV68" s="851"/>
      <c r="CW68" s="849"/>
      <c r="CX68" s="850"/>
      <c r="CY68" s="850"/>
      <c r="CZ68" s="850"/>
      <c r="DA68" s="851"/>
      <c r="DB68" s="849"/>
      <c r="DC68" s="850"/>
      <c r="DD68" s="850"/>
      <c r="DE68" s="850"/>
      <c r="DF68" s="851"/>
      <c r="DG68" s="849"/>
      <c r="DH68" s="850"/>
      <c r="DI68" s="850"/>
      <c r="DJ68" s="850"/>
      <c r="DK68" s="851"/>
      <c r="DL68" s="849"/>
      <c r="DM68" s="850"/>
      <c r="DN68" s="850"/>
      <c r="DO68" s="850"/>
      <c r="DP68" s="851"/>
      <c r="DQ68" s="849"/>
      <c r="DR68" s="850"/>
      <c r="DS68" s="850"/>
      <c r="DT68" s="850"/>
      <c r="DU68" s="851"/>
      <c r="DV68" s="846"/>
      <c r="DW68" s="847"/>
      <c r="DX68" s="847"/>
      <c r="DY68" s="847"/>
      <c r="DZ68" s="848"/>
      <c r="EA68" s="212"/>
    </row>
    <row r="69" spans="1:131" ht="26.25" customHeight="1" x14ac:dyDescent="0.2">
      <c r="A69" s="220">
        <v>2</v>
      </c>
      <c r="B69" s="860" t="s">
        <v>550</v>
      </c>
      <c r="C69" s="861"/>
      <c r="D69" s="861"/>
      <c r="E69" s="861"/>
      <c r="F69" s="861"/>
      <c r="G69" s="861"/>
      <c r="H69" s="861"/>
      <c r="I69" s="861"/>
      <c r="J69" s="861"/>
      <c r="K69" s="861"/>
      <c r="L69" s="861"/>
      <c r="M69" s="861"/>
      <c r="N69" s="861"/>
      <c r="O69" s="861"/>
      <c r="P69" s="862"/>
      <c r="Q69" s="863">
        <v>785</v>
      </c>
      <c r="R69" s="817"/>
      <c r="S69" s="817"/>
      <c r="T69" s="817"/>
      <c r="U69" s="817"/>
      <c r="V69" s="817">
        <v>370</v>
      </c>
      <c r="W69" s="817"/>
      <c r="X69" s="817"/>
      <c r="Y69" s="817"/>
      <c r="Z69" s="817"/>
      <c r="AA69" s="817">
        <v>414</v>
      </c>
      <c r="AB69" s="817"/>
      <c r="AC69" s="817"/>
      <c r="AD69" s="817"/>
      <c r="AE69" s="817"/>
      <c r="AF69" s="817">
        <v>414</v>
      </c>
      <c r="AG69" s="817"/>
      <c r="AH69" s="817"/>
      <c r="AI69" s="817"/>
      <c r="AJ69" s="817"/>
      <c r="AK69" s="817">
        <v>0</v>
      </c>
      <c r="AL69" s="817"/>
      <c r="AM69" s="817"/>
      <c r="AN69" s="817"/>
      <c r="AO69" s="817"/>
      <c r="AP69" s="817"/>
      <c r="AQ69" s="817"/>
      <c r="AR69" s="817"/>
      <c r="AS69" s="817"/>
      <c r="AT69" s="817"/>
      <c r="AU69" s="817"/>
      <c r="AV69" s="817"/>
      <c r="AW69" s="817"/>
      <c r="AX69" s="817"/>
      <c r="AY69" s="817"/>
      <c r="AZ69" s="819"/>
      <c r="BA69" s="819"/>
      <c r="BB69" s="819"/>
      <c r="BC69" s="819"/>
      <c r="BD69" s="820"/>
      <c r="BE69" s="223"/>
      <c r="BF69" s="223"/>
      <c r="BG69" s="223"/>
      <c r="BH69" s="223"/>
      <c r="BI69" s="223"/>
      <c r="BJ69" s="223"/>
      <c r="BK69" s="223"/>
      <c r="BL69" s="223"/>
      <c r="BM69" s="223"/>
      <c r="BN69" s="223"/>
      <c r="BO69" s="223"/>
      <c r="BP69" s="223"/>
      <c r="BQ69" s="220">
        <v>63</v>
      </c>
      <c r="BR69" s="225"/>
      <c r="BS69" s="846"/>
      <c r="BT69" s="847"/>
      <c r="BU69" s="847"/>
      <c r="BV69" s="847"/>
      <c r="BW69" s="847"/>
      <c r="BX69" s="847"/>
      <c r="BY69" s="847"/>
      <c r="BZ69" s="847"/>
      <c r="CA69" s="847"/>
      <c r="CB69" s="847"/>
      <c r="CC69" s="847"/>
      <c r="CD69" s="847"/>
      <c r="CE69" s="847"/>
      <c r="CF69" s="847"/>
      <c r="CG69" s="852"/>
      <c r="CH69" s="849"/>
      <c r="CI69" s="850"/>
      <c r="CJ69" s="850"/>
      <c r="CK69" s="850"/>
      <c r="CL69" s="851"/>
      <c r="CM69" s="849"/>
      <c r="CN69" s="850"/>
      <c r="CO69" s="850"/>
      <c r="CP69" s="850"/>
      <c r="CQ69" s="851"/>
      <c r="CR69" s="849"/>
      <c r="CS69" s="850"/>
      <c r="CT69" s="850"/>
      <c r="CU69" s="850"/>
      <c r="CV69" s="851"/>
      <c r="CW69" s="849"/>
      <c r="CX69" s="850"/>
      <c r="CY69" s="850"/>
      <c r="CZ69" s="850"/>
      <c r="DA69" s="851"/>
      <c r="DB69" s="849"/>
      <c r="DC69" s="850"/>
      <c r="DD69" s="850"/>
      <c r="DE69" s="850"/>
      <c r="DF69" s="851"/>
      <c r="DG69" s="849"/>
      <c r="DH69" s="850"/>
      <c r="DI69" s="850"/>
      <c r="DJ69" s="850"/>
      <c r="DK69" s="851"/>
      <c r="DL69" s="849"/>
      <c r="DM69" s="850"/>
      <c r="DN69" s="850"/>
      <c r="DO69" s="850"/>
      <c r="DP69" s="851"/>
      <c r="DQ69" s="849"/>
      <c r="DR69" s="850"/>
      <c r="DS69" s="850"/>
      <c r="DT69" s="850"/>
      <c r="DU69" s="851"/>
      <c r="DV69" s="846"/>
      <c r="DW69" s="847"/>
      <c r="DX69" s="847"/>
      <c r="DY69" s="847"/>
      <c r="DZ69" s="848"/>
      <c r="EA69" s="212"/>
    </row>
    <row r="70" spans="1:131" ht="26.25" customHeight="1" x14ac:dyDescent="0.2">
      <c r="A70" s="220">
        <v>3</v>
      </c>
      <c r="B70" s="860" t="s">
        <v>551</v>
      </c>
      <c r="C70" s="861"/>
      <c r="D70" s="861"/>
      <c r="E70" s="861"/>
      <c r="F70" s="861"/>
      <c r="G70" s="861"/>
      <c r="H70" s="861"/>
      <c r="I70" s="861"/>
      <c r="J70" s="861"/>
      <c r="K70" s="861"/>
      <c r="L70" s="861"/>
      <c r="M70" s="861"/>
      <c r="N70" s="861"/>
      <c r="O70" s="861"/>
      <c r="P70" s="862"/>
      <c r="Q70" s="863">
        <v>906481</v>
      </c>
      <c r="R70" s="817"/>
      <c r="S70" s="817"/>
      <c r="T70" s="817"/>
      <c r="U70" s="817"/>
      <c r="V70" s="817">
        <v>887687</v>
      </c>
      <c r="W70" s="817"/>
      <c r="X70" s="817"/>
      <c r="Y70" s="817"/>
      <c r="Z70" s="817"/>
      <c r="AA70" s="817">
        <v>18794</v>
      </c>
      <c r="AB70" s="817"/>
      <c r="AC70" s="817"/>
      <c r="AD70" s="817"/>
      <c r="AE70" s="817"/>
      <c r="AF70" s="817">
        <v>18794</v>
      </c>
      <c r="AG70" s="817"/>
      <c r="AH70" s="817"/>
      <c r="AI70" s="817"/>
      <c r="AJ70" s="817"/>
      <c r="AK70" s="817">
        <v>9782</v>
      </c>
      <c r="AL70" s="817"/>
      <c r="AM70" s="817"/>
      <c r="AN70" s="817"/>
      <c r="AO70" s="817"/>
      <c r="AP70" s="817"/>
      <c r="AQ70" s="817"/>
      <c r="AR70" s="817"/>
      <c r="AS70" s="817"/>
      <c r="AT70" s="817"/>
      <c r="AU70" s="817"/>
      <c r="AV70" s="817"/>
      <c r="AW70" s="817"/>
      <c r="AX70" s="817"/>
      <c r="AY70" s="817"/>
      <c r="AZ70" s="819"/>
      <c r="BA70" s="819"/>
      <c r="BB70" s="819"/>
      <c r="BC70" s="819"/>
      <c r="BD70" s="820"/>
      <c r="BE70" s="223"/>
      <c r="BF70" s="223"/>
      <c r="BG70" s="223"/>
      <c r="BH70" s="223"/>
      <c r="BI70" s="223"/>
      <c r="BJ70" s="223"/>
      <c r="BK70" s="223"/>
      <c r="BL70" s="223"/>
      <c r="BM70" s="223"/>
      <c r="BN70" s="223"/>
      <c r="BO70" s="223"/>
      <c r="BP70" s="223"/>
      <c r="BQ70" s="220">
        <v>64</v>
      </c>
      <c r="BR70" s="225"/>
      <c r="BS70" s="846"/>
      <c r="BT70" s="847"/>
      <c r="BU70" s="847"/>
      <c r="BV70" s="847"/>
      <c r="BW70" s="847"/>
      <c r="BX70" s="847"/>
      <c r="BY70" s="847"/>
      <c r="BZ70" s="847"/>
      <c r="CA70" s="847"/>
      <c r="CB70" s="847"/>
      <c r="CC70" s="847"/>
      <c r="CD70" s="847"/>
      <c r="CE70" s="847"/>
      <c r="CF70" s="847"/>
      <c r="CG70" s="852"/>
      <c r="CH70" s="849"/>
      <c r="CI70" s="850"/>
      <c r="CJ70" s="850"/>
      <c r="CK70" s="850"/>
      <c r="CL70" s="851"/>
      <c r="CM70" s="849"/>
      <c r="CN70" s="850"/>
      <c r="CO70" s="850"/>
      <c r="CP70" s="850"/>
      <c r="CQ70" s="851"/>
      <c r="CR70" s="849"/>
      <c r="CS70" s="850"/>
      <c r="CT70" s="850"/>
      <c r="CU70" s="850"/>
      <c r="CV70" s="851"/>
      <c r="CW70" s="849"/>
      <c r="CX70" s="850"/>
      <c r="CY70" s="850"/>
      <c r="CZ70" s="850"/>
      <c r="DA70" s="851"/>
      <c r="DB70" s="849"/>
      <c r="DC70" s="850"/>
      <c r="DD70" s="850"/>
      <c r="DE70" s="850"/>
      <c r="DF70" s="851"/>
      <c r="DG70" s="849"/>
      <c r="DH70" s="850"/>
      <c r="DI70" s="850"/>
      <c r="DJ70" s="850"/>
      <c r="DK70" s="851"/>
      <c r="DL70" s="849"/>
      <c r="DM70" s="850"/>
      <c r="DN70" s="850"/>
      <c r="DO70" s="850"/>
      <c r="DP70" s="851"/>
      <c r="DQ70" s="849"/>
      <c r="DR70" s="850"/>
      <c r="DS70" s="850"/>
      <c r="DT70" s="850"/>
      <c r="DU70" s="851"/>
      <c r="DV70" s="846"/>
      <c r="DW70" s="847"/>
      <c r="DX70" s="847"/>
      <c r="DY70" s="847"/>
      <c r="DZ70" s="848"/>
      <c r="EA70" s="212"/>
    </row>
    <row r="71" spans="1:131" ht="26.25" customHeight="1" x14ac:dyDescent="0.2">
      <c r="A71" s="220">
        <v>4</v>
      </c>
      <c r="B71" s="860"/>
      <c r="C71" s="861"/>
      <c r="D71" s="861"/>
      <c r="E71" s="861"/>
      <c r="F71" s="861"/>
      <c r="G71" s="861"/>
      <c r="H71" s="861"/>
      <c r="I71" s="861"/>
      <c r="J71" s="861"/>
      <c r="K71" s="861"/>
      <c r="L71" s="861"/>
      <c r="M71" s="861"/>
      <c r="N71" s="861"/>
      <c r="O71" s="861"/>
      <c r="P71" s="862"/>
      <c r="Q71" s="863"/>
      <c r="R71" s="817"/>
      <c r="S71" s="817"/>
      <c r="T71" s="817"/>
      <c r="U71" s="817"/>
      <c r="V71" s="817"/>
      <c r="W71" s="817"/>
      <c r="X71" s="817"/>
      <c r="Y71" s="817"/>
      <c r="Z71" s="817"/>
      <c r="AA71" s="817"/>
      <c r="AB71" s="817"/>
      <c r="AC71" s="817"/>
      <c r="AD71" s="817"/>
      <c r="AE71" s="817"/>
      <c r="AF71" s="817"/>
      <c r="AG71" s="817"/>
      <c r="AH71" s="817"/>
      <c r="AI71" s="817"/>
      <c r="AJ71" s="817"/>
      <c r="AK71" s="817"/>
      <c r="AL71" s="817"/>
      <c r="AM71" s="817"/>
      <c r="AN71" s="817"/>
      <c r="AO71" s="817"/>
      <c r="AP71" s="817"/>
      <c r="AQ71" s="817"/>
      <c r="AR71" s="817"/>
      <c r="AS71" s="817"/>
      <c r="AT71" s="817"/>
      <c r="AU71" s="817"/>
      <c r="AV71" s="817"/>
      <c r="AW71" s="817"/>
      <c r="AX71" s="817"/>
      <c r="AY71" s="817"/>
      <c r="AZ71" s="819"/>
      <c r="BA71" s="819"/>
      <c r="BB71" s="819"/>
      <c r="BC71" s="819"/>
      <c r="BD71" s="820"/>
      <c r="BE71" s="223"/>
      <c r="BF71" s="223"/>
      <c r="BG71" s="223"/>
      <c r="BH71" s="223"/>
      <c r="BI71" s="223"/>
      <c r="BJ71" s="223"/>
      <c r="BK71" s="223"/>
      <c r="BL71" s="223"/>
      <c r="BM71" s="223"/>
      <c r="BN71" s="223"/>
      <c r="BO71" s="223"/>
      <c r="BP71" s="223"/>
      <c r="BQ71" s="220">
        <v>65</v>
      </c>
      <c r="BR71" s="225"/>
      <c r="BS71" s="846"/>
      <c r="BT71" s="847"/>
      <c r="BU71" s="847"/>
      <c r="BV71" s="847"/>
      <c r="BW71" s="847"/>
      <c r="BX71" s="847"/>
      <c r="BY71" s="847"/>
      <c r="BZ71" s="847"/>
      <c r="CA71" s="847"/>
      <c r="CB71" s="847"/>
      <c r="CC71" s="847"/>
      <c r="CD71" s="847"/>
      <c r="CE71" s="847"/>
      <c r="CF71" s="847"/>
      <c r="CG71" s="852"/>
      <c r="CH71" s="849"/>
      <c r="CI71" s="850"/>
      <c r="CJ71" s="850"/>
      <c r="CK71" s="850"/>
      <c r="CL71" s="851"/>
      <c r="CM71" s="849"/>
      <c r="CN71" s="850"/>
      <c r="CO71" s="850"/>
      <c r="CP71" s="850"/>
      <c r="CQ71" s="851"/>
      <c r="CR71" s="849"/>
      <c r="CS71" s="850"/>
      <c r="CT71" s="850"/>
      <c r="CU71" s="850"/>
      <c r="CV71" s="851"/>
      <c r="CW71" s="849"/>
      <c r="CX71" s="850"/>
      <c r="CY71" s="850"/>
      <c r="CZ71" s="850"/>
      <c r="DA71" s="851"/>
      <c r="DB71" s="849"/>
      <c r="DC71" s="850"/>
      <c r="DD71" s="850"/>
      <c r="DE71" s="850"/>
      <c r="DF71" s="851"/>
      <c r="DG71" s="849"/>
      <c r="DH71" s="850"/>
      <c r="DI71" s="850"/>
      <c r="DJ71" s="850"/>
      <c r="DK71" s="851"/>
      <c r="DL71" s="849"/>
      <c r="DM71" s="850"/>
      <c r="DN71" s="850"/>
      <c r="DO71" s="850"/>
      <c r="DP71" s="851"/>
      <c r="DQ71" s="849"/>
      <c r="DR71" s="850"/>
      <c r="DS71" s="850"/>
      <c r="DT71" s="850"/>
      <c r="DU71" s="851"/>
      <c r="DV71" s="846"/>
      <c r="DW71" s="847"/>
      <c r="DX71" s="847"/>
      <c r="DY71" s="847"/>
      <c r="DZ71" s="848"/>
      <c r="EA71" s="212"/>
    </row>
    <row r="72" spans="1:131" ht="26.25" customHeight="1" x14ac:dyDescent="0.2">
      <c r="A72" s="220">
        <v>5</v>
      </c>
      <c r="B72" s="860"/>
      <c r="C72" s="861"/>
      <c r="D72" s="861"/>
      <c r="E72" s="861"/>
      <c r="F72" s="861"/>
      <c r="G72" s="861"/>
      <c r="H72" s="861"/>
      <c r="I72" s="861"/>
      <c r="J72" s="861"/>
      <c r="K72" s="861"/>
      <c r="L72" s="861"/>
      <c r="M72" s="861"/>
      <c r="N72" s="861"/>
      <c r="O72" s="861"/>
      <c r="P72" s="862"/>
      <c r="Q72" s="863"/>
      <c r="R72" s="817"/>
      <c r="S72" s="817"/>
      <c r="T72" s="817"/>
      <c r="U72" s="817"/>
      <c r="V72" s="817"/>
      <c r="W72" s="817"/>
      <c r="X72" s="817"/>
      <c r="Y72" s="817"/>
      <c r="Z72" s="817"/>
      <c r="AA72" s="817"/>
      <c r="AB72" s="817"/>
      <c r="AC72" s="817"/>
      <c r="AD72" s="817"/>
      <c r="AE72" s="817"/>
      <c r="AF72" s="817"/>
      <c r="AG72" s="817"/>
      <c r="AH72" s="817"/>
      <c r="AI72" s="817"/>
      <c r="AJ72" s="817"/>
      <c r="AK72" s="817"/>
      <c r="AL72" s="817"/>
      <c r="AM72" s="817"/>
      <c r="AN72" s="817"/>
      <c r="AO72" s="817"/>
      <c r="AP72" s="817"/>
      <c r="AQ72" s="817"/>
      <c r="AR72" s="817"/>
      <c r="AS72" s="817"/>
      <c r="AT72" s="817"/>
      <c r="AU72" s="817"/>
      <c r="AV72" s="817"/>
      <c r="AW72" s="817"/>
      <c r="AX72" s="817"/>
      <c r="AY72" s="817"/>
      <c r="AZ72" s="819"/>
      <c r="BA72" s="819"/>
      <c r="BB72" s="819"/>
      <c r="BC72" s="819"/>
      <c r="BD72" s="820"/>
      <c r="BE72" s="223"/>
      <c r="BF72" s="223"/>
      <c r="BG72" s="223"/>
      <c r="BH72" s="223"/>
      <c r="BI72" s="223"/>
      <c r="BJ72" s="223"/>
      <c r="BK72" s="223"/>
      <c r="BL72" s="223"/>
      <c r="BM72" s="223"/>
      <c r="BN72" s="223"/>
      <c r="BO72" s="223"/>
      <c r="BP72" s="223"/>
      <c r="BQ72" s="220">
        <v>66</v>
      </c>
      <c r="BR72" s="225"/>
      <c r="BS72" s="846"/>
      <c r="BT72" s="847"/>
      <c r="BU72" s="847"/>
      <c r="BV72" s="847"/>
      <c r="BW72" s="847"/>
      <c r="BX72" s="847"/>
      <c r="BY72" s="847"/>
      <c r="BZ72" s="847"/>
      <c r="CA72" s="847"/>
      <c r="CB72" s="847"/>
      <c r="CC72" s="847"/>
      <c r="CD72" s="847"/>
      <c r="CE72" s="847"/>
      <c r="CF72" s="847"/>
      <c r="CG72" s="852"/>
      <c r="CH72" s="849"/>
      <c r="CI72" s="850"/>
      <c r="CJ72" s="850"/>
      <c r="CK72" s="850"/>
      <c r="CL72" s="851"/>
      <c r="CM72" s="849"/>
      <c r="CN72" s="850"/>
      <c r="CO72" s="850"/>
      <c r="CP72" s="850"/>
      <c r="CQ72" s="851"/>
      <c r="CR72" s="849"/>
      <c r="CS72" s="850"/>
      <c r="CT72" s="850"/>
      <c r="CU72" s="850"/>
      <c r="CV72" s="851"/>
      <c r="CW72" s="849"/>
      <c r="CX72" s="850"/>
      <c r="CY72" s="850"/>
      <c r="CZ72" s="850"/>
      <c r="DA72" s="851"/>
      <c r="DB72" s="849"/>
      <c r="DC72" s="850"/>
      <c r="DD72" s="850"/>
      <c r="DE72" s="850"/>
      <c r="DF72" s="851"/>
      <c r="DG72" s="849"/>
      <c r="DH72" s="850"/>
      <c r="DI72" s="850"/>
      <c r="DJ72" s="850"/>
      <c r="DK72" s="851"/>
      <c r="DL72" s="849"/>
      <c r="DM72" s="850"/>
      <c r="DN72" s="850"/>
      <c r="DO72" s="850"/>
      <c r="DP72" s="851"/>
      <c r="DQ72" s="849"/>
      <c r="DR72" s="850"/>
      <c r="DS72" s="850"/>
      <c r="DT72" s="850"/>
      <c r="DU72" s="851"/>
      <c r="DV72" s="846"/>
      <c r="DW72" s="847"/>
      <c r="DX72" s="847"/>
      <c r="DY72" s="847"/>
      <c r="DZ72" s="848"/>
      <c r="EA72" s="212"/>
    </row>
    <row r="73" spans="1:131" ht="26.25" customHeight="1" x14ac:dyDescent="0.2">
      <c r="A73" s="220">
        <v>6</v>
      </c>
      <c r="B73" s="860"/>
      <c r="C73" s="861"/>
      <c r="D73" s="861"/>
      <c r="E73" s="861"/>
      <c r="F73" s="861"/>
      <c r="G73" s="861"/>
      <c r="H73" s="861"/>
      <c r="I73" s="861"/>
      <c r="J73" s="861"/>
      <c r="K73" s="861"/>
      <c r="L73" s="861"/>
      <c r="M73" s="861"/>
      <c r="N73" s="861"/>
      <c r="O73" s="861"/>
      <c r="P73" s="862"/>
      <c r="Q73" s="863"/>
      <c r="R73" s="817"/>
      <c r="S73" s="817"/>
      <c r="T73" s="817"/>
      <c r="U73" s="817"/>
      <c r="V73" s="817"/>
      <c r="W73" s="817"/>
      <c r="X73" s="817"/>
      <c r="Y73" s="817"/>
      <c r="Z73" s="817"/>
      <c r="AA73" s="817"/>
      <c r="AB73" s="817"/>
      <c r="AC73" s="817"/>
      <c r="AD73" s="817"/>
      <c r="AE73" s="817"/>
      <c r="AF73" s="817"/>
      <c r="AG73" s="817"/>
      <c r="AH73" s="817"/>
      <c r="AI73" s="817"/>
      <c r="AJ73" s="817"/>
      <c r="AK73" s="817"/>
      <c r="AL73" s="817"/>
      <c r="AM73" s="817"/>
      <c r="AN73" s="817"/>
      <c r="AO73" s="817"/>
      <c r="AP73" s="817"/>
      <c r="AQ73" s="817"/>
      <c r="AR73" s="817"/>
      <c r="AS73" s="817"/>
      <c r="AT73" s="817"/>
      <c r="AU73" s="817"/>
      <c r="AV73" s="817"/>
      <c r="AW73" s="817"/>
      <c r="AX73" s="817"/>
      <c r="AY73" s="817"/>
      <c r="AZ73" s="819"/>
      <c r="BA73" s="819"/>
      <c r="BB73" s="819"/>
      <c r="BC73" s="819"/>
      <c r="BD73" s="820"/>
      <c r="BE73" s="223"/>
      <c r="BF73" s="223"/>
      <c r="BG73" s="223"/>
      <c r="BH73" s="223"/>
      <c r="BI73" s="223"/>
      <c r="BJ73" s="223"/>
      <c r="BK73" s="223"/>
      <c r="BL73" s="223"/>
      <c r="BM73" s="223"/>
      <c r="BN73" s="223"/>
      <c r="BO73" s="223"/>
      <c r="BP73" s="223"/>
      <c r="BQ73" s="220">
        <v>67</v>
      </c>
      <c r="BR73" s="225"/>
      <c r="BS73" s="846"/>
      <c r="BT73" s="847"/>
      <c r="BU73" s="847"/>
      <c r="BV73" s="847"/>
      <c r="BW73" s="847"/>
      <c r="BX73" s="847"/>
      <c r="BY73" s="847"/>
      <c r="BZ73" s="847"/>
      <c r="CA73" s="847"/>
      <c r="CB73" s="847"/>
      <c r="CC73" s="847"/>
      <c r="CD73" s="847"/>
      <c r="CE73" s="847"/>
      <c r="CF73" s="847"/>
      <c r="CG73" s="852"/>
      <c r="CH73" s="849"/>
      <c r="CI73" s="850"/>
      <c r="CJ73" s="850"/>
      <c r="CK73" s="850"/>
      <c r="CL73" s="851"/>
      <c r="CM73" s="849"/>
      <c r="CN73" s="850"/>
      <c r="CO73" s="850"/>
      <c r="CP73" s="850"/>
      <c r="CQ73" s="851"/>
      <c r="CR73" s="849"/>
      <c r="CS73" s="850"/>
      <c r="CT73" s="850"/>
      <c r="CU73" s="850"/>
      <c r="CV73" s="851"/>
      <c r="CW73" s="849"/>
      <c r="CX73" s="850"/>
      <c r="CY73" s="850"/>
      <c r="CZ73" s="850"/>
      <c r="DA73" s="851"/>
      <c r="DB73" s="849"/>
      <c r="DC73" s="850"/>
      <c r="DD73" s="850"/>
      <c r="DE73" s="850"/>
      <c r="DF73" s="851"/>
      <c r="DG73" s="849"/>
      <c r="DH73" s="850"/>
      <c r="DI73" s="850"/>
      <c r="DJ73" s="850"/>
      <c r="DK73" s="851"/>
      <c r="DL73" s="849"/>
      <c r="DM73" s="850"/>
      <c r="DN73" s="850"/>
      <c r="DO73" s="850"/>
      <c r="DP73" s="851"/>
      <c r="DQ73" s="849"/>
      <c r="DR73" s="850"/>
      <c r="DS73" s="850"/>
      <c r="DT73" s="850"/>
      <c r="DU73" s="851"/>
      <c r="DV73" s="846"/>
      <c r="DW73" s="847"/>
      <c r="DX73" s="847"/>
      <c r="DY73" s="847"/>
      <c r="DZ73" s="848"/>
      <c r="EA73" s="212"/>
    </row>
    <row r="74" spans="1:131" ht="26.25" customHeight="1" x14ac:dyDescent="0.2">
      <c r="A74" s="220">
        <v>7</v>
      </c>
      <c r="B74" s="860"/>
      <c r="C74" s="861"/>
      <c r="D74" s="861"/>
      <c r="E74" s="861"/>
      <c r="F74" s="861"/>
      <c r="G74" s="861"/>
      <c r="H74" s="861"/>
      <c r="I74" s="861"/>
      <c r="J74" s="861"/>
      <c r="K74" s="861"/>
      <c r="L74" s="861"/>
      <c r="M74" s="861"/>
      <c r="N74" s="861"/>
      <c r="O74" s="861"/>
      <c r="P74" s="862"/>
      <c r="Q74" s="863"/>
      <c r="R74" s="817"/>
      <c r="S74" s="817"/>
      <c r="T74" s="817"/>
      <c r="U74" s="817"/>
      <c r="V74" s="817"/>
      <c r="W74" s="817"/>
      <c r="X74" s="817"/>
      <c r="Y74" s="817"/>
      <c r="Z74" s="817"/>
      <c r="AA74" s="817"/>
      <c r="AB74" s="817"/>
      <c r="AC74" s="817"/>
      <c r="AD74" s="817"/>
      <c r="AE74" s="817"/>
      <c r="AF74" s="817"/>
      <c r="AG74" s="817"/>
      <c r="AH74" s="817"/>
      <c r="AI74" s="817"/>
      <c r="AJ74" s="817"/>
      <c r="AK74" s="817"/>
      <c r="AL74" s="817"/>
      <c r="AM74" s="817"/>
      <c r="AN74" s="817"/>
      <c r="AO74" s="817"/>
      <c r="AP74" s="817"/>
      <c r="AQ74" s="817"/>
      <c r="AR74" s="817"/>
      <c r="AS74" s="817"/>
      <c r="AT74" s="817"/>
      <c r="AU74" s="817"/>
      <c r="AV74" s="817"/>
      <c r="AW74" s="817"/>
      <c r="AX74" s="817"/>
      <c r="AY74" s="817"/>
      <c r="AZ74" s="819"/>
      <c r="BA74" s="819"/>
      <c r="BB74" s="819"/>
      <c r="BC74" s="819"/>
      <c r="BD74" s="820"/>
      <c r="BE74" s="223"/>
      <c r="BF74" s="223"/>
      <c r="BG74" s="223"/>
      <c r="BH74" s="223"/>
      <c r="BI74" s="223"/>
      <c r="BJ74" s="223"/>
      <c r="BK74" s="223"/>
      <c r="BL74" s="223"/>
      <c r="BM74" s="223"/>
      <c r="BN74" s="223"/>
      <c r="BO74" s="223"/>
      <c r="BP74" s="223"/>
      <c r="BQ74" s="220">
        <v>68</v>
      </c>
      <c r="BR74" s="225"/>
      <c r="BS74" s="846"/>
      <c r="BT74" s="847"/>
      <c r="BU74" s="847"/>
      <c r="BV74" s="847"/>
      <c r="BW74" s="847"/>
      <c r="BX74" s="847"/>
      <c r="BY74" s="847"/>
      <c r="BZ74" s="847"/>
      <c r="CA74" s="847"/>
      <c r="CB74" s="847"/>
      <c r="CC74" s="847"/>
      <c r="CD74" s="847"/>
      <c r="CE74" s="847"/>
      <c r="CF74" s="847"/>
      <c r="CG74" s="852"/>
      <c r="CH74" s="849"/>
      <c r="CI74" s="850"/>
      <c r="CJ74" s="850"/>
      <c r="CK74" s="850"/>
      <c r="CL74" s="851"/>
      <c r="CM74" s="849"/>
      <c r="CN74" s="850"/>
      <c r="CO74" s="850"/>
      <c r="CP74" s="850"/>
      <c r="CQ74" s="851"/>
      <c r="CR74" s="849"/>
      <c r="CS74" s="850"/>
      <c r="CT74" s="850"/>
      <c r="CU74" s="850"/>
      <c r="CV74" s="851"/>
      <c r="CW74" s="849"/>
      <c r="CX74" s="850"/>
      <c r="CY74" s="850"/>
      <c r="CZ74" s="850"/>
      <c r="DA74" s="851"/>
      <c r="DB74" s="849"/>
      <c r="DC74" s="850"/>
      <c r="DD74" s="850"/>
      <c r="DE74" s="850"/>
      <c r="DF74" s="851"/>
      <c r="DG74" s="849"/>
      <c r="DH74" s="850"/>
      <c r="DI74" s="850"/>
      <c r="DJ74" s="850"/>
      <c r="DK74" s="851"/>
      <c r="DL74" s="849"/>
      <c r="DM74" s="850"/>
      <c r="DN74" s="850"/>
      <c r="DO74" s="850"/>
      <c r="DP74" s="851"/>
      <c r="DQ74" s="849"/>
      <c r="DR74" s="850"/>
      <c r="DS74" s="850"/>
      <c r="DT74" s="850"/>
      <c r="DU74" s="851"/>
      <c r="DV74" s="846"/>
      <c r="DW74" s="847"/>
      <c r="DX74" s="847"/>
      <c r="DY74" s="847"/>
      <c r="DZ74" s="848"/>
      <c r="EA74" s="212"/>
    </row>
    <row r="75" spans="1:131" ht="26.25" customHeight="1" x14ac:dyDescent="0.2">
      <c r="A75" s="220">
        <v>8</v>
      </c>
      <c r="B75" s="860"/>
      <c r="C75" s="861"/>
      <c r="D75" s="861"/>
      <c r="E75" s="861"/>
      <c r="F75" s="861"/>
      <c r="G75" s="861"/>
      <c r="H75" s="861"/>
      <c r="I75" s="861"/>
      <c r="J75" s="861"/>
      <c r="K75" s="861"/>
      <c r="L75" s="861"/>
      <c r="M75" s="861"/>
      <c r="N75" s="861"/>
      <c r="O75" s="861"/>
      <c r="P75" s="862"/>
      <c r="Q75" s="864"/>
      <c r="R75" s="865"/>
      <c r="S75" s="865"/>
      <c r="T75" s="865"/>
      <c r="U75" s="821"/>
      <c r="V75" s="866"/>
      <c r="W75" s="865"/>
      <c r="X75" s="865"/>
      <c r="Y75" s="865"/>
      <c r="Z75" s="821"/>
      <c r="AA75" s="866"/>
      <c r="AB75" s="865"/>
      <c r="AC75" s="865"/>
      <c r="AD75" s="865"/>
      <c r="AE75" s="821"/>
      <c r="AF75" s="866"/>
      <c r="AG75" s="865"/>
      <c r="AH75" s="865"/>
      <c r="AI75" s="865"/>
      <c r="AJ75" s="821"/>
      <c r="AK75" s="866"/>
      <c r="AL75" s="865"/>
      <c r="AM75" s="865"/>
      <c r="AN75" s="865"/>
      <c r="AO75" s="821"/>
      <c r="AP75" s="866"/>
      <c r="AQ75" s="865"/>
      <c r="AR75" s="865"/>
      <c r="AS75" s="865"/>
      <c r="AT75" s="821"/>
      <c r="AU75" s="866"/>
      <c r="AV75" s="865"/>
      <c r="AW75" s="865"/>
      <c r="AX75" s="865"/>
      <c r="AY75" s="821"/>
      <c r="AZ75" s="819"/>
      <c r="BA75" s="819"/>
      <c r="BB75" s="819"/>
      <c r="BC75" s="819"/>
      <c r="BD75" s="820"/>
      <c r="BE75" s="223"/>
      <c r="BF75" s="223"/>
      <c r="BG75" s="223"/>
      <c r="BH75" s="223"/>
      <c r="BI75" s="223"/>
      <c r="BJ75" s="223"/>
      <c r="BK75" s="223"/>
      <c r="BL75" s="223"/>
      <c r="BM75" s="223"/>
      <c r="BN75" s="223"/>
      <c r="BO75" s="223"/>
      <c r="BP75" s="223"/>
      <c r="BQ75" s="220">
        <v>69</v>
      </c>
      <c r="BR75" s="225"/>
      <c r="BS75" s="846"/>
      <c r="BT75" s="847"/>
      <c r="BU75" s="847"/>
      <c r="BV75" s="847"/>
      <c r="BW75" s="847"/>
      <c r="BX75" s="847"/>
      <c r="BY75" s="847"/>
      <c r="BZ75" s="847"/>
      <c r="CA75" s="847"/>
      <c r="CB75" s="847"/>
      <c r="CC75" s="847"/>
      <c r="CD75" s="847"/>
      <c r="CE75" s="847"/>
      <c r="CF75" s="847"/>
      <c r="CG75" s="852"/>
      <c r="CH75" s="849"/>
      <c r="CI75" s="850"/>
      <c r="CJ75" s="850"/>
      <c r="CK75" s="850"/>
      <c r="CL75" s="851"/>
      <c r="CM75" s="849"/>
      <c r="CN75" s="850"/>
      <c r="CO75" s="850"/>
      <c r="CP75" s="850"/>
      <c r="CQ75" s="851"/>
      <c r="CR75" s="849"/>
      <c r="CS75" s="850"/>
      <c r="CT75" s="850"/>
      <c r="CU75" s="850"/>
      <c r="CV75" s="851"/>
      <c r="CW75" s="849"/>
      <c r="CX75" s="850"/>
      <c r="CY75" s="850"/>
      <c r="CZ75" s="850"/>
      <c r="DA75" s="851"/>
      <c r="DB75" s="849"/>
      <c r="DC75" s="850"/>
      <c r="DD75" s="850"/>
      <c r="DE75" s="850"/>
      <c r="DF75" s="851"/>
      <c r="DG75" s="849"/>
      <c r="DH75" s="850"/>
      <c r="DI75" s="850"/>
      <c r="DJ75" s="850"/>
      <c r="DK75" s="851"/>
      <c r="DL75" s="849"/>
      <c r="DM75" s="850"/>
      <c r="DN75" s="850"/>
      <c r="DO75" s="850"/>
      <c r="DP75" s="851"/>
      <c r="DQ75" s="849"/>
      <c r="DR75" s="850"/>
      <c r="DS75" s="850"/>
      <c r="DT75" s="850"/>
      <c r="DU75" s="851"/>
      <c r="DV75" s="846"/>
      <c r="DW75" s="847"/>
      <c r="DX75" s="847"/>
      <c r="DY75" s="847"/>
      <c r="DZ75" s="848"/>
      <c r="EA75" s="212"/>
    </row>
    <row r="76" spans="1:131" ht="26.25" customHeight="1" x14ac:dyDescent="0.2">
      <c r="A76" s="220">
        <v>9</v>
      </c>
      <c r="B76" s="860"/>
      <c r="C76" s="861"/>
      <c r="D76" s="861"/>
      <c r="E76" s="861"/>
      <c r="F76" s="861"/>
      <c r="G76" s="861"/>
      <c r="H76" s="861"/>
      <c r="I76" s="861"/>
      <c r="J76" s="861"/>
      <c r="K76" s="861"/>
      <c r="L76" s="861"/>
      <c r="M76" s="861"/>
      <c r="N76" s="861"/>
      <c r="O76" s="861"/>
      <c r="P76" s="862"/>
      <c r="Q76" s="864"/>
      <c r="R76" s="865"/>
      <c r="S76" s="865"/>
      <c r="T76" s="865"/>
      <c r="U76" s="821"/>
      <c r="V76" s="866"/>
      <c r="W76" s="865"/>
      <c r="X76" s="865"/>
      <c r="Y76" s="865"/>
      <c r="Z76" s="821"/>
      <c r="AA76" s="866"/>
      <c r="AB76" s="865"/>
      <c r="AC76" s="865"/>
      <c r="AD76" s="865"/>
      <c r="AE76" s="821"/>
      <c r="AF76" s="866"/>
      <c r="AG76" s="865"/>
      <c r="AH76" s="865"/>
      <c r="AI76" s="865"/>
      <c r="AJ76" s="821"/>
      <c r="AK76" s="866"/>
      <c r="AL76" s="865"/>
      <c r="AM76" s="865"/>
      <c r="AN76" s="865"/>
      <c r="AO76" s="821"/>
      <c r="AP76" s="866"/>
      <c r="AQ76" s="865"/>
      <c r="AR76" s="865"/>
      <c r="AS76" s="865"/>
      <c r="AT76" s="821"/>
      <c r="AU76" s="866"/>
      <c r="AV76" s="865"/>
      <c r="AW76" s="865"/>
      <c r="AX76" s="865"/>
      <c r="AY76" s="821"/>
      <c r="AZ76" s="819"/>
      <c r="BA76" s="819"/>
      <c r="BB76" s="819"/>
      <c r="BC76" s="819"/>
      <c r="BD76" s="820"/>
      <c r="BE76" s="223"/>
      <c r="BF76" s="223"/>
      <c r="BG76" s="223"/>
      <c r="BH76" s="223"/>
      <c r="BI76" s="223"/>
      <c r="BJ76" s="223"/>
      <c r="BK76" s="223"/>
      <c r="BL76" s="223"/>
      <c r="BM76" s="223"/>
      <c r="BN76" s="223"/>
      <c r="BO76" s="223"/>
      <c r="BP76" s="223"/>
      <c r="BQ76" s="220">
        <v>70</v>
      </c>
      <c r="BR76" s="225"/>
      <c r="BS76" s="846"/>
      <c r="BT76" s="847"/>
      <c r="BU76" s="847"/>
      <c r="BV76" s="847"/>
      <c r="BW76" s="847"/>
      <c r="BX76" s="847"/>
      <c r="BY76" s="847"/>
      <c r="BZ76" s="847"/>
      <c r="CA76" s="847"/>
      <c r="CB76" s="847"/>
      <c r="CC76" s="847"/>
      <c r="CD76" s="847"/>
      <c r="CE76" s="847"/>
      <c r="CF76" s="847"/>
      <c r="CG76" s="852"/>
      <c r="CH76" s="849"/>
      <c r="CI76" s="850"/>
      <c r="CJ76" s="850"/>
      <c r="CK76" s="850"/>
      <c r="CL76" s="851"/>
      <c r="CM76" s="849"/>
      <c r="CN76" s="850"/>
      <c r="CO76" s="850"/>
      <c r="CP76" s="850"/>
      <c r="CQ76" s="851"/>
      <c r="CR76" s="849"/>
      <c r="CS76" s="850"/>
      <c r="CT76" s="850"/>
      <c r="CU76" s="850"/>
      <c r="CV76" s="851"/>
      <c r="CW76" s="849"/>
      <c r="CX76" s="850"/>
      <c r="CY76" s="850"/>
      <c r="CZ76" s="850"/>
      <c r="DA76" s="851"/>
      <c r="DB76" s="849"/>
      <c r="DC76" s="850"/>
      <c r="DD76" s="850"/>
      <c r="DE76" s="850"/>
      <c r="DF76" s="851"/>
      <c r="DG76" s="849"/>
      <c r="DH76" s="850"/>
      <c r="DI76" s="850"/>
      <c r="DJ76" s="850"/>
      <c r="DK76" s="851"/>
      <c r="DL76" s="849"/>
      <c r="DM76" s="850"/>
      <c r="DN76" s="850"/>
      <c r="DO76" s="850"/>
      <c r="DP76" s="851"/>
      <c r="DQ76" s="849"/>
      <c r="DR76" s="850"/>
      <c r="DS76" s="850"/>
      <c r="DT76" s="850"/>
      <c r="DU76" s="851"/>
      <c r="DV76" s="846"/>
      <c r="DW76" s="847"/>
      <c r="DX76" s="847"/>
      <c r="DY76" s="847"/>
      <c r="DZ76" s="848"/>
      <c r="EA76" s="212"/>
    </row>
    <row r="77" spans="1:131" ht="26.25" customHeight="1" x14ac:dyDescent="0.2">
      <c r="A77" s="220">
        <v>10</v>
      </c>
      <c r="B77" s="860"/>
      <c r="C77" s="861"/>
      <c r="D77" s="861"/>
      <c r="E77" s="861"/>
      <c r="F77" s="861"/>
      <c r="G77" s="861"/>
      <c r="H77" s="861"/>
      <c r="I77" s="861"/>
      <c r="J77" s="861"/>
      <c r="K77" s="861"/>
      <c r="L77" s="861"/>
      <c r="M77" s="861"/>
      <c r="N77" s="861"/>
      <c r="O77" s="861"/>
      <c r="P77" s="862"/>
      <c r="Q77" s="864"/>
      <c r="R77" s="865"/>
      <c r="S77" s="865"/>
      <c r="T77" s="865"/>
      <c r="U77" s="821"/>
      <c r="V77" s="866"/>
      <c r="W77" s="865"/>
      <c r="X77" s="865"/>
      <c r="Y77" s="865"/>
      <c r="Z77" s="821"/>
      <c r="AA77" s="866"/>
      <c r="AB77" s="865"/>
      <c r="AC77" s="865"/>
      <c r="AD77" s="865"/>
      <c r="AE77" s="821"/>
      <c r="AF77" s="866"/>
      <c r="AG77" s="865"/>
      <c r="AH77" s="865"/>
      <c r="AI77" s="865"/>
      <c r="AJ77" s="821"/>
      <c r="AK77" s="866"/>
      <c r="AL77" s="865"/>
      <c r="AM77" s="865"/>
      <c r="AN77" s="865"/>
      <c r="AO77" s="821"/>
      <c r="AP77" s="866"/>
      <c r="AQ77" s="865"/>
      <c r="AR77" s="865"/>
      <c r="AS77" s="865"/>
      <c r="AT77" s="821"/>
      <c r="AU77" s="866"/>
      <c r="AV77" s="865"/>
      <c r="AW77" s="865"/>
      <c r="AX77" s="865"/>
      <c r="AY77" s="821"/>
      <c r="AZ77" s="819"/>
      <c r="BA77" s="819"/>
      <c r="BB77" s="819"/>
      <c r="BC77" s="819"/>
      <c r="BD77" s="820"/>
      <c r="BE77" s="223"/>
      <c r="BF77" s="223"/>
      <c r="BG77" s="223"/>
      <c r="BH77" s="223"/>
      <c r="BI77" s="223"/>
      <c r="BJ77" s="223"/>
      <c r="BK77" s="223"/>
      <c r="BL77" s="223"/>
      <c r="BM77" s="223"/>
      <c r="BN77" s="223"/>
      <c r="BO77" s="223"/>
      <c r="BP77" s="223"/>
      <c r="BQ77" s="220">
        <v>71</v>
      </c>
      <c r="BR77" s="225"/>
      <c r="BS77" s="846"/>
      <c r="BT77" s="847"/>
      <c r="BU77" s="847"/>
      <c r="BV77" s="847"/>
      <c r="BW77" s="847"/>
      <c r="BX77" s="847"/>
      <c r="BY77" s="847"/>
      <c r="BZ77" s="847"/>
      <c r="CA77" s="847"/>
      <c r="CB77" s="847"/>
      <c r="CC77" s="847"/>
      <c r="CD77" s="847"/>
      <c r="CE77" s="847"/>
      <c r="CF77" s="847"/>
      <c r="CG77" s="852"/>
      <c r="CH77" s="849"/>
      <c r="CI77" s="850"/>
      <c r="CJ77" s="850"/>
      <c r="CK77" s="850"/>
      <c r="CL77" s="851"/>
      <c r="CM77" s="849"/>
      <c r="CN77" s="850"/>
      <c r="CO77" s="850"/>
      <c r="CP77" s="850"/>
      <c r="CQ77" s="851"/>
      <c r="CR77" s="849"/>
      <c r="CS77" s="850"/>
      <c r="CT77" s="850"/>
      <c r="CU77" s="850"/>
      <c r="CV77" s="851"/>
      <c r="CW77" s="849"/>
      <c r="CX77" s="850"/>
      <c r="CY77" s="850"/>
      <c r="CZ77" s="850"/>
      <c r="DA77" s="851"/>
      <c r="DB77" s="849"/>
      <c r="DC77" s="850"/>
      <c r="DD77" s="850"/>
      <c r="DE77" s="850"/>
      <c r="DF77" s="851"/>
      <c r="DG77" s="849"/>
      <c r="DH77" s="850"/>
      <c r="DI77" s="850"/>
      <c r="DJ77" s="850"/>
      <c r="DK77" s="851"/>
      <c r="DL77" s="849"/>
      <c r="DM77" s="850"/>
      <c r="DN77" s="850"/>
      <c r="DO77" s="850"/>
      <c r="DP77" s="851"/>
      <c r="DQ77" s="849"/>
      <c r="DR77" s="850"/>
      <c r="DS77" s="850"/>
      <c r="DT77" s="850"/>
      <c r="DU77" s="851"/>
      <c r="DV77" s="846"/>
      <c r="DW77" s="847"/>
      <c r="DX77" s="847"/>
      <c r="DY77" s="847"/>
      <c r="DZ77" s="848"/>
      <c r="EA77" s="212"/>
    </row>
    <row r="78" spans="1:131" ht="26.25" customHeight="1" x14ac:dyDescent="0.2">
      <c r="A78" s="220">
        <v>11</v>
      </c>
      <c r="B78" s="860"/>
      <c r="C78" s="861"/>
      <c r="D78" s="861"/>
      <c r="E78" s="861"/>
      <c r="F78" s="861"/>
      <c r="G78" s="861"/>
      <c r="H78" s="861"/>
      <c r="I78" s="861"/>
      <c r="J78" s="861"/>
      <c r="K78" s="861"/>
      <c r="L78" s="861"/>
      <c r="M78" s="861"/>
      <c r="N78" s="861"/>
      <c r="O78" s="861"/>
      <c r="P78" s="862"/>
      <c r="Q78" s="863"/>
      <c r="R78" s="817"/>
      <c r="S78" s="817"/>
      <c r="T78" s="817"/>
      <c r="U78" s="817"/>
      <c r="V78" s="817"/>
      <c r="W78" s="817"/>
      <c r="X78" s="817"/>
      <c r="Y78" s="817"/>
      <c r="Z78" s="817"/>
      <c r="AA78" s="817"/>
      <c r="AB78" s="817"/>
      <c r="AC78" s="817"/>
      <c r="AD78" s="817"/>
      <c r="AE78" s="817"/>
      <c r="AF78" s="817"/>
      <c r="AG78" s="817"/>
      <c r="AH78" s="817"/>
      <c r="AI78" s="817"/>
      <c r="AJ78" s="817"/>
      <c r="AK78" s="817"/>
      <c r="AL78" s="817"/>
      <c r="AM78" s="817"/>
      <c r="AN78" s="817"/>
      <c r="AO78" s="817"/>
      <c r="AP78" s="817"/>
      <c r="AQ78" s="817"/>
      <c r="AR78" s="817"/>
      <c r="AS78" s="817"/>
      <c r="AT78" s="817"/>
      <c r="AU78" s="817"/>
      <c r="AV78" s="817"/>
      <c r="AW78" s="817"/>
      <c r="AX78" s="817"/>
      <c r="AY78" s="817"/>
      <c r="AZ78" s="819"/>
      <c r="BA78" s="819"/>
      <c r="BB78" s="819"/>
      <c r="BC78" s="819"/>
      <c r="BD78" s="820"/>
      <c r="BE78" s="223"/>
      <c r="BF78" s="223"/>
      <c r="BG78" s="223"/>
      <c r="BH78" s="223"/>
      <c r="BI78" s="223"/>
      <c r="BJ78" s="212"/>
      <c r="BK78" s="212"/>
      <c r="BL78" s="212"/>
      <c r="BM78" s="212"/>
      <c r="BN78" s="212"/>
      <c r="BO78" s="223"/>
      <c r="BP78" s="223"/>
      <c r="BQ78" s="220">
        <v>72</v>
      </c>
      <c r="BR78" s="225"/>
      <c r="BS78" s="846"/>
      <c r="BT78" s="847"/>
      <c r="BU78" s="847"/>
      <c r="BV78" s="847"/>
      <c r="BW78" s="847"/>
      <c r="BX78" s="847"/>
      <c r="BY78" s="847"/>
      <c r="BZ78" s="847"/>
      <c r="CA78" s="847"/>
      <c r="CB78" s="847"/>
      <c r="CC78" s="847"/>
      <c r="CD78" s="847"/>
      <c r="CE78" s="847"/>
      <c r="CF78" s="847"/>
      <c r="CG78" s="852"/>
      <c r="CH78" s="849"/>
      <c r="CI78" s="850"/>
      <c r="CJ78" s="850"/>
      <c r="CK78" s="850"/>
      <c r="CL78" s="851"/>
      <c r="CM78" s="849"/>
      <c r="CN78" s="850"/>
      <c r="CO78" s="850"/>
      <c r="CP78" s="850"/>
      <c r="CQ78" s="851"/>
      <c r="CR78" s="849"/>
      <c r="CS78" s="850"/>
      <c r="CT78" s="850"/>
      <c r="CU78" s="850"/>
      <c r="CV78" s="851"/>
      <c r="CW78" s="849"/>
      <c r="CX78" s="850"/>
      <c r="CY78" s="850"/>
      <c r="CZ78" s="850"/>
      <c r="DA78" s="851"/>
      <c r="DB78" s="849"/>
      <c r="DC78" s="850"/>
      <c r="DD78" s="850"/>
      <c r="DE78" s="850"/>
      <c r="DF78" s="851"/>
      <c r="DG78" s="849"/>
      <c r="DH78" s="850"/>
      <c r="DI78" s="850"/>
      <c r="DJ78" s="850"/>
      <c r="DK78" s="851"/>
      <c r="DL78" s="849"/>
      <c r="DM78" s="850"/>
      <c r="DN78" s="850"/>
      <c r="DO78" s="850"/>
      <c r="DP78" s="851"/>
      <c r="DQ78" s="849"/>
      <c r="DR78" s="850"/>
      <c r="DS78" s="850"/>
      <c r="DT78" s="850"/>
      <c r="DU78" s="851"/>
      <c r="DV78" s="846"/>
      <c r="DW78" s="847"/>
      <c r="DX78" s="847"/>
      <c r="DY78" s="847"/>
      <c r="DZ78" s="848"/>
      <c r="EA78" s="212"/>
    </row>
    <row r="79" spans="1:131" ht="26.25" customHeight="1" x14ac:dyDescent="0.2">
      <c r="A79" s="220">
        <v>12</v>
      </c>
      <c r="B79" s="860"/>
      <c r="C79" s="861"/>
      <c r="D79" s="861"/>
      <c r="E79" s="861"/>
      <c r="F79" s="861"/>
      <c r="G79" s="861"/>
      <c r="H79" s="861"/>
      <c r="I79" s="861"/>
      <c r="J79" s="861"/>
      <c r="K79" s="861"/>
      <c r="L79" s="861"/>
      <c r="M79" s="861"/>
      <c r="N79" s="861"/>
      <c r="O79" s="861"/>
      <c r="P79" s="862"/>
      <c r="Q79" s="863"/>
      <c r="R79" s="817"/>
      <c r="S79" s="817"/>
      <c r="T79" s="817"/>
      <c r="U79" s="817"/>
      <c r="V79" s="817"/>
      <c r="W79" s="817"/>
      <c r="X79" s="817"/>
      <c r="Y79" s="817"/>
      <c r="Z79" s="817"/>
      <c r="AA79" s="817"/>
      <c r="AB79" s="817"/>
      <c r="AC79" s="817"/>
      <c r="AD79" s="817"/>
      <c r="AE79" s="817"/>
      <c r="AF79" s="817"/>
      <c r="AG79" s="817"/>
      <c r="AH79" s="817"/>
      <c r="AI79" s="817"/>
      <c r="AJ79" s="817"/>
      <c r="AK79" s="817"/>
      <c r="AL79" s="817"/>
      <c r="AM79" s="817"/>
      <c r="AN79" s="817"/>
      <c r="AO79" s="817"/>
      <c r="AP79" s="817"/>
      <c r="AQ79" s="817"/>
      <c r="AR79" s="817"/>
      <c r="AS79" s="817"/>
      <c r="AT79" s="817"/>
      <c r="AU79" s="817"/>
      <c r="AV79" s="817"/>
      <c r="AW79" s="817"/>
      <c r="AX79" s="817"/>
      <c r="AY79" s="817"/>
      <c r="AZ79" s="819"/>
      <c r="BA79" s="819"/>
      <c r="BB79" s="819"/>
      <c r="BC79" s="819"/>
      <c r="BD79" s="820"/>
      <c r="BE79" s="223"/>
      <c r="BF79" s="223"/>
      <c r="BG79" s="223"/>
      <c r="BH79" s="223"/>
      <c r="BI79" s="223"/>
      <c r="BJ79" s="212"/>
      <c r="BK79" s="212"/>
      <c r="BL79" s="212"/>
      <c r="BM79" s="212"/>
      <c r="BN79" s="212"/>
      <c r="BO79" s="223"/>
      <c r="BP79" s="223"/>
      <c r="BQ79" s="220">
        <v>73</v>
      </c>
      <c r="BR79" s="225"/>
      <c r="BS79" s="846"/>
      <c r="BT79" s="847"/>
      <c r="BU79" s="847"/>
      <c r="BV79" s="847"/>
      <c r="BW79" s="847"/>
      <c r="BX79" s="847"/>
      <c r="BY79" s="847"/>
      <c r="BZ79" s="847"/>
      <c r="CA79" s="847"/>
      <c r="CB79" s="847"/>
      <c r="CC79" s="847"/>
      <c r="CD79" s="847"/>
      <c r="CE79" s="847"/>
      <c r="CF79" s="847"/>
      <c r="CG79" s="852"/>
      <c r="CH79" s="849"/>
      <c r="CI79" s="850"/>
      <c r="CJ79" s="850"/>
      <c r="CK79" s="850"/>
      <c r="CL79" s="851"/>
      <c r="CM79" s="849"/>
      <c r="CN79" s="850"/>
      <c r="CO79" s="850"/>
      <c r="CP79" s="850"/>
      <c r="CQ79" s="851"/>
      <c r="CR79" s="849"/>
      <c r="CS79" s="850"/>
      <c r="CT79" s="850"/>
      <c r="CU79" s="850"/>
      <c r="CV79" s="851"/>
      <c r="CW79" s="849"/>
      <c r="CX79" s="850"/>
      <c r="CY79" s="850"/>
      <c r="CZ79" s="850"/>
      <c r="DA79" s="851"/>
      <c r="DB79" s="849"/>
      <c r="DC79" s="850"/>
      <c r="DD79" s="850"/>
      <c r="DE79" s="850"/>
      <c r="DF79" s="851"/>
      <c r="DG79" s="849"/>
      <c r="DH79" s="850"/>
      <c r="DI79" s="850"/>
      <c r="DJ79" s="850"/>
      <c r="DK79" s="851"/>
      <c r="DL79" s="849"/>
      <c r="DM79" s="850"/>
      <c r="DN79" s="850"/>
      <c r="DO79" s="850"/>
      <c r="DP79" s="851"/>
      <c r="DQ79" s="849"/>
      <c r="DR79" s="850"/>
      <c r="DS79" s="850"/>
      <c r="DT79" s="850"/>
      <c r="DU79" s="851"/>
      <c r="DV79" s="846"/>
      <c r="DW79" s="847"/>
      <c r="DX79" s="847"/>
      <c r="DY79" s="847"/>
      <c r="DZ79" s="848"/>
      <c r="EA79" s="212"/>
    </row>
    <row r="80" spans="1:131" ht="26.25" customHeight="1" x14ac:dyDescent="0.2">
      <c r="A80" s="220">
        <v>13</v>
      </c>
      <c r="B80" s="860"/>
      <c r="C80" s="861"/>
      <c r="D80" s="861"/>
      <c r="E80" s="861"/>
      <c r="F80" s="861"/>
      <c r="G80" s="861"/>
      <c r="H80" s="861"/>
      <c r="I80" s="861"/>
      <c r="J80" s="861"/>
      <c r="K80" s="861"/>
      <c r="L80" s="861"/>
      <c r="M80" s="861"/>
      <c r="N80" s="861"/>
      <c r="O80" s="861"/>
      <c r="P80" s="862"/>
      <c r="Q80" s="863"/>
      <c r="R80" s="817"/>
      <c r="S80" s="817"/>
      <c r="T80" s="817"/>
      <c r="U80" s="817"/>
      <c r="V80" s="817"/>
      <c r="W80" s="817"/>
      <c r="X80" s="817"/>
      <c r="Y80" s="817"/>
      <c r="Z80" s="817"/>
      <c r="AA80" s="817"/>
      <c r="AB80" s="817"/>
      <c r="AC80" s="817"/>
      <c r="AD80" s="817"/>
      <c r="AE80" s="817"/>
      <c r="AF80" s="817"/>
      <c r="AG80" s="817"/>
      <c r="AH80" s="817"/>
      <c r="AI80" s="817"/>
      <c r="AJ80" s="817"/>
      <c r="AK80" s="817"/>
      <c r="AL80" s="817"/>
      <c r="AM80" s="817"/>
      <c r="AN80" s="817"/>
      <c r="AO80" s="817"/>
      <c r="AP80" s="817"/>
      <c r="AQ80" s="817"/>
      <c r="AR80" s="817"/>
      <c r="AS80" s="817"/>
      <c r="AT80" s="817"/>
      <c r="AU80" s="817"/>
      <c r="AV80" s="817"/>
      <c r="AW80" s="817"/>
      <c r="AX80" s="817"/>
      <c r="AY80" s="817"/>
      <c r="AZ80" s="819"/>
      <c r="BA80" s="819"/>
      <c r="BB80" s="819"/>
      <c r="BC80" s="819"/>
      <c r="BD80" s="820"/>
      <c r="BE80" s="223"/>
      <c r="BF80" s="223"/>
      <c r="BG80" s="223"/>
      <c r="BH80" s="223"/>
      <c r="BI80" s="223"/>
      <c r="BJ80" s="223"/>
      <c r="BK80" s="223"/>
      <c r="BL80" s="223"/>
      <c r="BM80" s="223"/>
      <c r="BN80" s="223"/>
      <c r="BO80" s="223"/>
      <c r="BP80" s="223"/>
      <c r="BQ80" s="220">
        <v>74</v>
      </c>
      <c r="BR80" s="225"/>
      <c r="BS80" s="846"/>
      <c r="BT80" s="847"/>
      <c r="BU80" s="847"/>
      <c r="BV80" s="847"/>
      <c r="BW80" s="847"/>
      <c r="BX80" s="847"/>
      <c r="BY80" s="847"/>
      <c r="BZ80" s="847"/>
      <c r="CA80" s="847"/>
      <c r="CB80" s="847"/>
      <c r="CC80" s="847"/>
      <c r="CD80" s="847"/>
      <c r="CE80" s="847"/>
      <c r="CF80" s="847"/>
      <c r="CG80" s="852"/>
      <c r="CH80" s="849"/>
      <c r="CI80" s="850"/>
      <c r="CJ80" s="850"/>
      <c r="CK80" s="850"/>
      <c r="CL80" s="851"/>
      <c r="CM80" s="849"/>
      <c r="CN80" s="850"/>
      <c r="CO80" s="850"/>
      <c r="CP80" s="850"/>
      <c r="CQ80" s="851"/>
      <c r="CR80" s="849"/>
      <c r="CS80" s="850"/>
      <c r="CT80" s="850"/>
      <c r="CU80" s="850"/>
      <c r="CV80" s="851"/>
      <c r="CW80" s="849"/>
      <c r="CX80" s="850"/>
      <c r="CY80" s="850"/>
      <c r="CZ80" s="850"/>
      <c r="DA80" s="851"/>
      <c r="DB80" s="849"/>
      <c r="DC80" s="850"/>
      <c r="DD80" s="850"/>
      <c r="DE80" s="850"/>
      <c r="DF80" s="851"/>
      <c r="DG80" s="849"/>
      <c r="DH80" s="850"/>
      <c r="DI80" s="850"/>
      <c r="DJ80" s="850"/>
      <c r="DK80" s="851"/>
      <c r="DL80" s="849"/>
      <c r="DM80" s="850"/>
      <c r="DN80" s="850"/>
      <c r="DO80" s="850"/>
      <c r="DP80" s="851"/>
      <c r="DQ80" s="849"/>
      <c r="DR80" s="850"/>
      <c r="DS80" s="850"/>
      <c r="DT80" s="850"/>
      <c r="DU80" s="851"/>
      <c r="DV80" s="846"/>
      <c r="DW80" s="847"/>
      <c r="DX80" s="847"/>
      <c r="DY80" s="847"/>
      <c r="DZ80" s="848"/>
      <c r="EA80" s="212"/>
    </row>
    <row r="81" spans="1:131" ht="26.25" customHeight="1" x14ac:dyDescent="0.2">
      <c r="A81" s="220">
        <v>14</v>
      </c>
      <c r="B81" s="860"/>
      <c r="C81" s="861"/>
      <c r="D81" s="861"/>
      <c r="E81" s="861"/>
      <c r="F81" s="861"/>
      <c r="G81" s="861"/>
      <c r="H81" s="861"/>
      <c r="I81" s="861"/>
      <c r="J81" s="861"/>
      <c r="K81" s="861"/>
      <c r="L81" s="861"/>
      <c r="M81" s="861"/>
      <c r="N81" s="861"/>
      <c r="O81" s="861"/>
      <c r="P81" s="862"/>
      <c r="Q81" s="863"/>
      <c r="R81" s="817"/>
      <c r="S81" s="817"/>
      <c r="T81" s="817"/>
      <c r="U81" s="817"/>
      <c r="V81" s="817"/>
      <c r="W81" s="817"/>
      <c r="X81" s="817"/>
      <c r="Y81" s="817"/>
      <c r="Z81" s="817"/>
      <c r="AA81" s="817"/>
      <c r="AB81" s="817"/>
      <c r="AC81" s="817"/>
      <c r="AD81" s="817"/>
      <c r="AE81" s="817"/>
      <c r="AF81" s="817"/>
      <c r="AG81" s="817"/>
      <c r="AH81" s="817"/>
      <c r="AI81" s="817"/>
      <c r="AJ81" s="817"/>
      <c r="AK81" s="817"/>
      <c r="AL81" s="817"/>
      <c r="AM81" s="817"/>
      <c r="AN81" s="817"/>
      <c r="AO81" s="817"/>
      <c r="AP81" s="817"/>
      <c r="AQ81" s="817"/>
      <c r="AR81" s="817"/>
      <c r="AS81" s="817"/>
      <c r="AT81" s="817"/>
      <c r="AU81" s="817"/>
      <c r="AV81" s="817"/>
      <c r="AW81" s="817"/>
      <c r="AX81" s="817"/>
      <c r="AY81" s="817"/>
      <c r="AZ81" s="819"/>
      <c r="BA81" s="819"/>
      <c r="BB81" s="819"/>
      <c r="BC81" s="819"/>
      <c r="BD81" s="820"/>
      <c r="BE81" s="223"/>
      <c r="BF81" s="223"/>
      <c r="BG81" s="223"/>
      <c r="BH81" s="223"/>
      <c r="BI81" s="223"/>
      <c r="BJ81" s="223"/>
      <c r="BK81" s="223"/>
      <c r="BL81" s="223"/>
      <c r="BM81" s="223"/>
      <c r="BN81" s="223"/>
      <c r="BO81" s="223"/>
      <c r="BP81" s="223"/>
      <c r="BQ81" s="220">
        <v>75</v>
      </c>
      <c r="BR81" s="225"/>
      <c r="BS81" s="846"/>
      <c r="BT81" s="847"/>
      <c r="BU81" s="847"/>
      <c r="BV81" s="847"/>
      <c r="BW81" s="847"/>
      <c r="BX81" s="847"/>
      <c r="BY81" s="847"/>
      <c r="BZ81" s="847"/>
      <c r="CA81" s="847"/>
      <c r="CB81" s="847"/>
      <c r="CC81" s="847"/>
      <c r="CD81" s="847"/>
      <c r="CE81" s="847"/>
      <c r="CF81" s="847"/>
      <c r="CG81" s="852"/>
      <c r="CH81" s="849"/>
      <c r="CI81" s="850"/>
      <c r="CJ81" s="850"/>
      <c r="CK81" s="850"/>
      <c r="CL81" s="851"/>
      <c r="CM81" s="849"/>
      <c r="CN81" s="850"/>
      <c r="CO81" s="850"/>
      <c r="CP81" s="850"/>
      <c r="CQ81" s="851"/>
      <c r="CR81" s="849"/>
      <c r="CS81" s="850"/>
      <c r="CT81" s="850"/>
      <c r="CU81" s="850"/>
      <c r="CV81" s="851"/>
      <c r="CW81" s="849"/>
      <c r="CX81" s="850"/>
      <c r="CY81" s="850"/>
      <c r="CZ81" s="850"/>
      <c r="DA81" s="851"/>
      <c r="DB81" s="849"/>
      <c r="DC81" s="850"/>
      <c r="DD81" s="850"/>
      <c r="DE81" s="850"/>
      <c r="DF81" s="851"/>
      <c r="DG81" s="849"/>
      <c r="DH81" s="850"/>
      <c r="DI81" s="850"/>
      <c r="DJ81" s="850"/>
      <c r="DK81" s="851"/>
      <c r="DL81" s="849"/>
      <c r="DM81" s="850"/>
      <c r="DN81" s="850"/>
      <c r="DO81" s="850"/>
      <c r="DP81" s="851"/>
      <c r="DQ81" s="849"/>
      <c r="DR81" s="850"/>
      <c r="DS81" s="850"/>
      <c r="DT81" s="850"/>
      <c r="DU81" s="851"/>
      <c r="DV81" s="846"/>
      <c r="DW81" s="847"/>
      <c r="DX81" s="847"/>
      <c r="DY81" s="847"/>
      <c r="DZ81" s="848"/>
      <c r="EA81" s="212"/>
    </row>
    <row r="82" spans="1:131" ht="26.25" customHeight="1" x14ac:dyDescent="0.2">
      <c r="A82" s="220">
        <v>15</v>
      </c>
      <c r="B82" s="860"/>
      <c r="C82" s="861"/>
      <c r="D82" s="861"/>
      <c r="E82" s="861"/>
      <c r="F82" s="861"/>
      <c r="G82" s="861"/>
      <c r="H82" s="861"/>
      <c r="I82" s="861"/>
      <c r="J82" s="861"/>
      <c r="K82" s="861"/>
      <c r="L82" s="861"/>
      <c r="M82" s="861"/>
      <c r="N82" s="861"/>
      <c r="O82" s="861"/>
      <c r="P82" s="862"/>
      <c r="Q82" s="863"/>
      <c r="R82" s="817"/>
      <c r="S82" s="817"/>
      <c r="T82" s="817"/>
      <c r="U82" s="817"/>
      <c r="V82" s="817"/>
      <c r="W82" s="817"/>
      <c r="X82" s="817"/>
      <c r="Y82" s="817"/>
      <c r="Z82" s="817"/>
      <c r="AA82" s="817"/>
      <c r="AB82" s="817"/>
      <c r="AC82" s="817"/>
      <c r="AD82" s="817"/>
      <c r="AE82" s="817"/>
      <c r="AF82" s="817"/>
      <c r="AG82" s="817"/>
      <c r="AH82" s="817"/>
      <c r="AI82" s="817"/>
      <c r="AJ82" s="817"/>
      <c r="AK82" s="817"/>
      <c r="AL82" s="817"/>
      <c r="AM82" s="817"/>
      <c r="AN82" s="817"/>
      <c r="AO82" s="817"/>
      <c r="AP82" s="817"/>
      <c r="AQ82" s="817"/>
      <c r="AR82" s="817"/>
      <c r="AS82" s="817"/>
      <c r="AT82" s="817"/>
      <c r="AU82" s="817"/>
      <c r="AV82" s="817"/>
      <c r="AW82" s="817"/>
      <c r="AX82" s="817"/>
      <c r="AY82" s="817"/>
      <c r="AZ82" s="819"/>
      <c r="BA82" s="819"/>
      <c r="BB82" s="819"/>
      <c r="BC82" s="819"/>
      <c r="BD82" s="820"/>
      <c r="BE82" s="223"/>
      <c r="BF82" s="223"/>
      <c r="BG82" s="223"/>
      <c r="BH82" s="223"/>
      <c r="BI82" s="223"/>
      <c r="BJ82" s="223"/>
      <c r="BK82" s="223"/>
      <c r="BL82" s="223"/>
      <c r="BM82" s="223"/>
      <c r="BN82" s="223"/>
      <c r="BO82" s="223"/>
      <c r="BP82" s="223"/>
      <c r="BQ82" s="220">
        <v>76</v>
      </c>
      <c r="BR82" s="225"/>
      <c r="BS82" s="846"/>
      <c r="BT82" s="847"/>
      <c r="BU82" s="847"/>
      <c r="BV82" s="847"/>
      <c r="BW82" s="847"/>
      <c r="BX82" s="847"/>
      <c r="BY82" s="847"/>
      <c r="BZ82" s="847"/>
      <c r="CA82" s="847"/>
      <c r="CB82" s="847"/>
      <c r="CC82" s="847"/>
      <c r="CD82" s="847"/>
      <c r="CE82" s="847"/>
      <c r="CF82" s="847"/>
      <c r="CG82" s="852"/>
      <c r="CH82" s="849"/>
      <c r="CI82" s="850"/>
      <c r="CJ82" s="850"/>
      <c r="CK82" s="850"/>
      <c r="CL82" s="851"/>
      <c r="CM82" s="849"/>
      <c r="CN82" s="850"/>
      <c r="CO82" s="850"/>
      <c r="CP82" s="850"/>
      <c r="CQ82" s="851"/>
      <c r="CR82" s="849"/>
      <c r="CS82" s="850"/>
      <c r="CT82" s="850"/>
      <c r="CU82" s="850"/>
      <c r="CV82" s="851"/>
      <c r="CW82" s="849"/>
      <c r="CX82" s="850"/>
      <c r="CY82" s="850"/>
      <c r="CZ82" s="850"/>
      <c r="DA82" s="851"/>
      <c r="DB82" s="849"/>
      <c r="DC82" s="850"/>
      <c r="DD82" s="850"/>
      <c r="DE82" s="850"/>
      <c r="DF82" s="851"/>
      <c r="DG82" s="849"/>
      <c r="DH82" s="850"/>
      <c r="DI82" s="850"/>
      <c r="DJ82" s="850"/>
      <c r="DK82" s="851"/>
      <c r="DL82" s="849"/>
      <c r="DM82" s="850"/>
      <c r="DN82" s="850"/>
      <c r="DO82" s="850"/>
      <c r="DP82" s="851"/>
      <c r="DQ82" s="849"/>
      <c r="DR82" s="850"/>
      <c r="DS82" s="850"/>
      <c r="DT82" s="850"/>
      <c r="DU82" s="851"/>
      <c r="DV82" s="846"/>
      <c r="DW82" s="847"/>
      <c r="DX82" s="847"/>
      <c r="DY82" s="847"/>
      <c r="DZ82" s="848"/>
      <c r="EA82" s="212"/>
    </row>
    <row r="83" spans="1:131" ht="26.25" customHeight="1" x14ac:dyDescent="0.2">
      <c r="A83" s="220">
        <v>16</v>
      </c>
      <c r="B83" s="860"/>
      <c r="C83" s="861"/>
      <c r="D83" s="861"/>
      <c r="E83" s="861"/>
      <c r="F83" s="861"/>
      <c r="G83" s="861"/>
      <c r="H83" s="861"/>
      <c r="I83" s="861"/>
      <c r="J83" s="861"/>
      <c r="K83" s="861"/>
      <c r="L83" s="861"/>
      <c r="M83" s="861"/>
      <c r="N83" s="861"/>
      <c r="O83" s="861"/>
      <c r="P83" s="862"/>
      <c r="Q83" s="863"/>
      <c r="R83" s="817"/>
      <c r="S83" s="817"/>
      <c r="T83" s="817"/>
      <c r="U83" s="817"/>
      <c r="V83" s="817"/>
      <c r="W83" s="817"/>
      <c r="X83" s="817"/>
      <c r="Y83" s="817"/>
      <c r="Z83" s="817"/>
      <c r="AA83" s="817"/>
      <c r="AB83" s="817"/>
      <c r="AC83" s="817"/>
      <c r="AD83" s="817"/>
      <c r="AE83" s="817"/>
      <c r="AF83" s="817"/>
      <c r="AG83" s="817"/>
      <c r="AH83" s="817"/>
      <c r="AI83" s="817"/>
      <c r="AJ83" s="817"/>
      <c r="AK83" s="817"/>
      <c r="AL83" s="817"/>
      <c r="AM83" s="817"/>
      <c r="AN83" s="817"/>
      <c r="AO83" s="817"/>
      <c r="AP83" s="817"/>
      <c r="AQ83" s="817"/>
      <c r="AR83" s="817"/>
      <c r="AS83" s="817"/>
      <c r="AT83" s="817"/>
      <c r="AU83" s="817"/>
      <c r="AV83" s="817"/>
      <c r="AW83" s="817"/>
      <c r="AX83" s="817"/>
      <c r="AY83" s="817"/>
      <c r="AZ83" s="819"/>
      <c r="BA83" s="819"/>
      <c r="BB83" s="819"/>
      <c r="BC83" s="819"/>
      <c r="BD83" s="820"/>
      <c r="BE83" s="223"/>
      <c r="BF83" s="223"/>
      <c r="BG83" s="223"/>
      <c r="BH83" s="223"/>
      <c r="BI83" s="223"/>
      <c r="BJ83" s="223"/>
      <c r="BK83" s="223"/>
      <c r="BL83" s="223"/>
      <c r="BM83" s="223"/>
      <c r="BN83" s="223"/>
      <c r="BO83" s="223"/>
      <c r="BP83" s="223"/>
      <c r="BQ83" s="220">
        <v>77</v>
      </c>
      <c r="BR83" s="225"/>
      <c r="BS83" s="846"/>
      <c r="BT83" s="847"/>
      <c r="BU83" s="847"/>
      <c r="BV83" s="847"/>
      <c r="BW83" s="847"/>
      <c r="BX83" s="847"/>
      <c r="BY83" s="847"/>
      <c r="BZ83" s="847"/>
      <c r="CA83" s="847"/>
      <c r="CB83" s="847"/>
      <c r="CC83" s="847"/>
      <c r="CD83" s="847"/>
      <c r="CE83" s="847"/>
      <c r="CF83" s="847"/>
      <c r="CG83" s="852"/>
      <c r="CH83" s="849"/>
      <c r="CI83" s="850"/>
      <c r="CJ83" s="850"/>
      <c r="CK83" s="850"/>
      <c r="CL83" s="851"/>
      <c r="CM83" s="849"/>
      <c r="CN83" s="850"/>
      <c r="CO83" s="850"/>
      <c r="CP83" s="850"/>
      <c r="CQ83" s="851"/>
      <c r="CR83" s="849"/>
      <c r="CS83" s="850"/>
      <c r="CT83" s="850"/>
      <c r="CU83" s="850"/>
      <c r="CV83" s="851"/>
      <c r="CW83" s="849"/>
      <c r="CX83" s="850"/>
      <c r="CY83" s="850"/>
      <c r="CZ83" s="850"/>
      <c r="DA83" s="851"/>
      <c r="DB83" s="849"/>
      <c r="DC83" s="850"/>
      <c r="DD83" s="850"/>
      <c r="DE83" s="850"/>
      <c r="DF83" s="851"/>
      <c r="DG83" s="849"/>
      <c r="DH83" s="850"/>
      <c r="DI83" s="850"/>
      <c r="DJ83" s="850"/>
      <c r="DK83" s="851"/>
      <c r="DL83" s="849"/>
      <c r="DM83" s="850"/>
      <c r="DN83" s="850"/>
      <c r="DO83" s="850"/>
      <c r="DP83" s="851"/>
      <c r="DQ83" s="849"/>
      <c r="DR83" s="850"/>
      <c r="DS83" s="850"/>
      <c r="DT83" s="850"/>
      <c r="DU83" s="851"/>
      <c r="DV83" s="846"/>
      <c r="DW83" s="847"/>
      <c r="DX83" s="847"/>
      <c r="DY83" s="847"/>
      <c r="DZ83" s="848"/>
      <c r="EA83" s="212"/>
    </row>
    <row r="84" spans="1:131" ht="26.25" customHeight="1" x14ac:dyDescent="0.2">
      <c r="A84" s="220">
        <v>17</v>
      </c>
      <c r="B84" s="860"/>
      <c r="C84" s="861"/>
      <c r="D84" s="861"/>
      <c r="E84" s="861"/>
      <c r="F84" s="861"/>
      <c r="G84" s="861"/>
      <c r="H84" s="861"/>
      <c r="I84" s="861"/>
      <c r="J84" s="861"/>
      <c r="K84" s="861"/>
      <c r="L84" s="861"/>
      <c r="M84" s="861"/>
      <c r="N84" s="861"/>
      <c r="O84" s="861"/>
      <c r="P84" s="862"/>
      <c r="Q84" s="863"/>
      <c r="R84" s="817"/>
      <c r="S84" s="817"/>
      <c r="T84" s="817"/>
      <c r="U84" s="817"/>
      <c r="V84" s="817"/>
      <c r="W84" s="817"/>
      <c r="X84" s="817"/>
      <c r="Y84" s="817"/>
      <c r="Z84" s="817"/>
      <c r="AA84" s="817"/>
      <c r="AB84" s="817"/>
      <c r="AC84" s="817"/>
      <c r="AD84" s="817"/>
      <c r="AE84" s="817"/>
      <c r="AF84" s="817"/>
      <c r="AG84" s="817"/>
      <c r="AH84" s="817"/>
      <c r="AI84" s="817"/>
      <c r="AJ84" s="817"/>
      <c r="AK84" s="817"/>
      <c r="AL84" s="817"/>
      <c r="AM84" s="817"/>
      <c r="AN84" s="817"/>
      <c r="AO84" s="817"/>
      <c r="AP84" s="817"/>
      <c r="AQ84" s="817"/>
      <c r="AR84" s="817"/>
      <c r="AS84" s="817"/>
      <c r="AT84" s="817"/>
      <c r="AU84" s="817"/>
      <c r="AV84" s="817"/>
      <c r="AW84" s="817"/>
      <c r="AX84" s="817"/>
      <c r="AY84" s="817"/>
      <c r="AZ84" s="819"/>
      <c r="BA84" s="819"/>
      <c r="BB84" s="819"/>
      <c r="BC84" s="819"/>
      <c r="BD84" s="820"/>
      <c r="BE84" s="223"/>
      <c r="BF84" s="223"/>
      <c r="BG84" s="223"/>
      <c r="BH84" s="223"/>
      <c r="BI84" s="223"/>
      <c r="BJ84" s="223"/>
      <c r="BK84" s="223"/>
      <c r="BL84" s="223"/>
      <c r="BM84" s="223"/>
      <c r="BN84" s="223"/>
      <c r="BO84" s="223"/>
      <c r="BP84" s="223"/>
      <c r="BQ84" s="220">
        <v>78</v>
      </c>
      <c r="BR84" s="225"/>
      <c r="BS84" s="846"/>
      <c r="BT84" s="847"/>
      <c r="BU84" s="847"/>
      <c r="BV84" s="847"/>
      <c r="BW84" s="847"/>
      <c r="BX84" s="847"/>
      <c r="BY84" s="847"/>
      <c r="BZ84" s="847"/>
      <c r="CA84" s="847"/>
      <c r="CB84" s="847"/>
      <c r="CC84" s="847"/>
      <c r="CD84" s="847"/>
      <c r="CE84" s="847"/>
      <c r="CF84" s="847"/>
      <c r="CG84" s="852"/>
      <c r="CH84" s="849"/>
      <c r="CI84" s="850"/>
      <c r="CJ84" s="850"/>
      <c r="CK84" s="850"/>
      <c r="CL84" s="851"/>
      <c r="CM84" s="849"/>
      <c r="CN84" s="850"/>
      <c r="CO84" s="850"/>
      <c r="CP84" s="850"/>
      <c r="CQ84" s="851"/>
      <c r="CR84" s="849"/>
      <c r="CS84" s="850"/>
      <c r="CT84" s="850"/>
      <c r="CU84" s="850"/>
      <c r="CV84" s="851"/>
      <c r="CW84" s="849"/>
      <c r="CX84" s="850"/>
      <c r="CY84" s="850"/>
      <c r="CZ84" s="850"/>
      <c r="DA84" s="851"/>
      <c r="DB84" s="849"/>
      <c r="DC84" s="850"/>
      <c r="DD84" s="850"/>
      <c r="DE84" s="850"/>
      <c r="DF84" s="851"/>
      <c r="DG84" s="849"/>
      <c r="DH84" s="850"/>
      <c r="DI84" s="850"/>
      <c r="DJ84" s="850"/>
      <c r="DK84" s="851"/>
      <c r="DL84" s="849"/>
      <c r="DM84" s="850"/>
      <c r="DN84" s="850"/>
      <c r="DO84" s="850"/>
      <c r="DP84" s="851"/>
      <c r="DQ84" s="849"/>
      <c r="DR84" s="850"/>
      <c r="DS84" s="850"/>
      <c r="DT84" s="850"/>
      <c r="DU84" s="851"/>
      <c r="DV84" s="846"/>
      <c r="DW84" s="847"/>
      <c r="DX84" s="847"/>
      <c r="DY84" s="847"/>
      <c r="DZ84" s="848"/>
      <c r="EA84" s="212"/>
    </row>
    <row r="85" spans="1:131" ht="26.25" customHeight="1" x14ac:dyDescent="0.2">
      <c r="A85" s="220">
        <v>18</v>
      </c>
      <c r="B85" s="860"/>
      <c r="C85" s="861"/>
      <c r="D85" s="861"/>
      <c r="E85" s="861"/>
      <c r="F85" s="861"/>
      <c r="G85" s="861"/>
      <c r="H85" s="861"/>
      <c r="I85" s="861"/>
      <c r="J85" s="861"/>
      <c r="K85" s="861"/>
      <c r="L85" s="861"/>
      <c r="M85" s="861"/>
      <c r="N85" s="861"/>
      <c r="O85" s="861"/>
      <c r="P85" s="862"/>
      <c r="Q85" s="863"/>
      <c r="R85" s="817"/>
      <c r="S85" s="817"/>
      <c r="T85" s="817"/>
      <c r="U85" s="817"/>
      <c r="V85" s="817"/>
      <c r="W85" s="817"/>
      <c r="X85" s="817"/>
      <c r="Y85" s="817"/>
      <c r="Z85" s="817"/>
      <c r="AA85" s="817"/>
      <c r="AB85" s="817"/>
      <c r="AC85" s="817"/>
      <c r="AD85" s="817"/>
      <c r="AE85" s="817"/>
      <c r="AF85" s="817"/>
      <c r="AG85" s="817"/>
      <c r="AH85" s="817"/>
      <c r="AI85" s="817"/>
      <c r="AJ85" s="817"/>
      <c r="AK85" s="817"/>
      <c r="AL85" s="817"/>
      <c r="AM85" s="817"/>
      <c r="AN85" s="817"/>
      <c r="AO85" s="817"/>
      <c r="AP85" s="817"/>
      <c r="AQ85" s="817"/>
      <c r="AR85" s="817"/>
      <c r="AS85" s="817"/>
      <c r="AT85" s="817"/>
      <c r="AU85" s="817"/>
      <c r="AV85" s="817"/>
      <c r="AW85" s="817"/>
      <c r="AX85" s="817"/>
      <c r="AY85" s="817"/>
      <c r="AZ85" s="819"/>
      <c r="BA85" s="819"/>
      <c r="BB85" s="819"/>
      <c r="BC85" s="819"/>
      <c r="BD85" s="820"/>
      <c r="BE85" s="223"/>
      <c r="BF85" s="223"/>
      <c r="BG85" s="223"/>
      <c r="BH85" s="223"/>
      <c r="BI85" s="223"/>
      <c r="BJ85" s="223"/>
      <c r="BK85" s="223"/>
      <c r="BL85" s="223"/>
      <c r="BM85" s="223"/>
      <c r="BN85" s="223"/>
      <c r="BO85" s="223"/>
      <c r="BP85" s="223"/>
      <c r="BQ85" s="220">
        <v>79</v>
      </c>
      <c r="BR85" s="225"/>
      <c r="BS85" s="846"/>
      <c r="BT85" s="847"/>
      <c r="BU85" s="847"/>
      <c r="BV85" s="847"/>
      <c r="BW85" s="847"/>
      <c r="BX85" s="847"/>
      <c r="BY85" s="847"/>
      <c r="BZ85" s="847"/>
      <c r="CA85" s="847"/>
      <c r="CB85" s="847"/>
      <c r="CC85" s="847"/>
      <c r="CD85" s="847"/>
      <c r="CE85" s="847"/>
      <c r="CF85" s="847"/>
      <c r="CG85" s="852"/>
      <c r="CH85" s="849"/>
      <c r="CI85" s="850"/>
      <c r="CJ85" s="850"/>
      <c r="CK85" s="850"/>
      <c r="CL85" s="851"/>
      <c r="CM85" s="849"/>
      <c r="CN85" s="850"/>
      <c r="CO85" s="850"/>
      <c r="CP85" s="850"/>
      <c r="CQ85" s="851"/>
      <c r="CR85" s="849"/>
      <c r="CS85" s="850"/>
      <c r="CT85" s="850"/>
      <c r="CU85" s="850"/>
      <c r="CV85" s="851"/>
      <c r="CW85" s="849"/>
      <c r="CX85" s="850"/>
      <c r="CY85" s="850"/>
      <c r="CZ85" s="850"/>
      <c r="DA85" s="851"/>
      <c r="DB85" s="849"/>
      <c r="DC85" s="850"/>
      <c r="DD85" s="850"/>
      <c r="DE85" s="850"/>
      <c r="DF85" s="851"/>
      <c r="DG85" s="849"/>
      <c r="DH85" s="850"/>
      <c r="DI85" s="850"/>
      <c r="DJ85" s="850"/>
      <c r="DK85" s="851"/>
      <c r="DL85" s="849"/>
      <c r="DM85" s="850"/>
      <c r="DN85" s="850"/>
      <c r="DO85" s="850"/>
      <c r="DP85" s="851"/>
      <c r="DQ85" s="849"/>
      <c r="DR85" s="850"/>
      <c r="DS85" s="850"/>
      <c r="DT85" s="850"/>
      <c r="DU85" s="851"/>
      <c r="DV85" s="846"/>
      <c r="DW85" s="847"/>
      <c r="DX85" s="847"/>
      <c r="DY85" s="847"/>
      <c r="DZ85" s="848"/>
      <c r="EA85" s="212"/>
    </row>
    <row r="86" spans="1:131" ht="26.25" customHeight="1" x14ac:dyDescent="0.2">
      <c r="A86" s="220">
        <v>19</v>
      </c>
      <c r="B86" s="860"/>
      <c r="C86" s="861"/>
      <c r="D86" s="861"/>
      <c r="E86" s="861"/>
      <c r="F86" s="861"/>
      <c r="G86" s="861"/>
      <c r="H86" s="861"/>
      <c r="I86" s="861"/>
      <c r="J86" s="861"/>
      <c r="K86" s="861"/>
      <c r="L86" s="861"/>
      <c r="M86" s="861"/>
      <c r="N86" s="861"/>
      <c r="O86" s="861"/>
      <c r="P86" s="862"/>
      <c r="Q86" s="863"/>
      <c r="R86" s="817"/>
      <c r="S86" s="817"/>
      <c r="T86" s="817"/>
      <c r="U86" s="817"/>
      <c r="V86" s="817"/>
      <c r="W86" s="817"/>
      <c r="X86" s="817"/>
      <c r="Y86" s="817"/>
      <c r="Z86" s="817"/>
      <c r="AA86" s="817"/>
      <c r="AB86" s="817"/>
      <c r="AC86" s="817"/>
      <c r="AD86" s="817"/>
      <c r="AE86" s="817"/>
      <c r="AF86" s="817"/>
      <c r="AG86" s="817"/>
      <c r="AH86" s="817"/>
      <c r="AI86" s="817"/>
      <c r="AJ86" s="817"/>
      <c r="AK86" s="817"/>
      <c r="AL86" s="817"/>
      <c r="AM86" s="817"/>
      <c r="AN86" s="817"/>
      <c r="AO86" s="817"/>
      <c r="AP86" s="817"/>
      <c r="AQ86" s="817"/>
      <c r="AR86" s="817"/>
      <c r="AS86" s="817"/>
      <c r="AT86" s="817"/>
      <c r="AU86" s="817"/>
      <c r="AV86" s="817"/>
      <c r="AW86" s="817"/>
      <c r="AX86" s="817"/>
      <c r="AY86" s="817"/>
      <c r="AZ86" s="819"/>
      <c r="BA86" s="819"/>
      <c r="BB86" s="819"/>
      <c r="BC86" s="819"/>
      <c r="BD86" s="820"/>
      <c r="BE86" s="223"/>
      <c r="BF86" s="223"/>
      <c r="BG86" s="223"/>
      <c r="BH86" s="223"/>
      <c r="BI86" s="223"/>
      <c r="BJ86" s="223"/>
      <c r="BK86" s="223"/>
      <c r="BL86" s="223"/>
      <c r="BM86" s="223"/>
      <c r="BN86" s="223"/>
      <c r="BO86" s="223"/>
      <c r="BP86" s="223"/>
      <c r="BQ86" s="220">
        <v>80</v>
      </c>
      <c r="BR86" s="225"/>
      <c r="BS86" s="846"/>
      <c r="BT86" s="847"/>
      <c r="BU86" s="847"/>
      <c r="BV86" s="847"/>
      <c r="BW86" s="847"/>
      <c r="BX86" s="847"/>
      <c r="BY86" s="847"/>
      <c r="BZ86" s="847"/>
      <c r="CA86" s="847"/>
      <c r="CB86" s="847"/>
      <c r="CC86" s="847"/>
      <c r="CD86" s="847"/>
      <c r="CE86" s="847"/>
      <c r="CF86" s="847"/>
      <c r="CG86" s="852"/>
      <c r="CH86" s="849"/>
      <c r="CI86" s="850"/>
      <c r="CJ86" s="850"/>
      <c r="CK86" s="850"/>
      <c r="CL86" s="851"/>
      <c r="CM86" s="849"/>
      <c r="CN86" s="850"/>
      <c r="CO86" s="850"/>
      <c r="CP86" s="850"/>
      <c r="CQ86" s="851"/>
      <c r="CR86" s="849"/>
      <c r="CS86" s="850"/>
      <c r="CT86" s="850"/>
      <c r="CU86" s="850"/>
      <c r="CV86" s="851"/>
      <c r="CW86" s="849"/>
      <c r="CX86" s="850"/>
      <c r="CY86" s="850"/>
      <c r="CZ86" s="850"/>
      <c r="DA86" s="851"/>
      <c r="DB86" s="849"/>
      <c r="DC86" s="850"/>
      <c r="DD86" s="850"/>
      <c r="DE86" s="850"/>
      <c r="DF86" s="851"/>
      <c r="DG86" s="849"/>
      <c r="DH86" s="850"/>
      <c r="DI86" s="850"/>
      <c r="DJ86" s="850"/>
      <c r="DK86" s="851"/>
      <c r="DL86" s="849"/>
      <c r="DM86" s="850"/>
      <c r="DN86" s="850"/>
      <c r="DO86" s="850"/>
      <c r="DP86" s="851"/>
      <c r="DQ86" s="849"/>
      <c r="DR86" s="850"/>
      <c r="DS86" s="850"/>
      <c r="DT86" s="850"/>
      <c r="DU86" s="851"/>
      <c r="DV86" s="846"/>
      <c r="DW86" s="847"/>
      <c r="DX86" s="847"/>
      <c r="DY86" s="847"/>
      <c r="DZ86" s="848"/>
      <c r="EA86" s="212"/>
    </row>
    <row r="87" spans="1:131" ht="26.25" customHeight="1" x14ac:dyDescent="0.2">
      <c r="A87" s="226">
        <v>20</v>
      </c>
      <c r="B87" s="867"/>
      <c r="C87" s="868"/>
      <c r="D87" s="868"/>
      <c r="E87" s="868"/>
      <c r="F87" s="868"/>
      <c r="G87" s="868"/>
      <c r="H87" s="868"/>
      <c r="I87" s="868"/>
      <c r="J87" s="868"/>
      <c r="K87" s="868"/>
      <c r="L87" s="868"/>
      <c r="M87" s="868"/>
      <c r="N87" s="868"/>
      <c r="O87" s="868"/>
      <c r="P87" s="869"/>
      <c r="Q87" s="870"/>
      <c r="R87" s="871"/>
      <c r="S87" s="871"/>
      <c r="T87" s="871"/>
      <c r="U87" s="871"/>
      <c r="V87" s="871"/>
      <c r="W87" s="871"/>
      <c r="X87" s="871"/>
      <c r="Y87" s="871"/>
      <c r="Z87" s="871"/>
      <c r="AA87" s="871"/>
      <c r="AB87" s="871"/>
      <c r="AC87" s="871"/>
      <c r="AD87" s="871"/>
      <c r="AE87" s="871"/>
      <c r="AF87" s="871"/>
      <c r="AG87" s="871"/>
      <c r="AH87" s="871"/>
      <c r="AI87" s="871"/>
      <c r="AJ87" s="871"/>
      <c r="AK87" s="871"/>
      <c r="AL87" s="871"/>
      <c r="AM87" s="871"/>
      <c r="AN87" s="871"/>
      <c r="AO87" s="871"/>
      <c r="AP87" s="871"/>
      <c r="AQ87" s="871"/>
      <c r="AR87" s="871"/>
      <c r="AS87" s="871"/>
      <c r="AT87" s="871"/>
      <c r="AU87" s="871"/>
      <c r="AV87" s="871"/>
      <c r="AW87" s="871"/>
      <c r="AX87" s="871"/>
      <c r="AY87" s="871"/>
      <c r="AZ87" s="872"/>
      <c r="BA87" s="872"/>
      <c r="BB87" s="872"/>
      <c r="BC87" s="872"/>
      <c r="BD87" s="873"/>
      <c r="BE87" s="223"/>
      <c r="BF87" s="223"/>
      <c r="BG87" s="223"/>
      <c r="BH87" s="223"/>
      <c r="BI87" s="223"/>
      <c r="BJ87" s="223"/>
      <c r="BK87" s="223"/>
      <c r="BL87" s="223"/>
      <c r="BM87" s="223"/>
      <c r="BN87" s="223"/>
      <c r="BO87" s="223"/>
      <c r="BP87" s="223"/>
      <c r="BQ87" s="220">
        <v>81</v>
      </c>
      <c r="BR87" s="225"/>
      <c r="BS87" s="846"/>
      <c r="BT87" s="847"/>
      <c r="BU87" s="847"/>
      <c r="BV87" s="847"/>
      <c r="BW87" s="847"/>
      <c r="BX87" s="847"/>
      <c r="BY87" s="847"/>
      <c r="BZ87" s="847"/>
      <c r="CA87" s="847"/>
      <c r="CB87" s="847"/>
      <c r="CC87" s="847"/>
      <c r="CD87" s="847"/>
      <c r="CE87" s="847"/>
      <c r="CF87" s="847"/>
      <c r="CG87" s="852"/>
      <c r="CH87" s="849"/>
      <c r="CI87" s="850"/>
      <c r="CJ87" s="850"/>
      <c r="CK87" s="850"/>
      <c r="CL87" s="851"/>
      <c r="CM87" s="849"/>
      <c r="CN87" s="850"/>
      <c r="CO87" s="850"/>
      <c r="CP87" s="850"/>
      <c r="CQ87" s="851"/>
      <c r="CR87" s="849"/>
      <c r="CS87" s="850"/>
      <c r="CT87" s="850"/>
      <c r="CU87" s="850"/>
      <c r="CV87" s="851"/>
      <c r="CW87" s="849"/>
      <c r="CX87" s="850"/>
      <c r="CY87" s="850"/>
      <c r="CZ87" s="850"/>
      <c r="DA87" s="851"/>
      <c r="DB87" s="849"/>
      <c r="DC87" s="850"/>
      <c r="DD87" s="850"/>
      <c r="DE87" s="850"/>
      <c r="DF87" s="851"/>
      <c r="DG87" s="849"/>
      <c r="DH87" s="850"/>
      <c r="DI87" s="850"/>
      <c r="DJ87" s="850"/>
      <c r="DK87" s="851"/>
      <c r="DL87" s="849"/>
      <c r="DM87" s="850"/>
      <c r="DN87" s="850"/>
      <c r="DO87" s="850"/>
      <c r="DP87" s="851"/>
      <c r="DQ87" s="849"/>
      <c r="DR87" s="850"/>
      <c r="DS87" s="850"/>
      <c r="DT87" s="850"/>
      <c r="DU87" s="851"/>
      <c r="DV87" s="846"/>
      <c r="DW87" s="847"/>
      <c r="DX87" s="847"/>
      <c r="DY87" s="847"/>
      <c r="DZ87" s="848"/>
      <c r="EA87" s="212"/>
    </row>
    <row r="88" spans="1:131" ht="26.25" customHeight="1" thickBot="1" x14ac:dyDescent="0.25">
      <c r="A88" s="222" t="s">
        <v>377</v>
      </c>
      <c r="B88" s="776" t="s">
        <v>402</v>
      </c>
      <c r="C88" s="777"/>
      <c r="D88" s="777"/>
      <c r="E88" s="777"/>
      <c r="F88" s="777"/>
      <c r="G88" s="777"/>
      <c r="H88" s="777"/>
      <c r="I88" s="777"/>
      <c r="J88" s="777"/>
      <c r="K88" s="777"/>
      <c r="L88" s="777"/>
      <c r="M88" s="777"/>
      <c r="N88" s="777"/>
      <c r="O88" s="777"/>
      <c r="P88" s="778"/>
      <c r="Q88" s="827"/>
      <c r="R88" s="828"/>
      <c r="S88" s="828"/>
      <c r="T88" s="828"/>
      <c r="U88" s="828"/>
      <c r="V88" s="828"/>
      <c r="W88" s="828"/>
      <c r="X88" s="828"/>
      <c r="Y88" s="828"/>
      <c r="Z88" s="828"/>
      <c r="AA88" s="828"/>
      <c r="AB88" s="828"/>
      <c r="AC88" s="828"/>
      <c r="AD88" s="828"/>
      <c r="AE88" s="828"/>
      <c r="AF88" s="831"/>
      <c r="AG88" s="831"/>
      <c r="AH88" s="831"/>
      <c r="AI88" s="831"/>
      <c r="AJ88" s="831"/>
      <c r="AK88" s="828"/>
      <c r="AL88" s="828"/>
      <c r="AM88" s="828"/>
      <c r="AN88" s="828"/>
      <c r="AO88" s="828"/>
      <c r="AP88" s="831"/>
      <c r="AQ88" s="831"/>
      <c r="AR88" s="831"/>
      <c r="AS88" s="831"/>
      <c r="AT88" s="831"/>
      <c r="AU88" s="831"/>
      <c r="AV88" s="831"/>
      <c r="AW88" s="831"/>
      <c r="AX88" s="831"/>
      <c r="AY88" s="831"/>
      <c r="AZ88" s="836"/>
      <c r="BA88" s="836"/>
      <c r="BB88" s="836"/>
      <c r="BC88" s="836"/>
      <c r="BD88" s="837"/>
      <c r="BE88" s="223"/>
      <c r="BF88" s="223"/>
      <c r="BG88" s="223"/>
      <c r="BH88" s="223"/>
      <c r="BI88" s="223"/>
      <c r="BJ88" s="223"/>
      <c r="BK88" s="223"/>
      <c r="BL88" s="223"/>
      <c r="BM88" s="223"/>
      <c r="BN88" s="223"/>
      <c r="BO88" s="223"/>
      <c r="BP88" s="223"/>
      <c r="BQ88" s="220">
        <v>82</v>
      </c>
      <c r="BR88" s="225"/>
      <c r="BS88" s="846"/>
      <c r="BT88" s="847"/>
      <c r="BU88" s="847"/>
      <c r="BV88" s="847"/>
      <c r="BW88" s="847"/>
      <c r="BX88" s="847"/>
      <c r="BY88" s="847"/>
      <c r="BZ88" s="847"/>
      <c r="CA88" s="847"/>
      <c r="CB88" s="847"/>
      <c r="CC88" s="847"/>
      <c r="CD88" s="847"/>
      <c r="CE88" s="847"/>
      <c r="CF88" s="847"/>
      <c r="CG88" s="852"/>
      <c r="CH88" s="849"/>
      <c r="CI88" s="850"/>
      <c r="CJ88" s="850"/>
      <c r="CK88" s="850"/>
      <c r="CL88" s="851"/>
      <c r="CM88" s="849"/>
      <c r="CN88" s="850"/>
      <c r="CO88" s="850"/>
      <c r="CP88" s="850"/>
      <c r="CQ88" s="851"/>
      <c r="CR88" s="849"/>
      <c r="CS88" s="850"/>
      <c r="CT88" s="850"/>
      <c r="CU88" s="850"/>
      <c r="CV88" s="851"/>
      <c r="CW88" s="849"/>
      <c r="CX88" s="850"/>
      <c r="CY88" s="850"/>
      <c r="CZ88" s="850"/>
      <c r="DA88" s="851"/>
      <c r="DB88" s="849"/>
      <c r="DC88" s="850"/>
      <c r="DD88" s="850"/>
      <c r="DE88" s="850"/>
      <c r="DF88" s="851"/>
      <c r="DG88" s="849"/>
      <c r="DH88" s="850"/>
      <c r="DI88" s="850"/>
      <c r="DJ88" s="850"/>
      <c r="DK88" s="851"/>
      <c r="DL88" s="849"/>
      <c r="DM88" s="850"/>
      <c r="DN88" s="850"/>
      <c r="DO88" s="850"/>
      <c r="DP88" s="851"/>
      <c r="DQ88" s="849"/>
      <c r="DR88" s="850"/>
      <c r="DS88" s="850"/>
      <c r="DT88" s="850"/>
      <c r="DU88" s="851"/>
      <c r="DV88" s="846"/>
      <c r="DW88" s="847"/>
      <c r="DX88" s="847"/>
      <c r="DY88" s="847"/>
      <c r="DZ88" s="848"/>
      <c r="EA88" s="212"/>
    </row>
    <row r="89" spans="1:131" ht="26.25" hidden="1" customHeight="1" x14ac:dyDescent="0.2">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846"/>
      <c r="BT89" s="847"/>
      <c r="BU89" s="847"/>
      <c r="BV89" s="847"/>
      <c r="BW89" s="847"/>
      <c r="BX89" s="847"/>
      <c r="BY89" s="847"/>
      <c r="BZ89" s="847"/>
      <c r="CA89" s="847"/>
      <c r="CB89" s="847"/>
      <c r="CC89" s="847"/>
      <c r="CD89" s="847"/>
      <c r="CE89" s="847"/>
      <c r="CF89" s="847"/>
      <c r="CG89" s="852"/>
      <c r="CH89" s="849"/>
      <c r="CI89" s="850"/>
      <c r="CJ89" s="850"/>
      <c r="CK89" s="850"/>
      <c r="CL89" s="851"/>
      <c r="CM89" s="849"/>
      <c r="CN89" s="850"/>
      <c r="CO89" s="850"/>
      <c r="CP89" s="850"/>
      <c r="CQ89" s="851"/>
      <c r="CR89" s="849"/>
      <c r="CS89" s="850"/>
      <c r="CT89" s="850"/>
      <c r="CU89" s="850"/>
      <c r="CV89" s="851"/>
      <c r="CW89" s="849"/>
      <c r="CX89" s="850"/>
      <c r="CY89" s="850"/>
      <c r="CZ89" s="850"/>
      <c r="DA89" s="851"/>
      <c r="DB89" s="849"/>
      <c r="DC89" s="850"/>
      <c r="DD89" s="850"/>
      <c r="DE89" s="850"/>
      <c r="DF89" s="851"/>
      <c r="DG89" s="849"/>
      <c r="DH89" s="850"/>
      <c r="DI89" s="850"/>
      <c r="DJ89" s="850"/>
      <c r="DK89" s="851"/>
      <c r="DL89" s="849"/>
      <c r="DM89" s="850"/>
      <c r="DN89" s="850"/>
      <c r="DO89" s="850"/>
      <c r="DP89" s="851"/>
      <c r="DQ89" s="849"/>
      <c r="DR89" s="850"/>
      <c r="DS89" s="850"/>
      <c r="DT89" s="850"/>
      <c r="DU89" s="851"/>
      <c r="DV89" s="846"/>
      <c r="DW89" s="847"/>
      <c r="DX89" s="847"/>
      <c r="DY89" s="847"/>
      <c r="DZ89" s="848"/>
      <c r="EA89" s="212"/>
    </row>
    <row r="90" spans="1:131" ht="26.25" hidden="1" customHeight="1" x14ac:dyDescent="0.2">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846"/>
      <c r="BT90" s="847"/>
      <c r="BU90" s="847"/>
      <c r="BV90" s="847"/>
      <c r="BW90" s="847"/>
      <c r="BX90" s="847"/>
      <c r="BY90" s="847"/>
      <c r="BZ90" s="847"/>
      <c r="CA90" s="847"/>
      <c r="CB90" s="847"/>
      <c r="CC90" s="847"/>
      <c r="CD90" s="847"/>
      <c r="CE90" s="847"/>
      <c r="CF90" s="847"/>
      <c r="CG90" s="852"/>
      <c r="CH90" s="849"/>
      <c r="CI90" s="850"/>
      <c r="CJ90" s="850"/>
      <c r="CK90" s="850"/>
      <c r="CL90" s="851"/>
      <c r="CM90" s="849"/>
      <c r="CN90" s="850"/>
      <c r="CO90" s="850"/>
      <c r="CP90" s="850"/>
      <c r="CQ90" s="851"/>
      <c r="CR90" s="849"/>
      <c r="CS90" s="850"/>
      <c r="CT90" s="850"/>
      <c r="CU90" s="850"/>
      <c r="CV90" s="851"/>
      <c r="CW90" s="849"/>
      <c r="CX90" s="850"/>
      <c r="CY90" s="850"/>
      <c r="CZ90" s="850"/>
      <c r="DA90" s="851"/>
      <c r="DB90" s="849"/>
      <c r="DC90" s="850"/>
      <c r="DD90" s="850"/>
      <c r="DE90" s="850"/>
      <c r="DF90" s="851"/>
      <c r="DG90" s="849"/>
      <c r="DH90" s="850"/>
      <c r="DI90" s="850"/>
      <c r="DJ90" s="850"/>
      <c r="DK90" s="851"/>
      <c r="DL90" s="849"/>
      <c r="DM90" s="850"/>
      <c r="DN90" s="850"/>
      <c r="DO90" s="850"/>
      <c r="DP90" s="851"/>
      <c r="DQ90" s="849"/>
      <c r="DR90" s="850"/>
      <c r="DS90" s="850"/>
      <c r="DT90" s="850"/>
      <c r="DU90" s="851"/>
      <c r="DV90" s="846"/>
      <c r="DW90" s="847"/>
      <c r="DX90" s="847"/>
      <c r="DY90" s="847"/>
      <c r="DZ90" s="848"/>
      <c r="EA90" s="212"/>
    </row>
    <row r="91" spans="1:131" ht="26.25" hidden="1" customHeight="1" x14ac:dyDescent="0.2">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846"/>
      <c r="BT91" s="847"/>
      <c r="BU91" s="847"/>
      <c r="BV91" s="847"/>
      <c r="BW91" s="847"/>
      <c r="BX91" s="847"/>
      <c r="BY91" s="847"/>
      <c r="BZ91" s="847"/>
      <c r="CA91" s="847"/>
      <c r="CB91" s="847"/>
      <c r="CC91" s="847"/>
      <c r="CD91" s="847"/>
      <c r="CE91" s="847"/>
      <c r="CF91" s="847"/>
      <c r="CG91" s="852"/>
      <c r="CH91" s="849"/>
      <c r="CI91" s="850"/>
      <c r="CJ91" s="850"/>
      <c r="CK91" s="850"/>
      <c r="CL91" s="851"/>
      <c r="CM91" s="849"/>
      <c r="CN91" s="850"/>
      <c r="CO91" s="850"/>
      <c r="CP91" s="850"/>
      <c r="CQ91" s="851"/>
      <c r="CR91" s="849"/>
      <c r="CS91" s="850"/>
      <c r="CT91" s="850"/>
      <c r="CU91" s="850"/>
      <c r="CV91" s="851"/>
      <c r="CW91" s="849"/>
      <c r="CX91" s="850"/>
      <c r="CY91" s="850"/>
      <c r="CZ91" s="850"/>
      <c r="DA91" s="851"/>
      <c r="DB91" s="849"/>
      <c r="DC91" s="850"/>
      <c r="DD91" s="850"/>
      <c r="DE91" s="850"/>
      <c r="DF91" s="851"/>
      <c r="DG91" s="849"/>
      <c r="DH91" s="850"/>
      <c r="DI91" s="850"/>
      <c r="DJ91" s="850"/>
      <c r="DK91" s="851"/>
      <c r="DL91" s="849"/>
      <c r="DM91" s="850"/>
      <c r="DN91" s="850"/>
      <c r="DO91" s="850"/>
      <c r="DP91" s="851"/>
      <c r="DQ91" s="849"/>
      <c r="DR91" s="850"/>
      <c r="DS91" s="850"/>
      <c r="DT91" s="850"/>
      <c r="DU91" s="851"/>
      <c r="DV91" s="846"/>
      <c r="DW91" s="847"/>
      <c r="DX91" s="847"/>
      <c r="DY91" s="847"/>
      <c r="DZ91" s="848"/>
      <c r="EA91" s="212"/>
    </row>
    <row r="92" spans="1:131" ht="26.25" hidden="1" customHeight="1" x14ac:dyDescent="0.2">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846"/>
      <c r="BT92" s="847"/>
      <c r="BU92" s="847"/>
      <c r="BV92" s="847"/>
      <c r="BW92" s="847"/>
      <c r="BX92" s="847"/>
      <c r="BY92" s="847"/>
      <c r="BZ92" s="847"/>
      <c r="CA92" s="847"/>
      <c r="CB92" s="847"/>
      <c r="CC92" s="847"/>
      <c r="CD92" s="847"/>
      <c r="CE92" s="847"/>
      <c r="CF92" s="847"/>
      <c r="CG92" s="852"/>
      <c r="CH92" s="849"/>
      <c r="CI92" s="850"/>
      <c r="CJ92" s="850"/>
      <c r="CK92" s="850"/>
      <c r="CL92" s="851"/>
      <c r="CM92" s="849"/>
      <c r="CN92" s="850"/>
      <c r="CO92" s="850"/>
      <c r="CP92" s="850"/>
      <c r="CQ92" s="851"/>
      <c r="CR92" s="849"/>
      <c r="CS92" s="850"/>
      <c r="CT92" s="850"/>
      <c r="CU92" s="850"/>
      <c r="CV92" s="851"/>
      <c r="CW92" s="849"/>
      <c r="CX92" s="850"/>
      <c r="CY92" s="850"/>
      <c r="CZ92" s="850"/>
      <c r="DA92" s="851"/>
      <c r="DB92" s="849"/>
      <c r="DC92" s="850"/>
      <c r="DD92" s="850"/>
      <c r="DE92" s="850"/>
      <c r="DF92" s="851"/>
      <c r="DG92" s="849"/>
      <c r="DH92" s="850"/>
      <c r="DI92" s="850"/>
      <c r="DJ92" s="850"/>
      <c r="DK92" s="851"/>
      <c r="DL92" s="849"/>
      <c r="DM92" s="850"/>
      <c r="DN92" s="850"/>
      <c r="DO92" s="850"/>
      <c r="DP92" s="851"/>
      <c r="DQ92" s="849"/>
      <c r="DR92" s="850"/>
      <c r="DS92" s="850"/>
      <c r="DT92" s="850"/>
      <c r="DU92" s="851"/>
      <c r="DV92" s="846"/>
      <c r="DW92" s="847"/>
      <c r="DX92" s="847"/>
      <c r="DY92" s="847"/>
      <c r="DZ92" s="848"/>
      <c r="EA92" s="212"/>
    </row>
    <row r="93" spans="1:131" ht="26.25" hidden="1" customHeight="1" x14ac:dyDescent="0.2">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846"/>
      <c r="BT93" s="847"/>
      <c r="BU93" s="847"/>
      <c r="BV93" s="847"/>
      <c r="BW93" s="847"/>
      <c r="BX93" s="847"/>
      <c r="BY93" s="847"/>
      <c r="BZ93" s="847"/>
      <c r="CA93" s="847"/>
      <c r="CB93" s="847"/>
      <c r="CC93" s="847"/>
      <c r="CD93" s="847"/>
      <c r="CE93" s="847"/>
      <c r="CF93" s="847"/>
      <c r="CG93" s="852"/>
      <c r="CH93" s="849"/>
      <c r="CI93" s="850"/>
      <c r="CJ93" s="850"/>
      <c r="CK93" s="850"/>
      <c r="CL93" s="851"/>
      <c r="CM93" s="849"/>
      <c r="CN93" s="850"/>
      <c r="CO93" s="850"/>
      <c r="CP93" s="850"/>
      <c r="CQ93" s="851"/>
      <c r="CR93" s="849"/>
      <c r="CS93" s="850"/>
      <c r="CT93" s="850"/>
      <c r="CU93" s="850"/>
      <c r="CV93" s="851"/>
      <c r="CW93" s="849"/>
      <c r="CX93" s="850"/>
      <c r="CY93" s="850"/>
      <c r="CZ93" s="850"/>
      <c r="DA93" s="851"/>
      <c r="DB93" s="849"/>
      <c r="DC93" s="850"/>
      <c r="DD93" s="850"/>
      <c r="DE93" s="850"/>
      <c r="DF93" s="851"/>
      <c r="DG93" s="849"/>
      <c r="DH93" s="850"/>
      <c r="DI93" s="850"/>
      <c r="DJ93" s="850"/>
      <c r="DK93" s="851"/>
      <c r="DL93" s="849"/>
      <c r="DM93" s="850"/>
      <c r="DN93" s="850"/>
      <c r="DO93" s="850"/>
      <c r="DP93" s="851"/>
      <c r="DQ93" s="849"/>
      <c r="DR93" s="850"/>
      <c r="DS93" s="850"/>
      <c r="DT93" s="850"/>
      <c r="DU93" s="851"/>
      <c r="DV93" s="846"/>
      <c r="DW93" s="847"/>
      <c r="DX93" s="847"/>
      <c r="DY93" s="847"/>
      <c r="DZ93" s="848"/>
      <c r="EA93" s="212"/>
    </row>
    <row r="94" spans="1:131" ht="26.25" hidden="1" customHeight="1" x14ac:dyDescent="0.2">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846"/>
      <c r="BT94" s="847"/>
      <c r="BU94" s="847"/>
      <c r="BV94" s="847"/>
      <c r="BW94" s="847"/>
      <c r="BX94" s="847"/>
      <c r="BY94" s="847"/>
      <c r="BZ94" s="847"/>
      <c r="CA94" s="847"/>
      <c r="CB94" s="847"/>
      <c r="CC94" s="847"/>
      <c r="CD94" s="847"/>
      <c r="CE94" s="847"/>
      <c r="CF94" s="847"/>
      <c r="CG94" s="852"/>
      <c r="CH94" s="849"/>
      <c r="CI94" s="850"/>
      <c r="CJ94" s="850"/>
      <c r="CK94" s="850"/>
      <c r="CL94" s="851"/>
      <c r="CM94" s="849"/>
      <c r="CN94" s="850"/>
      <c r="CO94" s="850"/>
      <c r="CP94" s="850"/>
      <c r="CQ94" s="851"/>
      <c r="CR94" s="849"/>
      <c r="CS94" s="850"/>
      <c r="CT94" s="850"/>
      <c r="CU94" s="850"/>
      <c r="CV94" s="851"/>
      <c r="CW94" s="849"/>
      <c r="CX94" s="850"/>
      <c r="CY94" s="850"/>
      <c r="CZ94" s="850"/>
      <c r="DA94" s="851"/>
      <c r="DB94" s="849"/>
      <c r="DC94" s="850"/>
      <c r="DD94" s="850"/>
      <c r="DE94" s="850"/>
      <c r="DF94" s="851"/>
      <c r="DG94" s="849"/>
      <c r="DH94" s="850"/>
      <c r="DI94" s="850"/>
      <c r="DJ94" s="850"/>
      <c r="DK94" s="851"/>
      <c r="DL94" s="849"/>
      <c r="DM94" s="850"/>
      <c r="DN94" s="850"/>
      <c r="DO94" s="850"/>
      <c r="DP94" s="851"/>
      <c r="DQ94" s="849"/>
      <c r="DR94" s="850"/>
      <c r="DS94" s="850"/>
      <c r="DT94" s="850"/>
      <c r="DU94" s="851"/>
      <c r="DV94" s="846"/>
      <c r="DW94" s="847"/>
      <c r="DX94" s="847"/>
      <c r="DY94" s="847"/>
      <c r="DZ94" s="848"/>
      <c r="EA94" s="212"/>
    </row>
    <row r="95" spans="1:131" ht="26.25" hidden="1" customHeight="1" x14ac:dyDescent="0.2">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846"/>
      <c r="BT95" s="847"/>
      <c r="BU95" s="847"/>
      <c r="BV95" s="847"/>
      <c r="BW95" s="847"/>
      <c r="BX95" s="847"/>
      <c r="BY95" s="847"/>
      <c r="BZ95" s="847"/>
      <c r="CA95" s="847"/>
      <c r="CB95" s="847"/>
      <c r="CC95" s="847"/>
      <c r="CD95" s="847"/>
      <c r="CE95" s="847"/>
      <c r="CF95" s="847"/>
      <c r="CG95" s="852"/>
      <c r="CH95" s="849"/>
      <c r="CI95" s="850"/>
      <c r="CJ95" s="850"/>
      <c r="CK95" s="850"/>
      <c r="CL95" s="851"/>
      <c r="CM95" s="849"/>
      <c r="CN95" s="850"/>
      <c r="CO95" s="850"/>
      <c r="CP95" s="850"/>
      <c r="CQ95" s="851"/>
      <c r="CR95" s="849"/>
      <c r="CS95" s="850"/>
      <c r="CT95" s="850"/>
      <c r="CU95" s="850"/>
      <c r="CV95" s="851"/>
      <c r="CW95" s="849"/>
      <c r="CX95" s="850"/>
      <c r="CY95" s="850"/>
      <c r="CZ95" s="850"/>
      <c r="DA95" s="851"/>
      <c r="DB95" s="849"/>
      <c r="DC95" s="850"/>
      <c r="DD95" s="850"/>
      <c r="DE95" s="850"/>
      <c r="DF95" s="851"/>
      <c r="DG95" s="849"/>
      <c r="DH95" s="850"/>
      <c r="DI95" s="850"/>
      <c r="DJ95" s="850"/>
      <c r="DK95" s="851"/>
      <c r="DL95" s="849"/>
      <c r="DM95" s="850"/>
      <c r="DN95" s="850"/>
      <c r="DO95" s="850"/>
      <c r="DP95" s="851"/>
      <c r="DQ95" s="849"/>
      <c r="DR95" s="850"/>
      <c r="DS95" s="850"/>
      <c r="DT95" s="850"/>
      <c r="DU95" s="851"/>
      <c r="DV95" s="846"/>
      <c r="DW95" s="847"/>
      <c r="DX95" s="847"/>
      <c r="DY95" s="847"/>
      <c r="DZ95" s="848"/>
      <c r="EA95" s="212"/>
    </row>
    <row r="96" spans="1:131" ht="26.25" hidden="1" customHeight="1" x14ac:dyDescent="0.2">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846"/>
      <c r="BT96" s="847"/>
      <c r="BU96" s="847"/>
      <c r="BV96" s="847"/>
      <c r="BW96" s="847"/>
      <c r="BX96" s="847"/>
      <c r="BY96" s="847"/>
      <c r="BZ96" s="847"/>
      <c r="CA96" s="847"/>
      <c r="CB96" s="847"/>
      <c r="CC96" s="847"/>
      <c r="CD96" s="847"/>
      <c r="CE96" s="847"/>
      <c r="CF96" s="847"/>
      <c r="CG96" s="852"/>
      <c r="CH96" s="849"/>
      <c r="CI96" s="850"/>
      <c r="CJ96" s="850"/>
      <c r="CK96" s="850"/>
      <c r="CL96" s="851"/>
      <c r="CM96" s="849"/>
      <c r="CN96" s="850"/>
      <c r="CO96" s="850"/>
      <c r="CP96" s="850"/>
      <c r="CQ96" s="851"/>
      <c r="CR96" s="849"/>
      <c r="CS96" s="850"/>
      <c r="CT96" s="850"/>
      <c r="CU96" s="850"/>
      <c r="CV96" s="851"/>
      <c r="CW96" s="849"/>
      <c r="CX96" s="850"/>
      <c r="CY96" s="850"/>
      <c r="CZ96" s="850"/>
      <c r="DA96" s="851"/>
      <c r="DB96" s="849"/>
      <c r="DC96" s="850"/>
      <c r="DD96" s="850"/>
      <c r="DE96" s="850"/>
      <c r="DF96" s="851"/>
      <c r="DG96" s="849"/>
      <c r="DH96" s="850"/>
      <c r="DI96" s="850"/>
      <c r="DJ96" s="850"/>
      <c r="DK96" s="851"/>
      <c r="DL96" s="849"/>
      <c r="DM96" s="850"/>
      <c r="DN96" s="850"/>
      <c r="DO96" s="850"/>
      <c r="DP96" s="851"/>
      <c r="DQ96" s="849"/>
      <c r="DR96" s="850"/>
      <c r="DS96" s="850"/>
      <c r="DT96" s="850"/>
      <c r="DU96" s="851"/>
      <c r="DV96" s="846"/>
      <c r="DW96" s="847"/>
      <c r="DX96" s="847"/>
      <c r="DY96" s="847"/>
      <c r="DZ96" s="848"/>
      <c r="EA96" s="212"/>
    </row>
    <row r="97" spans="1:131" ht="26.25" hidden="1" customHeight="1" x14ac:dyDescent="0.2">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846"/>
      <c r="BT97" s="847"/>
      <c r="BU97" s="847"/>
      <c r="BV97" s="847"/>
      <c r="BW97" s="847"/>
      <c r="BX97" s="847"/>
      <c r="BY97" s="847"/>
      <c r="BZ97" s="847"/>
      <c r="CA97" s="847"/>
      <c r="CB97" s="847"/>
      <c r="CC97" s="847"/>
      <c r="CD97" s="847"/>
      <c r="CE97" s="847"/>
      <c r="CF97" s="847"/>
      <c r="CG97" s="852"/>
      <c r="CH97" s="849"/>
      <c r="CI97" s="850"/>
      <c r="CJ97" s="850"/>
      <c r="CK97" s="850"/>
      <c r="CL97" s="851"/>
      <c r="CM97" s="849"/>
      <c r="CN97" s="850"/>
      <c r="CO97" s="850"/>
      <c r="CP97" s="850"/>
      <c r="CQ97" s="851"/>
      <c r="CR97" s="849"/>
      <c r="CS97" s="850"/>
      <c r="CT97" s="850"/>
      <c r="CU97" s="850"/>
      <c r="CV97" s="851"/>
      <c r="CW97" s="849"/>
      <c r="CX97" s="850"/>
      <c r="CY97" s="850"/>
      <c r="CZ97" s="850"/>
      <c r="DA97" s="851"/>
      <c r="DB97" s="849"/>
      <c r="DC97" s="850"/>
      <c r="DD97" s="850"/>
      <c r="DE97" s="850"/>
      <c r="DF97" s="851"/>
      <c r="DG97" s="849"/>
      <c r="DH97" s="850"/>
      <c r="DI97" s="850"/>
      <c r="DJ97" s="850"/>
      <c r="DK97" s="851"/>
      <c r="DL97" s="849"/>
      <c r="DM97" s="850"/>
      <c r="DN97" s="850"/>
      <c r="DO97" s="850"/>
      <c r="DP97" s="851"/>
      <c r="DQ97" s="849"/>
      <c r="DR97" s="850"/>
      <c r="DS97" s="850"/>
      <c r="DT97" s="850"/>
      <c r="DU97" s="851"/>
      <c r="DV97" s="846"/>
      <c r="DW97" s="847"/>
      <c r="DX97" s="847"/>
      <c r="DY97" s="847"/>
      <c r="DZ97" s="848"/>
      <c r="EA97" s="212"/>
    </row>
    <row r="98" spans="1:131" ht="26.25" hidden="1" customHeight="1" x14ac:dyDescent="0.2">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846"/>
      <c r="BT98" s="847"/>
      <c r="BU98" s="847"/>
      <c r="BV98" s="847"/>
      <c r="BW98" s="847"/>
      <c r="BX98" s="847"/>
      <c r="BY98" s="847"/>
      <c r="BZ98" s="847"/>
      <c r="CA98" s="847"/>
      <c r="CB98" s="847"/>
      <c r="CC98" s="847"/>
      <c r="CD98" s="847"/>
      <c r="CE98" s="847"/>
      <c r="CF98" s="847"/>
      <c r="CG98" s="852"/>
      <c r="CH98" s="849"/>
      <c r="CI98" s="850"/>
      <c r="CJ98" s="850"/>
      <c r="CK98" s="850"/>
      <c r="CL98" s="851"/>
      <c r="CM98" s="849"/>
      <c r="CN98" s="850"/>
      <c r="CO98" s="850"/>
      <c r="CP98" s="850"/>
      <c r="CQ98" s="851"/>
      <c r="CR98" s="849"/>
      <c r="CS98" s="850"/>
      <c r="CT98" s="850"/>
      <c r="CU98" s="850"/>
      <c r="CV98" s="851"/>
      <c r="CW98" s="849"/>
      <c r="CX98" s="850"/>
      <c r="CY98" s="850"/>
      <c r="CZ98" s="850"/>
      <c r="DA98" s="851"/>
      <c r="DB98" s="849"/>
      <c r="DC98" s="850"/>
      <c r="DD98" s="850"/>
      <c r="DE98" s="850"/>
      <c r="DF98" s="851"/>
      <c r="DG98" s="849"/>
      <c r="DH98" s="850"/>
      <c r="DI98" s="850"/>
      <c r="DJ98" s="850"/>
      <c r="DK98" s="851"/>
      <c r="DL98" s="849"/>
      <c r="DM98" s="850"/>
      <c r="DN98" s="850"/>
      <c r="DO98" s="850"/>
      <c r="DP98" s="851"/>
      <c r="DQ98" s="849"/>
      <c r="DR98" s="850"/>
      <c r="DS98" s="850"/>
      <c r="DT98" s="850"/>
      <c r="DU98" s="851"/>
      <c r="DV98" s="846"/>
      <c r="DW98" s="847"/>
      <c r="DX98" s="847"/>
      <c r="DY98" s="847"/>
      <c r="DZ98" s="848"/>
      <c r="EA98" s="212"/>
    </row>
    <row r="99" spans="1:131" ht="26.25" hidden="1" customHeight="1" x14ac:dyDescent="0.2">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846"/>
      <c r="BT99" s="847"/>
      <c r="BU99" s="847"/>
      <c r="BV99" s="847"/>
      <c r="BW99" s="847"/>
      <c r="BX99" s="847"/>
      <c r="BY99" s="847"/>
      <c r="BZ99" s="847"/>
      <c r="CA99" s="847"/>
      <c r="CB99" s="847"/>
      <c r="CC99" s="847"/>
      <c r="CD99" s="847"/>
      <c r="CE99" s="847"/>
      <c r="CF99" s="847"/>
      <c r="CG99" s="852"/>
      <c r="CH99" s="849"/>
      <c r="CI99" s="850"/>
      <c r="CJ99" s="850"/>
      <c r="CK99" s="850"/>
      <c r="CL99" s="851"/>
      <c r="CM99" s="849"/>
      <c r="CN99" s="850"/>
      <c r="CO99" s="850"/>
      <c r="CP99" s="850"/>
      <c r="CQ99" s="851"/>
      <c r="CR99" s="849"/>
      <c r="CS99" s="850"/>
      <c r="CT99" s="850"/>
      <c r="CU99" s="850"/>
      <c r="CV99" s="851"/>
      <c r="CW99" s="849"/>
      <c r="CX99" s="850"/>
      <c r="CY99" s="850"/>
      <c r="CZ99" s="850"/>
      <c r="DA99" s="851"/>
      <c r="DB99" s="849"/>
      <c r="DC99" s="850"/>
      <c r="DD99" s="850"/>
      <c r="DE99" s="850"/>
      <c r="DF99" s="851"/>
      <c r="DG99" s="849"/>
      <c r="DH99" s="850"/>
      <c r="DI99" s="850"/>
      <c r="DJ99" s="850"/>
      <c r="DK99" s="851"/>
      <c r="DL99" s="849"/>
      <c r="DM99" s="850"/>
      <c r="DN99" s="850"/>
      <c r="DO99" s="850"/>
      <c r="DP99" s="851"/>
      <c r="DQ99" s="849"/>
      <c r="DR99" s="850"/>
      <c r="DS99" s="850"/>
      <c r="DT99" s="850"/>
      <c r="DU99" s="851"/>
      <c r="DV99" s="846"/>
      <c r="DW99" s="847"/>
      <c r="DX99" s="847"/>
      <c r="DY99" s="847"/>
      <c r="DZ99" s="848"/>
      <c r="EA99" s="212"/>
    </row>
    <row r="100" spans="1:131" ht="26.25" hidden="1" customHeight="1" x14ac:dyDescent="0.2">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846"/>
      <c r="BT100" s="847"/>
      <c r="BU100" s="847"/>
      <c r="BV100" s="847"/>
      <c r="BW100" s="847"/>
      <c r="BX100" s="847"/>
      <c r="BY100" s="847"/>
      <c r="BZ100" s="847"/>
      <c r="CA100" s="847"/>
      <c r="CB100" s="847"/>
      <c r="CC100" s="847"/>
      <c r="CD100" s="847"/>
      <c r="CE100" s="847"/>
      <c r="CF100" s="847"/>
      <c r="CG100" s="852"/>
      <c r="CH100" s="849"/>
      <c r="CI100" s="850"/>
      <c r="CJ100" s="850"/>
      <c r="CK100" s="850"/>
      <c r="CL100" s="851"/>
      <c r="CM100" s="849"/>
      <c r="CN100" s="850"/>
      <c r="CO100" s="850"/>
      <c r="CP100" s="850"/>
      <c r="CQ100" s="851"/>
      <c r="CR100" s="849"/>
      <c r="CS100" s="850"/>
      <c r="CT100" s="850"/>
      <c r="CU100" s="850"/>
      <c r="CV100" s="851"/>
      <c r="CW100" s="849"/>
      <c r="CX100" s="850"/>
      <c r="CY100" s="850"/>
      <c r="CZ100" s="850"/>
      <c r="DA100" s="851"/>
      <c r="DB100" s="849"/>
      <c r="DC100" s="850"/>
      <c r="DD100" s="850"/>
      <c r="DE100" s="850"/>
      <c r="DF100" s="851"/>
      <c r="DG100" s="849"/>
      <c r="DH100" s="850"/>
      <c r="DI100" s="850"/>
      <c r="DJ100" s="850"/>
      <c r="DK100" s="851"/>
      <c r="DL100" s="849"/>
      <c r="DM100" s="850"/>
      <c r="DN100" s="850"/>
      <c r="DO100" s="850"/>
      <c r="DP100" s="851"/>
      <c r="DQ100" s="849"/>
      <c r="DR100" s="850"/>
      <c r="DS100" s="850"/>
      <c r="DT100" s="850"/>
      <c r="DU100" s="851"/>
      <c r="DV100" s="846"/>
      <c r="DW100" s="847"/>
      <c r="DX100" s="847"/>
      <c r="DY100" s="847"/>
      <c r="DZ100" s="848"/>
      <c r="EA100" s="212"/>
    </row>
    <row r="101" spans="1:131" ht="26.25" hidden="1" customHeight="1" x14ac:dyDescent="0.2">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846"/>
      <c r="BT101" s="847"/>
      <c r="BU101" s="847"/>
      <c r="BV101" s="847"/>
      <c r="BW101" s="847"/>
      <c r="BX101" s="847"/>
      <c r="BY101" s="847"/>
      <c r="BZ101" s="847"/>
      <c r="CA101" s="847"/>
      <c r="CB101" s="847"/>
      <c r="CC101" s="847"/>
      <c r="CD101" s="847"/>
      <c r="CE101" s="847"/>
      <c r="CF101" s="847"/>
      <c r="CG101" s="852"/>
      <c r="CH101" s="849"/>
      <c r="CI101" s="850"/>
      <c r="CJ101" s="850"/>
      <c r="CK101" s="850"/>
      <c r="CL101" s="851"/>
      <c r="CM101" s="849"/>
      <c r="CN101" s="850"/>
      <c r="CO101" s="850"/>
      <c r="CP101" s="850"/>
      <c r="CQ101" s="851"/>
      <c r="CR101" s="849"/>
      <c r="CS101" s="850"/>
      <c r="CT101" s="850"/>
      <c r="CU101" s="850"/>
      <c r="CV101" s="851"/>
      <c r="CW101" s="849"/>
      <c r="CX101" s="850"/>
      <c r="CY101" s="850"/>
      <c r="CZ101" s="850"/>
      <c r="DA101" s="851"/>
      <c r="DB101" s="849"/>
      <c r="DC101" s="850"/>
      <c r="DD101" s="850"/>
      <c r="DE101" s="850"/>
      <c r="DF101" s="851"/>
      <c r="DG101" s="849"/>
      <c r="DH101" s="850"/>
      <c r="DI101" s="850"/>
      <c r="DJ101" s="850"/>
      <c r="DK101" s="851"/>
      <c r="DL101" s="849"/>
      <c r="DM101" s="850"/>
      <c r="DN101" s="850"/>
      <c r="DO101" s="850"/>
      <c r="DP101" s="851"/>
      <c r="DQ101" s="849"/>
      <c r="DR101" s="850"/>
      <c r="DS101" s="850"/>
      <c r="DT101" s="850"/>
      <c r="DU101" s="851"/>
      <c r="DV101" s="846"/>
      <c r="DW101" s="847"/>
      <c r="DX101" s="847"/>
      <c r="DY101" s="847"/>
      <c r="DZ101" s="848"/>
      <c r="EA101" s="212"/>
    </row>
    <row r="102" spans="1:131" ht="26.25" customHeight="1" thickBot="1" x14ac:dyDescent="0.25">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377</v>
      </c>
      <c r="BR102" s="776" t="s">
        <v>403</v>
      </c>
      <c r="BS102" s="777"/>
      <c r="BT102" s="777"/>
      <c r="BU102" s="777"/>
      <c r="BV102" s="777"/>
      <c r="BW102" s="777"/>
      <c r="BX102" s="777"/>
      <c r="BY102" s="777"/>
      <c r="BZ102" s="777"/>
      <c r="CA102" s="777"/>
      <c r="CB102" s="777"/>
      <c r="CC102" s="777"/>
      <c r="CD102" s="777"/>
      <c r="CE102" s="777"/>
      <c r="CF102" s="777"/>
      <c r="CG102" s="778"/>
      <c r="CH102" s="874"/>
      <c r="CI102" s="875"/>
      <c r="CJ102" s="875"/>
      <c r="CK102" s="875"/>
      <c r="CL102" s="876"/>
      <c r="CM102" s="874"/>
      <c r="CN102" s="875"/>
      <c r="CO102" s="875"/>
      <c r="CP102" s="875"/>
      <c r="CQ102" s="876"/>
      <c r="CR102" s="877"/>
      <c r="CS102" s="839"/>
      <c r="CT102" s="839"/>
      <c r="CU102" s="839"/>
      <c r="CV102" s="878"/>
      <c r="CW102" s="877"/>
      <c r="CX102" s="839"/>
      <c r="CY102" s="839"/>
      <c r="CZ102" s="839"/>
      <c r="DA102" s="878"/>
      <c r="DB102" s="877"/>
      <c r="DC102" s="839"/>
      <c r="DD102" s="839"/>
      <c r="DE102" s="839"/>
      <c r="DF102" s="878"/>
      <c r="DG102" s="877"/>
      <c r="DH102" s="839"/>
      <c r="DI102" s="839"/>
      <c r="DJ102" s="839"/>
      <c r="DK102" s="878"/>
      <c r="DL102" s="877"/>
      <c r="DM102" s="839"/>
      <c r="DN102" s="839"/>
      <c r="DO102" s="839"/>
      <c r="DP102" s="878"/>
      <c r="DQ102" s="877"/>
      <c r="DR102" s="839"/>
      <c r="DS102" s="839"/>
      <c r="DT102" s="839"/>
      <c r="DU102" s="878"/>
      <c r="DV102" s="776"/>
      <c r="DW102" s="777"/>
      <c r="DX102" s="777"/>
      <c r="DY102" s="777"/>
      <c r="DZ102" s="901"/>
      <c r="EA102" s="212"/>
    </row>
    <row r="103" spans="1:131" ht="26.25" customHeight="1" x14ac:dyDescent="0.2">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02" t="s">
        <v>404</v>
      </c>
      <c r="BR103" s="902"/>
      <c r="BS103" s="902"/>
      <c r="BT103" s="902"/>
      <c r="BU103" s="902"/>
      <c r="BV103" s="902"/>
      <c r="BW103" s="902"/>
      <c r="BX103" s="902"/>
      <c r="BY103" s="902"/>
      <c r="BZ103" s="902"/>
      <c r="CA103" s="902"/>
      <c r="CB103" s="902"/>
      <c r="CC103" s="902"/>
      <c r="CD103" s="902"/>
      <c r="CE103" s="902"/>
      <c r="CF103" s="902"/>
      <c r="CG103" s="902"/>
      <c r="CH103" s="902"/>
      <c r="CI103" s="902"/>
      <c r="CJ103" s="902"/>
      <c r="CK103" s="902"/>
      <c r="CL103" s="902"/>
      <c r="CM103" s="902"/>
      <c r="CN103" s="902"/>
      <c r="CO103" s="902"/>
      <c r="CP103" s="902"/>
      <c r="CQ103" s="902"/>
      <c r="CR103" s="902"/>
      <c r="CS103" s="902"/>
      <c r="CT103" s="902"/>
      <c r="CU103" s="902"/>
      <c r="CV103" s="902"/>
      <c r="CW103" s="902"/>
      <c r="CX103" s="902"/>
      <c r="CY103" s="902"/>
      <c r="CZ103" s="902"/>
      <c r="DA103" s="902"/>
      <c r="DB103" s="902"/>
      <c r="DC103" s="902"/>
      <c r="DD103" s="902"/>
      <c r="DE103" s="902"/>
      <c r="DF103" s="902"/>
      <c r="DG103" s="902"/>
      <c r="DH103" s="902"/>
      <c r="DI103" s="902"/>
      <c r="DJ103" s="902"/>
      <c r="DK103" s="902"/>
      <c r="DL103" s="902"/>
      <c r="DM103" s="902"/>
      <c r="DN103" s="902"/>
      <c r="DO103" s="902"/>
      <c r="DP103" s="902"/>
      <c r="DQ103" s="902"/>
      <c r="DR103" s="902"/>
      <c r="DS103" s="902"/>
      <c r="DT103" s="902"/>
      <c r="DU103" s="902"/>
      <c r="DV103" s="902"/>
      <c r="DW103" s="902"/>
      <c r="DX103" s="902"/>
      <c r="DY103" s="902"/>
      <c r="DZ103" s="902"/>
      <c r="EA103" s="212"/>
    </row>
    <row r="104" spans="1:131" ht="26.25" customHeight="1" x14ac:dyDescent="0.2">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03" t="s">
        <v>405</v>
      </c>
      <c r="BR104" s="903"/>
      <c r="BS104" s="903"/>
      <c r="BT104" s="903"/>
      <c r="BU104" s="903"/>
      <c r="BV104" s="903"/>
      <c r="BW104" s="903"/>
      <c r="BX104" s="903"/>
      <c r="BY104" s="903"/>
      <c r="BZ104" s="903"/>
      <c r="CA104" s="903"/>
      <c r="CB104" s="903"/>
      <c r="CC104" s="903"/>
      <c r="CD104" s="903"/>
      <c r="CE104" s="903"/>
      <c r="CF104" s="903"/>
      <c r="CG104" s="903"/>
      <c r="CH104" s="903"/>
      <c r="CI104" s="903"/>
      <c r="CJ104" s="903"/>
      <c r="CK104" s="903"/>
      <c r="CL104" s="903"/>
      <c r="CM104" s="903"/>
      <c r="CN104" s="903"/>
      <c r="CO104" s="903"/>
      <c r="CP104" s="903"/>
      <c r="CQ104" s="903"/>
      <c r="CR104" s="903"/>
      <c r="CS104" s="903"/>
      <c r="CT104" s="903"/>
      <c r="CU104" s="903"/>
      <c r="CV104" s="903"/>
      <c r="CW104" s="903"/>
      <c r="CX104" s="903"/>
      <c r="CY104" s="903"/>
      <c r="CZ104" s="903"/>
      <c r="DA104" s="903"/>
      <c r="DB104" s="903"/>
      <c r="DC104" s="903"/>
      <c r="DD104" s="903"/>
      <c r="DE104" s="903"/>
      <c r="DF104" s="903"/>
      <c r="DG104" s="903"/>
      <c r="DH104" s="903"/>
      <c r="DI104" s="903"/>
      <c r="DJ104" s="903"/>
      <c r="DK104" s="903"/>
      <c r="DL104" s="903"/>
      <c r="DM104" s="903"/>
      <c r="DN104" s="903"/>
      <c r="DO104" s="903"/>
      <c r="DP104" s="903"/>
      <c r="DQ104" s="903"/>
      <c r="DR104" s="903"/>
      <c r="DS104" s="903"/>
      <c r="DT104" s="903"/>
      <c r="DU104" s="903"/>
      <c r="DV104" s="903"/>
      <c r="DW104" s="903"/>
      <c r="DX104" s="903"/>
      <c r="DY104" s="903"/>
      <c r="DZ104" s="903"/>
      <c r="EA104" s="212"/>
    </row>
    <row r="105" spans="1:131" ht="11.25" customHeight="1" x14ac:dyDescent="0.2">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31" t="s">
        <v>406</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407</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04" t="s">
        <v>408</v>
      </c>
      <c r="B108" s="905"/>
      <c r="C108" s="905"/>
      <c r="D108" s="905"/>
      <c r="E108" s="905"/>
      <c r="F108" s="905"/>
      <c r="G108" s="905"/>
      <c r="H108" s="905"/>
      <c r="I108" s="905"/>
      <c r="J108" s="905"/>
      <c r="K108" s="905"/>
      <c r="L108" s="905"/>
      <c r="M108" s="905"/>
      <c r="N108" s="905"/>
      <c r="O108" s="905"/>
      <c r="P108" s="905"/>
      <c r="Q108" s="905"/>
      <c r="R108" s="905"/>
      <c r="S108" s="905"/>
      <c r="T108" s="905"/>
      <c r="U108" s="905"/>
      <c r="V108" s="905"/>
      <c r="W108" s="905"/>
      <c r="X108" s="905"/>
      <c r="Y108" s="905"/>
      <c r="Z108" s="905"/>
      <c r="AA108" s="905"/>
      <c r="AB108" s="905"/>
      <c r="AC108" s="905"/>
      <c r="AD108" s="905"/>
      <c r="AE108" s="905"/>
      <c r="AF108" s="905"/>
      <c r="AG108" s="905"/>
      <c r="AH108" s="905"/>
      <c r="AI108" s="905"/>
      <c r="AJ108" s="905"/>
      <c r="AK108" s="905"/>
      <c r="AL108" s="905"/>
      <c r="AM108" s="905"/>
      <c r="AN108" s="905"/>
      <c r="AO108" s="905"/>
      <c r="AP108" s="905"/>
      <c r="AQ108" s="905"/>
      <c r="AR108" s="905"/>
      <c r="AS108" s="905"/>
      <c r="AT108" s="906"/>
      <c r="AU108" s="904" t="s">
        <v>409</v>
      </c>
      <c r="AV108" s="905"/>
      <c r="AW108" s="905"/>
      <c r="AX108" s="905"/>
      <c r="AY108" s="905"/>
      <c r="AZ108" s="905"/>
      <c r="BA108" s="905"/>
      <c r="BB108" s="905"/>
      <c r="BC108" s="905"/>
      <c r="BD108" s="905"/>
      <c r="BE108" s="905"/>
      <c r="BF108" s="905"/>
      <c r="BG108" s="905"/>
      <c r="BH108" s="905"/>
      <c r="BI108" s="905"/>
      <c r="BJ108" s="905"/>
      <c r="BK108" s="905"/>
      <c r="BL108" s="905"/>
      <c r="BM108" s="905"/>
      <c r="BN108" s="905"/>
      <c r="BO108" s="905"/>
      <c r="BP108" s="905"/>
      <c r="BQ108" s="905"/>
      <c r="BR108" s="905"/>
      <c r="BS108" s="905"/>
      <c r="BT108" s="905"/>
      <c r="BU108" s="905"/>
      <c r="BV108" s="905"/>
      <c r="BW108" s="905"/>
      <c r="BX108" s="905"/>
      <c r="BY108" s="905"/>
      <c r="BZ108" s="905"/>
      <c r="CA108" s="905"/>
      <c r="CB108" s="905"/>
      <c r="CC108" s="905"/>
      <c r="CD108" s="905"/>
      <c r="CE108" s="905"/>
      <c r="CF108" s="905"/>
      <c r="CG108" s="905"/>
      <c r="CH108" s="905"/>
      <c r="CI108" s="905"/>
      <c r="CJ108" s="905"/>
      <c r="CK108" s="905"/>
      <c r="CL108" s="905"/>
      <c r="CM108" s="905"/>
      <c r="CN108" s="905"/>
      <c r="CO108" s="905"/>
      <c r="CP108" s="905"/>
      <c r="CQ108" s="905"/>
      <c r="CR108" s="905"/>
      <c r="CS108" s="905"/>
      <c r="CT108" s="905"/>
      <c r="CU108" s="905"/>
      <c r="CV108" s="905"/>
      <c r="CW108" s="905"/>
      <c r="CX108" s="905"/>
      <c r="CY108" s="905"/>
      <c r="CZ108" s="905"/>
      <c r="DA108" s="905"/>
      <c r="DB108" s="905"/>
      <c r="DC108" s="905"/>
      <c r="DD108" s="905"/>
      <c r="DE108" s="905"/>
      <c r="DF108" s="905"/>
      <c r="DG108" s="905"/>
      <c r="DH108" s="905"/>
      <c r="DI108" s="905"/>
      <c r="DJ108" s="905"/>
      <c r="DK108" s="905"/>
      <c r="DL108" s="905"/>
      <c r="DM108" s="905"/>
      <c r="DN108" s="905"/>
      <c r="DO108" s="905"/>
      <c r="DP108" s="905"/>
      <c r="DQ108" s="905"/>
      <c r="DR108" s="905"/>
      <c r="DS108" s="905"/>
      <c r="DT108" s="905"/>
      <c r="DU108" s="905"/>
      <c r="DV108" s="905"/>
      <c r="DW108" s="905"/>
      <c r="DX108" s="905"/>
      <c r="DY108" s="905"/>
      <c r="DZ108" s="906"/>
    </row>
    <row r="109" spans="1:131" s="212" customFormat="1" ht="26.25" customHeight="1" x14ac:dyDescent="0.2">
      <c r="A109" s="899" t="s">
        <v>410</v>
      </c>
      <c r="B109" s="880"/>
      <c r="C109" s="880"/>
      <c r="D109" s="880"/>
      <c r="E109" s="880"/>
      <c r="F109" s="880"/>
      <c r="G109" s="880"/>
      <c r="H109" s="880"/>
      <c r="I109" s="880"/>
      <c r="J109" s="880"/>
      <c r="K109" s="880"/>
      <c r="L109" s="880"/>
      <c r="M109" s="880"/>
      <c r="N109" s="880"/>
      <c r="O109" s="880"/>
      <c r="P109" s="880"/>
      <c r="Q109" s="880"/>
      <c r="R109" s="880"/>
      <c r="S109" s="880"/>
      <c r="T109" s="880"/>
      <c r="U109" s="880"/>
      <c r="V109" s="880"/>
      <c r="W109" s="880"/>
      <c r="X109" s="880"/>
      <c r="Y109" s="880"/>
      <c r="Z109" s="881"/>
      <c r="AA109" s="879" t="s">
        <v>411</v>
      </c>
      <c r="AB109" s="880"/>
      <c r="AC109" s="880"/>
      <c r="AD109" s="880"/>
      <c r="AE109" s="881"/>
      <c r="AF109" s="879" t="s">
        <v>412</v>
      </c>
      <c r="AG109" s="880"/>
      <c r="AH109" s="880"/>
      <c r="AI109" s="880"/>
      <c r="AJ109" s="881"/>
      <c r="AK109" s="879" t="s">
        <v>294</v>
      </c>
      <c r="AL109" s="880"/>
      <c r="AM109" s="880"/>
      <c r="AN109" s="880"/>
      <c r="AO109" s="881"/>
      <c r="AP109" s="879" t="s">
        <v>413</v>
      </c>
      <c r="AQ109" s="880"/>
      <c r="AR109" s="880"/>
      <c r="AS109" s="880"/>
      <c r="AT109" s="882"/>
      <c r="AU109" s="899" t="s">
        <v>410</v>
      </c>
      <c r="AV109" s="880"/>
      <c r="AW109" s="880"/>
      <c r="AX109" s="880"/>
      <c r="AY109" s="880"/>
      <c r="AZ109" s="880"/>
      <c r="BA109" s="880"/>
      <c r="BB109" s="880"/>
      <c r="BC109" s="880"/>
      <c r="BD109" s="880"/>
      <c r="BE109" s="880"/>
      <c r="BF109" s="880"/>
      <c r="BG109" s="880"/>
      <c r="BH109" s="880"/>
      <c r="BI109" s="880"/>
      <c r="BJ109" s="880"/>
      <c r="BK109" s="880"/>
      <c r="BL109" s="880"/>
      <c r="BM109" s="880"/>
      <c r="BN109" s="880"/>
      <c r="BO109" s="880"/>
      <c r="BP109" s="881"/>
      <c r="BQ109" s="879" t="s">
        <v>411</v>
      </c>
      <c r="BR109" s="880"/>
      <c r="BS109" s="880"/>
      <c r="BT109" s="880"/>
      <c r="BU109" s="881"/>
      <c r="BV109" s="879" t="s">
        <v>412</v>
      </c>
      <c r="BW109" s="880"/>
      <c r="BX109" s="880"/>
      <c r="BY109" s="880"/>
      <c r="BZ109" s="881"/>
      <c r="CA109" s="879" t="s">
        <v>294</v>
      </c>
      <c r="CB109" s="880"/>
      <c r="CC109" s="880"/>
      <c r="CD109" s="880"/>
      <c r="CE109" s="881"/>
      <c r="CF109" s="900" t="s">
        <v>413</v>
      </c>
      <c r="CG109" s="900"/>
      <c r="CH109" s="900"/>
      <c r="CI109" s="900"/>
      <c r="CJ109" s="900"/>
      <c r="CK109" s="879" t="s">
        <v>414</v>
      </c>
      <c r="CL109" s="880"/>
      <c r="CM109" s="880"/>
      <c r="CN109" s="880"/>
      <c r="CO109" s="880"/>
      <c r="CP109" s="880"/>
      <c r="CQ109" s="880"/>
      <c r="CR109" s="880"/>
      <c r="CS109" s="880"/>
      <c r="CT109" s="880"/>
      <c r="CU109" s="880"/>
      <c r="CV109" s="880"/>
      <c r="CW109" s="880"/>
      <c r="CX109" s="880"/>
      <c r="CY109" s="880"/>
      <c r="CZ109" s="880"/>
      <c r="DA109" s="880"/>
      <c r="DB109" s="880"/>
      <c r="DC109" s="880"/>
      <c r="DD109" s="880"/>
      <c r="DE109" s="880"/>
      <c r="DF109" s="881"/>
      <c r="DG109" s="879" t="s">
        <v>411</v>
      </c>
      <c r="DH109" s="880"/>
      <c r="DI109" s="880"/>
      <c r="DJ109" s="880"/>
      <c r="DK109" s="881"/>
      <c r="DL109" s="879" t="s">
        <v>412</v>
      </c>
      <c r="DM109" s="880"/>
      <c r="DN109" s="880"/>
      <c r="DO109" s="880"/>
      <c r="DP109" s="881"/>
      <c r="DQ109" s="879" t="s">
        <v>294</v>
      </c>
      <c r="DR109" s="880"/>
      <c r="DS109" s="880"/>
      <c r="DT109" s="880"/>
      <c r="DU109" s="881"/>
      <c r="DV109" s="879" t="s">
        <v>413</v>
      </c>
      <c r="DW109" s="880"/>
      <c r="DX109" s="880"/>
      <c r="DY109" s="880"/>
      <c r="DZ109" s="882"/>
    </row>
    <row r="110" spans="1:131" s="212" customFormat="1" ht="26.25" customHeight="1" x14ac:dyDescent="0.2">
      <c r="A110" s="883" t="s">
        <v>415</v>
      </c>
      <c r="B110" s="884"/>
      <c r="C110" s="884"/>
      <c r="D110" s="884"/>
      <c r="E110" s="884"/>
      <c r="F110" s="884"/>
      <c r="G110" s="884"/>
      <c r="H110" s="884"/>
      <c r="I110" s="884"/>
      <c r="J110" s="884"/>
      <c r="K110" s="884"/>
      <c r="L110" s="884"/>
      <c r="M110" s="884"/>
      <c r="N110" s="884"/>
      <c r="O110" s="884"/>
      <c r="P110" s="884"/>
      <c r="Q110" s="884"/>
      <c r="R110" s="884"/>
      <c r="S110" s="884"/>
      <c r="T110" s="884"/>
      <c r="U110" s="884"/>
      <c r="V110" s="884"/>
      <c r="W110" s="884"/>
      <c r="X110" s="884"/>
      <c r="Y110" s="884"/>
      <c r="Z110" s="885"/>
      <c r="AA110" s="886">
        <v>3593712</v>
      </c>
      <c r="AB110" s="887"/>
      <c r="AC110" s="887"/>
      <c r="AD110" s="887"/>
      <c r="AE110" s="888"/>
      <c r="AF110" s="889">
        <v>3505201</v>
      </c>
      <c r="AG110" s="887"/>
      <c r="AH110" s="887"/>
      <c r="AI110" s="887"/>
      <c r="AJ110" s="888"/>
      <c r="AK110" s="889">
        <v>3392586</v>
      </c>
      <c r="AL110" s="887"/>
      <c r="AM110" s="887"/>
      <c r="AN110" s="887"/>
      <c r="AO110" s="888"/>
      <c r="AP110" s="890">
        <v>15.8</v>
      </c>
      <c r="AQ110" s="891"/>
      <c r="AR110" s="891"/>
      <c r="AS110" s="891"/>
      <c r="AT110" s="892"/>
      <c r="AU110" s="893" t="s">
        <v>69</v>
      </c>
      <c r="AV110" s="894"/>
      <c r="AW110" s="894"/>
      <c r="AX110" s="894"/>
      <c r="AY110" s="894"/>
      <c r="AZ110" s="916" t="s">
        <v>416</v>
      </c>
      <c r="BA110" s="884"/>
      <c r="BB110" s="884"/>
      <c r="BC110" s="884"/>
      <c r="BD110" s="884"/>
      <c r="BE110" s="884"/>
      <c r="BF110" s="884"/>
      <c r="BG110" s="884"/>
      <c r="BH110" s="884"/>
      <c r="BI110" s="884"/>
      <c r="BJ110" s="884"/>
      <c r="BK110" s="884"/>
      <c r="BL110" s="884"/>
      <c r="BM110" s="884"/>
      <c r="BN110" s="884"/>
      <c r="BO110" s="884"/>
      <c r="BP110" s="885"/>
      <c r="BQ110" s="917">
        <v>30593139</v>
      </c>
      <c r="BR110" s="918"/>
      <c r="BS110" s="918"/>
      <c r="BT110" s="918"/>
      <c r="BU110" s="918"/>
      <c r="BV110" s="918">
        <v>29190966</v>
      </c>
      <c r="BW110" s="918"/>
      <c r="BX110" s="918"/>
      <c r="BY110" s="918"/>
      <c r="BZ110" s="918"/>
      <c r="CA110" s="918">
        <v>30016102</v>
      </c>
      <c r="CB110" s="918"/>
      <c r="CC110" s="918"/>
      <c r="CD110" s="918"/>
      <c r="CE110" s="918"/>
      <c r="CF110" s="931">
        <v>139.9</v>
      </c>
      <c r="CG110" s="932"/>
      <c r="CH110" s="932"/>
      <c r="CI110" s="932"/>
      <c r="CJ110" s="932"/>
      <c r="CK110" s="933" t="s">
        <v>417</v>
      </c>
      <c r="CL110" s="934"/>
      <c r="CM110" s="916" t="s">
        <v>418</v>
      </c>
      <c r="CN110" s="884"/>
      <c r="CO110" s="884"/>
      <c r="CP110" s="884"/>
      <c r="CQ110" s="884"/>
      <c r="CR110" s="884"/>
      <c r="CS110" s="884"/>
      <c r="CT110" s="884"/>
      <c r="CU110" s="884"/>
      <c r="CV110" s="884"/>
      <c r="CW110" s="884"/>
      <c r="CX110" s="884"/>
      <c r="CY110" s="884"/>
      <c r="CZ110" s="884"/>
      <c r="DA110" s="884"/>
      <c r="DB110" s="884"/>
      <c r="DC110" s="884"/>
      <c r="DD110" s="884"/>
      <c r="DE110" s="884"/>
      <c r="DF110" s="885"/>
      <c r="DG110" s="917" t="s">
        <v>122</v>
      </c>
      <c r="DH110" s="918"/>
      <c r="DI110" s="918"/>
      <c r="DJ110" s="918"/>
      <c r="DK110" s="918"/>
      <c r="DL110" s="918" t="s">
        <v>122</v>
      </c>
      <c r="DM110" s="918"/>
      <c r="DN110" s="918"/>
      <c r="DO110" s="918"/>
      <c r="DP110" s="918"/>
      <c r="DQ110" s="918" t="s">
        <v>122</v>
      </c>
      <c r="DR110" s="918"/>
      <c r="DS110" s="918"/>
      <c r="DT110" s="918"/>
      <c r="DU110" s="918"/>
      <c r="DV110" s="919" t="s">
        <v>122</v>
      </c>
      <c r="DW110" s="919"/>
      <c r="DX110" s="919"/>
      <c r="DY110" s="919"/>
      <c r="DZ110" s="920"/>
    </row>
    <row r="111" spans="1:131" s="212" customFormat="1" ht="26.25" customHeight="1" x14ac:dyDescent="0.2">
      <c r="A111" s="921" t="s">
        <v>419</v>
      </c>
      <c r="B111" s="922"/>
      <c r="C111" s="922"/>
      <c r="D111" s="922"/>
      <c r="E111" s="922"/>
      <c r="F111" s="922"/>
      <c r="G111" s="922"/>
      <c r="H111" s="922"/>
      <c r="I111" s="922"/>
      <c r="J111" s="922"/>
      <c r="K111" s="922"/>
      <c r="L111" s="922"/>
      <c r="M111" s="922"/>
      <c r="N111" s="922"/>
      <c r="O111" s="922"/>
      <c r="P111" s="922"/>
      <c r="Q111" s="922"/>
      <c r="R111" s="922"/>
      <c r="S111" s="922"/>
      <c r="T111" s="922"/>
      <c r="U111" s="922"/>
      <c r="V111" s="922"/>
      <c r="W111" s="922"/>
      <c r="X111" s="922"/>
      <c r="Y111" s="922"/>
      <c r="Z111" s="923"/>
      <c r="AA111" s="924" t="s">
        <v>122</v>
      </c>
      <c r="AB111" s="925"/>
      <c r="AC111" s="925"/>
      <c r="AD111" s="925"/>
      <c r="AE111" s="926"/>
      <c r="AF111" s="927" t="s">
        <v>122</v>
      </c>
      <c r="AG111" s="925"/>
      <c r="AH111" s="925"/>
      <c r="AI111" s="925"/>
      <c r="AJ111" s="926"/>
      <c r="AK111" s="927" t="s">
        <v>122</v>
      </c>
      <c r="AL111" s="925"/>
      <c r="AM111" s="925"/>
      <c r="AN111" s="925"/>
      <c r="AO111" s="926"/>
      <c r="AP111" s="928" t="s">
        <v>122</v>
      </c>
      <c r="AQ111" s="929"/>
      <c r="AR111" s="929"/>
      <c r="AS111" s="929"/>
      <c r="AT111" s="930"/>
      <c r="AU111" s="895"/>
      <c r="AV111" s="896"/>
      <c r="AW111" s="896"/>
      <c r="AX111" s="896"/>
      <c r="AY111" s="896"/>
      <c r="AZ111" s="909" t="s">
        <v>420</v>
      </c>
      <c r="BA111" s="910"/>
      <c r="BB111" s="910"/>
      <c r="BC111" s="910"/>
      <c r="BD111" s="910"/>
      <c r="BE111" s="910"/>
      <c r="BF111" s="910"/>
      <c r="BG111" s="910"/>
      <c r="BH111" s="910"/>
      <c r="BI111" s="910"/>
      <c r="BJ111" s="910"/>
      <c r="BK111" s="910"/>
      <c r="BL111" s="910"/>
      <c r="BM111" s="910"/>
      <c r="BN111" s="910"/>
      <c r="BO111" s="910"/>
      <c r="BP111" s="911"/>
      <c r="BQ111" s="912">
        <v>357084</v>
      </c>
      <c r="BR111" s="913"/>
      <c r="BS111" s="913"/>
      <c r="BT111" s="913"/>
      <c r="BU111" s="913"/>
      <c r="BV111" s="913">
        <v>204534</v>
      </c>
      <c r="BW111" s="913"/>
      <c r="BX111" s="913"/>
      <c r="BY111" s="913"/>
      <c r="BZ111" s="913"/>
      <c r="CA111" s="913">
        <v>56054</v>
      </c>
      <c r="CB111" s="913"/>
      <c r="CC111" s="913"/>
      <c r="CD111" s="913"/>
      <c r="CE111" s="913"/>
      <c r="CF111" s="907">
        <v>0.3</v>
      </c>
      <c r="CG111" s="908"/>
      <c r="CH111" s="908"/>
      <c r="CI111" s="908"/>
      <c r="CJ111" s="908"/>
      <c r="CK111" s="935"/>
      <c r="CL111" s="936"/>
      <c r="CM111" s="909" t="s">
        <v>421</v>
      </c>
      <c r="CN111" s="910"/>
      <c r="CO111" s="910"/>
      <c r="CP111" s="910"/>
      <c r="CQ111" s="910"/>
      <c r="CR111" s="910"/>
      <c r="CS111" s="910"/>
      <c r="CT111" s="910"/>
      <c r="CU111" s="910"/>
      <c r="CV111" s="910"/>
      <c r="CW111" s="910"/>
      <c r="CX111" s="910"/>
      <c r="CY111" s="910"/>
      <c r="CZ111" s="910"/>
      <c r="DA111" s="910"/>
      <c r="DB111" s="910"/>
      <c r="DC111" s="910"/>
      <c r="DD111" s="910"/>
      <c r="DE111" s="910"/>
      <c r="DF111" s="911"/>
      <c r="DG111" s="912">
        <v>357084</v>
      </c>
      <c r="DH111" s="913"/>
      <c r="DI111" s="913"/>
      <c r="DJ111" s="913"/>
      <c r="DK111" s="913"/>
      <c r="DL111" s="913">
        <v>204534</v>
      </c>
      <c r="DM111" s="913"/>
      <c r="DN111" s="913"/>
      <c r="DO111" s="913"/>
      <c r="DP111" s="913"/>
      <c r="DQ111" s="913">
        <v>56054</v>
      </c>
      <c r="DR111" s="913"/>
      <c r="DS111" s="913"/>
      <c r="DT111" s="913"/>
      <c r="DU111" s="913"/>
      <c r="DV111" s="914">
        <v>0.3</v>
      </c>
      <c r="DW111" s="914"/>
      <c r="DX111" s="914"/>
      <c r="DY111" s="914"/>
      <c r="DZ111" s="915"/>
    </row>
    <row r="112" spans="1:131" s="212" customFormat="1" ht="26.25" customHeight="1" x14ac:dyDescent="0.2">
      <c r="A112" s="939" t="s">
        <v>422</v>
      </c>
      <c r="B112" s="940"/>
      <c r="C112" s="910" t="s">
        <v>423</v>
      </c>
      <c r="D112" s="910"/>
      <c r="E112" s="910"/>
      <c r="F112" s="910"/>
      <c r="G112" s="910"/>
      <c r="H112" s="910"/>
      <c r="I112" s="910"/>
      <c r="J112" s="910"/>
      <c r="K112" s="910"/>
      <c r="L112" s="910"/>
      <c r="M112" s="910"/>
      <c r="N112" s="910"/>
      <c r="O112" s="910"/>
      <c r="P112" s="910"/>
      <c r="Q112" s="910"/>
      <c r="R112" s="910"/>
      <c r="S112" s="910"/>
      <c r="T112" s="910"/>
      <c r="U112" s="910"/>
      <c r="V112" s="910"/>
      <c r="W112" s="910"/>
      <c r="X112" s="910"/>
      <c r="Y112" s="910"/>
      <c r="Z112" s="911"/>
      <c r="AA112" s="945" t="s">
        <v>122</v>
      </c>
      <c r="AB112" s="946"/>
      <c r="AC112" s="946"/>
      <c r="AD112" s="946"/>
      <c r="AE112" s="947"/>
      <c r="AF112" s="948" t="s">
        <v>122</v>
      </c>
      <c r="AG112" s="946"/>
      <c r="AH112" s="946"/>
      <c r="AI112" s="946"/>
      <c r="AJ112" s="947"/>
      <c r="AK112" s="948" t="s">
        <v>122</v>
      </c>
      <c r="AL112" s="946"/>
      <c r="AM112" s="946"/>
      <c r="AN112" s="946"/>
      <c r="AO112" s="947"/>
      <c r="AP112" s="949" t="s">
        <v>122</v>
      </c>
      <c r="AQ112" s="950"/>
      <c r="AR112" s="950"/>
      <c r="AS112" s="950"/>
      <c r="AT112" s="951"/>
      <c r="AU112" s="895"/>
      <c r="AV112" s="896"/>
      <c r="AW112" s="896"/>
      <c r="AX112" s="896"/>
      <c r="AY112" s="896"/>
      <c r="AZ112" s="909" t="s">
        <v>424</v>
      </c>
      <c r="BA112" s="910"/>
      <c r="BB112" s="910"/>
      <c r="BC112" s="910"/>
      <c r="BD112" s="910"/>
      <c r="BE112" s="910"/>
      <c r="BF112" s="910"/>
      <c r="BG112" s="910"/>
      <c r="BH112" s="910"/>
      <c r="BI112" s="910"/>
      <c r="BJ112" s="910"/>
      <c r="BK112" s="910"/>
      <c r="BL112" s="910"/>
      <c r="BM112" s="910"/>
      <c r="BN112" s="910"/>
      <c r="BO112" s="910"/>
      <c r="BP112" s="911"/>
      <c r="BQ112" s="912">
        <v>7141005</v>
      </c>
      <c r="BR112" s="913"/>
      <c r="BS112" s="913"/>
      <c r="BT112" s="913"/>
      <c r="BU112" s="913"/>
      <c r="BV112" s="913">
        <v>6350106</v>
      </c>
      <c r="BW112" s="913"/>
      <c r="BX112" s="913"/>
      <c r="BY112" s="913"/>
      <c r="BZ112" s="913"/>
      <c r="CA112" s="913">
        <v>4888681</v>
      </c>
      <c r="CB112" s="913"/>
      <c r="CC112" s="913"/>
      <c r="CD112" s="913"/>
      <c r="CE112" s="913"/>
      <c r="CF112" s="907">
        <v>22.8</v>
      </c>
      <c r="CG112" s="908"/>
      <c r="CH112" s="908"/>
      <c r="CI112" s="908"/>
      <c r="CJ112" s="908"/>
      <c r="CK112" s="935"/>
      <c r="CL112" s="936"/>
      <c r="CM112" s="909" t="s">
        <v>425</v>
      </c>
      <c r="CN112" s="910"/>
      <c r="CO112" s="910"/>
      <c r="CP112" s="910"/>
      <c r="CQ112" s="910"/>
      <c r="CR112" s="910"/>
      <c r="CS112" s="910"/>
      <c r="CT112" s="910"/>
      <c r="CU112" s="910"/>
      <c r="CV112" s="910"/>
      <c r="CW112" s="910"/>
      <c r="CX112" s="910"/>
      <c r="CY112" s="910"/>
      <c r="CZ112" s="910"/>
      <c r="DA112" s="910"/>
      <c r="DB112" s="910"/>
      <c r="DC112" s="910"/>
      <c r="DD112" s="910"/>
      <c r="DE112" s="910"/>
      <c r="DF112" s="911"/>
      <c r="DG112" s="912" t="s">
        <v>122</v>
      </c>
      <c r="DH112" s="913"/>
      <c r="DI112" s="913"/>
      <c r="DJ112" s="913"/>
      <c r="DK112" s="913"/>
      <c r="DL112" s="913" t="s">
        <v>122</v>
      </c>
      <c r="DM112" s="913"/>
      <c r="DN112" s="913"/>
      <c r="DO112" s="913"/>
      <c r="DP112" s="913"/>
      <c r="DQ112" s="913" t="s">
        <v>122</v>
      </c>
      <c r="DR112" s="913"/>
      <c r="DS112" s="913"/>
      <c r="DT112" s="913"/>
      <c r="DU112" s="913"/>
      <c r="DV112" s="914" t="s">
        <v>122</v>
      </c>
      <c r="DW112" s="914"/>
      <c r="DX112" s="914"/>
      <c r="DY112" s="914"/>
      <c r="DZ112" s="915"/>
    </row>
    <row r="113" spans="1:130" s="212" customFormat="1" ht="26.25" customHeight="1" x14ac:dyDescent="0.2">
      <c r="A113" s="941"/>
      <c r="B113" s="942"/>
      <c r="C113" s="910" t="s">
        <v>426</v>
      </c>
      <c r="D113" s="910"/>
      <c r="E113" s="910"/>
      <c r="F113" s="910"/>
      <c r="G113" s="910"/>
      <c r="H113" s="910"/>
      <c r="I113" s="910"/>
      <c r="J113" s="910"/>
      <c r="K113" s="910"/>
      <c r="L113" s="910"/>
      <c r="M113" s="910"/>
      <c r="N113" s="910"/>
      <c r="O113" s="910"/>
      <c r="P113" s="910"/>
      <c r="Q113" s="910"/>
      <c r="R113" s="910"/>
      <c r="S113" s="910"/>
      <c r="T113" s="910"/>
      <c r="U113" s="910"/>
      <c r="V113" s="910"/>
      <c r="W113" s="910"/>
      <c r="X113" s="910"/>
      <c r="Y113" s="910"/>
      <c r="Z113" s="911"/>
      <c r="AA113" s="924">
        <v>1303881</v>
      </c>
      <c r="AB113" s="925"/>
      <c r="AC113" s="925"/>
      <c r="AD113" s="925"/>
      <c r="AE113" s="926"/>
      <c r="AF113" s="927">
        <v>1314619</v>
      </c>
      <c r="AG113" s="925"/>
      <c r="AH113" s="925"/>
      <c r="AI113" s="925"/>
      <c r="AJ113" s="926"/>
      <c r="AK113" s="927">
        <v>1095453</v>
      </c>
      <c r="AL113" s="925"/>
      <c r="AM113" s="925"/>
      <c r="AN113" s="925"/>
      <c r="AO113" s="926"/>
      <c r="AP113" s="928">
        <v>5.0999999999999996</v>
      </c>
      <c r="AQ113" s="929"/>
      <c r="AR113" s="929"/>
      <c r="AS113" s="929"/>
      <c r="AT113" s="930"/>
      <c r="AU113" s="895"/>
      <c r="AV113" s="896"/>
      <c r="AW113" s="896"/>
      <c r="AX113" s="896"/>
      <c r="AY113" s="896"/>
      <c r="AZ113" s="909" t="s">
        <v>427</v>
      </c>
      <c r="BA113" s="910"/>
      <c r="BB113" s="910"/>
      <c r="BC113" s="910"/>
      <c r="BD113" s="910"/>
      <c r="BE113" s="910"/>
      <c r="BF113" s="910"/>
      <c r="BG113" s="910"/>
      <c r="BH113" s="910"/>
      <c r="BI113" s="910"/>
      <c r="BJ113" s="910"/>
      <c r="BK113" s="910"/>
      <c r="BL113" s="910"/>
      <c r="BM113" s="910"/>
      <c r="BN113" s="910"/>
      <c r="BO113" s="910"/>
      <c r="BP113" s="911"/>
      <c r="BQ113" s="912">
        <v>2028</v>
      </c>
      <c r="BR113" s="913"/>
      <c r="BS113" s="913"/>
      <c r="BT113" s="913"/>
      <c r="BU113" s="913"/>
      <c r="BV113" s="913" t="s">
        <v>122</v>
      </c>
      <c r="BW113" s="913"/>
      <c r="BX113" s="913"/>
      <c r="BY113" s="913"/>
      <c r="BZ113" s="913"/>
      <c r="CA113" s="913" t="s">
        <v>122</v>
      </c>
      <c r="CB113" s="913"/>
      <c r="CC113" s="913"/>
      <c r="CD113" s="913"/>
      <c r="CE113" s="913"/>
      <c r="CF113" s="907" t="s">
        <v>122</v>
      </c>
      <c r="CG113" s="908"/>
      <c r="CH113" s="908"/>
      <c r="CI113" s="908"/>
      <c r="CJ113" s="908"/>
      <c r="CK113" s="935"/>
      <c r="CL113" s="936"/>
      <c r="CM113" s="909" t="s">
        <v>428</v>
      </c>
      <c r="CN113" s="910"/>
      <c r="CO113" s="910"/>
      <c r="CP113" s="910"/>
      <c r="CQ113" s="910"/>
      <c r="CR113" s="910"/>
      <c r="CS113" s="910"/>
      <c r="CT113" s="910"/>
      <c r="CU113" s="910"/>
      <c r="CV113" s="910"/>
      <c r="CW113" s="910"/>
      <c r="CX113" s="910"/>
      <c r="CY113" s="910"/>
      <c r="CZ113" s="910"/>
      <c r="DA113" s="910"/>
      <c r="DB113" s="910"/>
      <c r="DC113" s="910"/>
      <c r="DD113" s="910"/>
      <c r="DE113" s="910"/>
      <c r="DF113" s="911"/>
      <c r="DG113" s="945" t="s">
        <v>122</v>
      </c>
      <c r="DH113" s="946"/>
      <c r="DI113" s="946"/>
      <c r="DJ113" s="946"/>
      <c r="DK113" s="947"/>
      <c r="DL113" s="948" t="s">
        <v>122</v>
      </c>
      <c r="DM113" s="946"/>
      <c r="DN113" s="946"/>
      <c r="DO113" s="946"/>
      <c r="DP113" s="947"/>
      <c r="DQ113" s="948" t="s">
        <v>122</v>
      </c>
      <c r="DR113" s="946"/>
      <c r="DS113" s="946"/>
      <c r="DT113" s="946"/>
      <c r="DU113" s="947"/>
      <c r="DV113" s="949" t="s">
        <v>122</v>
      </c>
      <c r="DW113" s="950"/>
      <c r="DX113" s="950"/>
      <c r="DY113" s="950"/>
      <c r="DZ113" s="951"/>
    </row>
    <row r="114" spans="1:130" s="212" customFormat="1" ht="26.25" customHeight="1" x14ac:dyDescent="0.2">
      <c r="A114" s="941"/>
      <c r="B114" s="942"/>
      <c r="C114" s="910" t="s">
        <v>429</v>
      </c>
      <c r="D114" s="910"/>
      <c r="E114" s="910"/>
      <c r="F114" s="910"/>
      <c r="G114" s="910"/>
      <c r="H114" s="910"/>
      <c r="I114" s="910"/>
      <c r="J114" s="910"/>
      <c r="K114" s="910"/>
      <c r="L114" s="910"/>
      <c r="M114" s="910"/>
      <c r="N114" s="910"/>
      <c r="O114" s="910"/>
      <c r="P114" s="910"/>
      <c r="Q114" s="910"/>
      <c r="R114" s="910"/>
      <c r="S114" s="910"/>
      <c r="T114" s="910"/>
      <c r="U114" s="910"/>
      <c r="V114" s="910"/>
      <c r="W114" s="910"/>
      <c r="X114" s="910"/>
      <c r="Y114" s="910"/>
      <c r="Z114" s="911"/>
      <c r="AA114" s="945">
        <v>1134</v>
      </c>
      <c r="AB114" s="946"/>
      <c r="AC114" s="946"/>
      <c r="AD114" s="946"/>
      <c r="AE114" s="947"/>
      <c r="AF114" s="948">
        <v>2036</v>
      </c>
      <c r="AG114" s="946"/>
      <c r="AH114" s="946"/>
      <c r="AI114" s="946"/>
      <c r="AJ114" s="947"/>
      <c r="AK114" s="948" t="s">
        <v>122</v>
      </c>
      <c r="AL114" s="946"/>
      <c r="AM114" s="946"/>
      <c r="AN114" s="946"/>
      <c r="AO114" s="947"/>
      <c r="AP114" s="949" t="s">
        <v>122</v>
      </c>
      <c r="AQ114" s="950"/>
      <c r="AR114" s="950"/>
      <c r="AS114" s="950"/>
      <c r="AT114" s="951"/>
      <c r="AU114" s="895"/>
      <c r="AV114" s="896"/>
      <c r="AW114" s="896"/>
      <c r="AX114" s="896"/>
      <c r="AY114" s="896"/>
      <c r="AZ114" s="909" t="s">
        <v>430</v>
      </c>
      <c r="BA114" s="910"/>
      <c r="BB114" s="910"/>
      <c r="BC114" s="910"/>
      <c r="BD114" s="910"/>
      <c r="BE114" s="910"/>
      <c r="BF114" s="910"/>
      <c r="BG114" s="910"/>
      <c r="BH114" s="910"/>
      <c r="BI114" s="910"/>
      <c r="BJ114" s="910"/>
      <c r="BK114" s="910"/>
      <c r="BL114" s="910"/>
      <c r="BM114" s="910"/>
      <c r="BN114" s="910"/>
      <c r="BO114" s="910"/>
      <c r="BP114" s="911"/>
      <c r="BQ114" s="912" t="s">
        <v>122</v>
      </c>
      <c r="BR114" s="913"/>
      <c r="BS114" s="913"/>
      <c r="BT114" s="913"/>
      <c r="BU114" s="913"/>
      <c r="BV114" s="913" t="s">
        <v>122</v>
      </c>
      <c r="BW114" s="913"/>
      <c r="BX114" s="913"/>
      <c r="BY114" s="913"/>
      <c r="BZ114" s="913"/>
      <c r="CA114" s="913" t="s">
        <v>122</v>
      </c>
      <c r="CB114" s="913"/>
      <c r="CC114" s="913"/>
      <c r="CD114" s="913"/>
      <c r="CE114" s="913"/>
      <c r="CF114" s="907" t="s">
        <v>122</v>
      </c>
      <c r="CG114" s="908"/>
      <c r="CH114" s="908"/>
      <c r="CI114" s="908"/>
      <c r="CJ114" s="908"/>
      <c r="CK114" s="935"/>
      <c r="CL114" s="936"/>
      <c r="CM114" s="909" t="s">
        <v>431</v>
      </c>
      <c r="CN114" s="910"/>
      <c r="CO114" s="910"/>
      <c r="CP114" s="910"/>
      <c r="CQ114" s="910"/>
      <c r="CR114" s="910"/>
      <c r="CS114" s="910"/>
      <c r="CT114" s="910"/>
      <c r="CU114" s="910"/>
      <c r="CV114" s="910"/>
      <c r="CW114" s="910"/>
      <c r="CX114" s="910"/>
      <c r="CY114" s="910"/>
      <c r="CZ114" s="910"/>
      <c r="DA114" s="910"/>
      <c r="DB114" s="910"/>
      <c r="DC114" s="910"/>
      <c r="DD114" s="910"/>
      <c r="DE114" s="910"/>
      <c r="DF114" s="911"/>
      <c r="DG114" s="945" t="s">
        <v>122</v>
      </c>
      <c r="DH114" s="946"/>
      <c r="DI114" s="946"/>
      <c r="DJ114" s="946"/>
      <c r="DK114" s="947"/>
      <c r="DL114" s="948" t="s">
        <v>122</v>
      </c>
      <c r="DM114" s="946"/>
      <c r="DN114" s="946"/>
      <c r="DO114" s="946"/>
      <c r="DP114" s="947"/>
      <c r="DQ114" s="948" t="s">
        <v>122</v>
      </c>
      <c r="DR114" s="946"/>
      <c r="DS114" s="946"/>
      <c r="DT114" s="946"/>
      <c r="DU114" s="947"/>
      <c r="DV114" s="949" t="s">
        <v>122</v>
      </c>
      <c r="DW114" s="950"/>
      <c r="DX114" s="950"/>
      <c r="DY114" s="950"/>
      <c r="DZ114" s="951"/>
    </row>
    <row r="115" spans="1:130" s="212" customFormat="1" ht="26.25" customHeight="1" x14ac:dyDescent="0.2">
      <c r="A115" s="941"/>
      <c r="B115" s="942"/>
      <c r="C115" s="910" t="s">
        <v>432</v>
      </c>
      <c r="D115" s="910"/>
      <c r="E115" s="910"/>
      <c r="F115" s="910"/>
      <c r="G115" s="910"/>
      <c r="H115" s="910"/>
      <c r="I115" s="910"/>
      <c r="J115" s="910"/>
      <c r="K115" s="910"/>
      <c r="L115" s="910"/>
      <c r="M115" s="910"/>
      <c r="N115" s="910"/>
      <c r="O115" s="910"/>
      <c r="P115" s="910"/>
      <c r="Q115" s="910"/>
      <c r="R115" s="910"/>
      <c r="S115" s="910"/>
      <c r="T115" s="910"/>
      <c r="U115" s="910"/>
      <c r="V115" s="910"/>
      <c r="W115" s="910"/>
      <c r="X115" s="910"/>
      <c r="Y115" s="910"/>
      <c r="Z115" s="911"/>
      <c r="AA115" s="924">
        <v>228740</v>
      </c>
      <c r="AB115" s="925"/>
      <c r="AC115" s="925"/>
      <c r="AD115" s="925"/>
      <c r="AE115" s="926"/>
      <c r="AF115" s="927">
        <v>164462</v>
      </c>
      <c r="AG115" s="925"/>
      <c r="AH115" s="925"/>
      <c r="AI115" s="925"/>
      <c r="AJ115" s="926"/>
      <c r="AK115" s="927">
        <v>154840</v>
      </c>
      <c r="AL115" s="925"/>
      <c r="AM115" s="925"/>
      <c r="AN115" s="925"/>
      <c r="AO115" s="926"/>
      <c r="AP115" s="928">
        <v>0.7</v>
      </c>
      <c r="AQ115" s="929"/>
      <c r="AR115" s="929"/>
      <c r="AS115" s="929"/>
      <c r="AT115" s="930"/>
      <c r="AU115" s="895"/>
      <c r="AV115" s="896"/>
      <c r="AW115" s="896"/>
      <c r="AX115" s="896"/>
      <c r="AY115" s="896"/>
      <c r="AZ115" s="909" t="s">
        <v>433</v>
      </c>
      <c r="BA115" s="910"/>
      <c r="BB115" s="910"/>
      <c r="BC115" s="910"/>
      <c r="BD115" s="910"/>
      <c r="BE115" s="910"/>
      <c r="BF115" s="910"/>
      <c r="BG115" s="910"/>
      <c r="BH115" s="910"/>
      <c r="BI115" s="910"/>
      <c r="BJ115" s="910"/>
      <c r="BK115" s="910"/>
      <c r="BL115" s="910"/>
      <c r="BM115" s="910"/>
      <c r="BN115" s="910"/>
      <c r="BO115" s="910"/>
      <c r="BP115" s="911"/>
      <c r="BQ115" s="912">
        <v>3148</v>
      </c>
      <c r="BR115" s="913"/>
      <c r="BS115" s="913"/>
      <c r="BT115" s="913"/>
      <c r="BU115" s="913"/>
      <c r="BV115" s="913">
        <v>514</v>
      </c>
      <c r="BW115" s="913"/>
      <c r="BX115" s="913"/>
      <c r="BY115" s="913"/>
      <c r="BZ115" s="913"/>
      <c r="CA115" s="913">
        <v>3679</v>
      </c>
      <c r="CB115" s="913"/>
      <c r="CC115" s="913"/>
      <c r="CD115" s="913"/>
      <c r="CE115" s="913"/>
      <c r="CF115" s="907">
        <v>0</v>
      </c>
      <c r="CG115" s="908"/>
      <c r="CH115" s="908"/>
      <c r="CI115" s="908"/>
      <c r="CJ115" s="908"/>
      <c r="CK115" s="935"/>
      <c r="CL115" s="936"/>
      <c r="CM115" s="909" t="s">
        <v>434</v>
      </c>
      <c r="CN115" s="910"/>
      <c r="CO115" s="910"/>
      <c r="CP115" s="910"/>
      <c r="CQ115" s="910"/>
      <c r="CR115" s="910"/>
      <c r="CS115" s="910"/>
      <c r="CT115" s="910"/>
      <c r="CU115" s="910"/>
      <c r="CV115" s="910"/>
      <c r="CW115" s="910"/>
      <c r="CX115" s="910"/>
      <c r="CY115" s="910"/>
      <c r="CZ115" s="910"/>
      <c r="DA115" s="910"/>
      <c r="DB115" s="910"/>
      <c r="DC115" s="910"/>
      <c r="DD115" s="910"/>
      <c r="DE115" s="910"/>
      <c r="DF115" s="911"/>
      <c r="DG115" s="945" t="s">
        <v>122</v>
      </c>
      <c r="DH115" s="946"/>
      <c r="DI115" s="946"/>
      <c r="DJ115" s="946"/>
      <c r="DK115" s="947"/>
      <c r="DL115" s="948" t="s">
        <v>122</v>
      </c>
      <c r="DM115" s="946"/>
      <c r="DN115" s="946"/>
      <c r="DO115" s="946"/>
      <c r="DP115" s="947"/>
      <c r="DQ115" s="948" t="s">
        <v>122</v>
      </c>
      <c r="DR115" s="946"/>
      <c r="DS115" s="946"/>
      <c r="DT115" s="946"/>
      <c r="DU115" s="947"/>
      <c r="DV115" s="949" t="s">
        <v>122</v>
      </c>
      <c r="DW115" s="950"/>
      <c r="DX115" s="950"/>
      <c r="DY115" s="950"/>
      <c r="DZ115" s="951"/>
    </row>
    <row r="116" spans="1:130" s="212" customFormat="1" ht="26.25" customHeight="1" x14ac:dyDescent="0.2">
      <c r="A116" s="943"/>
      <c r="B116" s="944"/>
      <c r="C116" s="952" t="s">
        <v>435</v>
      </c>
      <c r="D116" s="952"/>
      <c r="E116" s="952"/>
      <c r="F116" s="952"/>
      <c r="G116" s="952"/>
      <c r="H116" s="952"/>
      <c r="I116" s="952"/>
      <c r="J116" s="952"/>
      <c r="K116" s="952"/>
      <c r="L116" s="952"/>
      <c r="M116" s="952"/>
      <c r="N116" s="952"/>
      <c r="O116" s="952"/>
      <c r="P116" s="952"/>
      <c r="Q116" s="952"/>
      <c r="R116" s="952"/>
      <c r="S116" s="952"/>
      <c r="T116" s="952"/>
      <c r="U116" s="952"/>
      <c r="V116" s="952"/>
      <c r="W116" s="952"/>
      <c r="X116" s="952"/>
      <c r="Y116" s="952"/>
      <c r="Z116" s="953"/>
      <c r="AA116" s="945" t="s">
        <v>122</v>
      </c>
      <c r="AB116" s="946"/>
      <c r="AC116" s="946"/>
      <c r="AD116" s="946"/>
      <c r="AE116" s="947"/>
      <c r="AF116" s="948" t="s">
        <v>122</v>
      </c>
      <c r="AG116" s="946"/>
      <c r="AH116" s="946"/>
      <c r="AI116" s="946"/>
      <c r="AJ116" s="947"/>
      <c r="AK116" s="948" t="s">
        <v>122</v>
      </c>
      <c r="AL116" s="946"/>
      <c r="AM116" s="946"/>
      <c r="AN116" s="946"/>
      <c r="AO116" s="947"/>
      <c r="AP116" s="949" t="s">
        <v>122</v>
      </c>
      <c r="AQ116" s="950"/>
      <c r="AR116" s="950"/>
      <c r="AS116" s="950"/>
      <c r="AT116" s="951"/>
      <c r="AU116" s="895"/>
      <c r="AV116" s="896"/>
      <c r="AW116" s="896"/>
      <c r="AX116" s="896"/>
      <c r="AY116" s="896"/>
      <c r="AZ116" s="954" t="s">
        <v>436</v>
      </c>
      <c r="BA116" s="955"/>
      <c r="BB116" s="955"/>
      <c r="BC116" s="955"/>
      <c r="BD116" s="955"/>
      <c r="BE116" s="955"/>
      <c r="BF116" s="955"/>
      <c r="BG116" s="955"/>
      <c r="BH116" s="955"/>
      <c r="BI116" s="955"/>
      <c r="BJ116" s="955"/>
      <c r="BK116" s="955"/>
      <c r="BL116" s="955"/>
      <c r="BM116" s="955"/>
      <c r="BN116" s="955"/>
      <c r="BO116" s="955"/>
      <c r="BP116" s="956"/>
      <c r="BQ116" s="912" t="s">
        <v>122</v>
      </c>
      <c r="BR116" s="913"/>
      <c r="BS116" s="913"/>
      <c r="BT116" s="913"/>
      <c r="BU116" s="913"/>
      <c r="BV116" s="913" t="s">
        <v>122</v>
      </c>
      <c r="BW116" s="913"/>
      <c r="BX116" s="913"/>
      <c r="BY116" s="913"/>
      <c r="BZ116" s="913"/>
      <c r="CA116" s="913" t="s">
        <v>122</v>
      </c>
      <c r="CB116" s="913"/>
      <c r="CC116" s="913"/>
      <c r="CD116" s="913"/>
      <c r="CE116" s="913"/>
      <c r="CF116" s="907" t="s">
        <v>122</v>
      </c>
      <c r="CG116" s="908"/>
      <c r="CH116" s="908"/>
      <c r="CI116" s="908"/>
      <c r="CJ116" s="908"/>
      <c r="CK116" s="935"/>
      <c r="CL116" s="936"/>
      <c r="CM116" s="909" t="s">
        <v>437</v>
      </c>
      <c r="CN116" s="910"/>
      <c r="CO116" s="910"/>
      <c r="CP116" s="910"/>
      <c r="CQ116" s="910"/>
      <c r="CR116" s="910"/>
      <c r="CS116" s="910"/>
      <c r="CT116" s="910"/>
      <c r="CU116" s="910"/>
      <c r="CV116" s="910"/>
      <c r="CW116" s="910"/>
      <c r="CX116" s="910"/>
      <c r="CY116" s="910"/>
      <c r="CZ116" s="910"/>
      <c r="DA116" s="910"/>
      <c r="DB116" s="910"/>
      <c r="DC116" s="910"/>
      <c r="DD116" s="910"/>
      <c r="DE116" s="910"/>
      <c r="DF116" s="911"/>
      <c r="DG116" s="945" t="s">
        <v>122</v>
      </c>
      <c r="DH116" s="946"/>
      <c r="DI116" s="946"/>
      <c r="DJ116" s="946"/>
      <c r="DK116" s="947"/>
      <c r="DL116" s="948" t="s">
        <v>122</v>
      </c>
      <c r="DM116" s="946"/>
      <c r="DN116" s="946"/>
      <c r="DO116" s="946"/>
      <c r="DP116" s="947"/>
      <c r="DQ116" s="948" t="s">
        <v>122</v>
      </c>
      <c r="DR116" s="946"/>
      <c r="DS116" s="946"/>
      <c r="DT116" s="946"/>
      <c r="DU116" s="947"/>
      <c r="DV116" s="949" t="s">
        <v>122</v>
      </c>
      <c r="DW116" s="950"/>
      <c r="DX116" s="950"/>
      <c r="DY116" s="950"/>
      <c r="DZ116" s="951"/>
    </row>
    <row r="117" spans="1:130" s="212" customFormat="1" ht="26.25" customHeight="1" x14ac:dyDescent="0.2">
      <c r="A117" s="899" t="s">
        <v>177</v>
      </c>
      <c r="B117" s="880"/>
      <c r="C117" s="880"/>
      <c r="D117" s="880"/>
      <c r="E117" s="880"/>
      <c r="F117" s="880"/>
      <c r="G117" s="880"/>
      <c r="H117" s="880"/>
      <c r="I117" s="880"/>
      <c r="J117" s="880"/>
      <c r="K117" s="880"/>
      <c r="L117" s="880"/>
      <c r="M117" s="880"/>
      <c r="N117" s="880"/>
      <c r="O117" s="880"/>
      <c r="P117" s="880"/>
      <c r="Q117" s="880"/>
      <c r="R117" s="880"/>
      <c r="S117" s="880"/>
      <c r="T117" s="880"/>
      <c r="U117" s="880"/>
      <c r="V117" s="880"/>
      <c r="W117" s="880"/>
      <c r="X117" s="880"/>
      <c r="Y117" s="964" t="s">
        <v>438</v>
      </c>
      <c r="Z117" s="881"/>
      <c r="AA117" s="965">
        <v>5127467</v>
      </c>
      <c r="AB117" s="966"/>
      <c r="AC117" s="966"/>
      <c r="AD117" s="966"/>
      <c r="AE117" s="967"/>
      <c r="AF117" s="968">
        <v>4986318</v>
      </c>
      <c r="AG117" s="966"/>
      <c r="AH117" s="966"/>
      <c r="AI117" s="966"/>
      <c r="AJ117" s="967"/>
      <c r="AK117" s="968">
        <v>4642879</v>
      </c>
      <c r="AL117" s="966"/>
      <c r="AM117" s="966"/>
      <c r="AN117" s="966"/>
      <c r="AO117" s="967"/>
      <c r="AP117" s="969"/>
      <c r="AQ117" s="970"/>
      <c r="AR117" s="970"/>
      <c r="AS117" s="970"/>
      <c r="AT117" s="971"/>
      <c r="AU117" s="895"/>
      <c r="AV117" s="896"/>
      <c r="AW117" s="896"/>
      <c r="AX117" s="896"/>
      <c r="AY117" s="896"/>
      <c r="AZ117" s="961" t="s">
        <v>439</v>
      </c>
      <c r="BA117" s="962"/>
      <c r="BB117" s="962"/>
      <c r="BC117" s="962"/>
      <c r="BD117" s="962"/>
      <c r="BE117" s="962"/>
      <c r="BF117" s="962"/>
      <c r="BG117" s="962"/>
      <c r="BH117" s="962"/>
      <c r="BI117" s="962"/>
      <c r="BJ117" s="962"/>
      <c r="BK117" s="962"/>
      <c r="BL117" s="962"/>
      <c r="BM117" s="962"/>
      <c r="BN117" s="962"/>
      <c r="BO117" s="962"/>
      <c r="BP117" s="963"/>
      <c r="BQ117" s="912" t="s">
        <v>122</v>
      </c>
      <c r="BR117" s="913"/>
      <c r="BS117" s="913"/>
      <c r="BT117" s="913"/>
      <c r="BU117" s="913"/>
      <c r="BV117" s="913" t="s">
        <v>122</v>
      </c>
      <c r="BW117" s="913"/>
      <c r="BX117" s="913"/>
      <c r="BY117" s="913"/>
      <c r="BZ117" s="913"/>
      <c r="CA117" s="913" t="s">
        <v>122</v>
      </c>
      <c r="CB117" s="913"/>
      <c r="CC117" s="913"/>
      <c r="CD117" s="913"/>
      <c r="CE117" s="913"/>
      <c r="CF117" s="907" t="s">
        <v>122</v>
      </c>
      <c r="CG117" s="908"/>
      <c r="CH117" s="908"/>
      <c r="CI117" s="908"/>
      <c r="CJ117" s="908"/>
      <c r="CK117" s="935"/>
      <c r="CL117" s="936"/>
      <c r="CM117" s="909" t="s">
        <v>440</v>
      </c>
      <c r="CN117" s="910"/>
      <c r="CO117" s="910"/>
      <c r="CP117" s="910"/>
      <c r="CQ117" s="910"/>
      <c r="CR117" s="910"/>
      <c r="CS117" s="910"/>
      <c r="CT117" s="910"/>
      <c r="CU117" s="910"/>
      <c r="CV117" s="910"/>
      <c r="CW117" s="910"/>
      <c r="CX117" s="910"/>
      <c r="CY117" s="910"/>
      <c r="CZ117" s="910"/>
      <c r="DA117" s="910"/>
      <c r="DB117" s="910"/>
      <c r="DC117" s="910"/>
      <c r="DD117" s="910"/>
      <c r="DE117" s="910"/>
      <c r="DF117" s="911"/>
      <c r="DG117" s="945" t="s">
        <v>122</v>
      </c>
      <c r="DH117" s="946"/>
      <c r="DI117" s="946"/>
      <c r="DJ117" s="946"/>
      <c r="DK117" s="947"/>
      <c r="DL117" s="948" t="s">
        <v>122</v>
      </c>
      <c r="DM117" s="946"/>
      <c r="DN117" s="946"/>
      <c r="DO117" s="946"/>
      <c r="DP117" s="947"/>
      <c r="DQ117" s="948" t="s">
        <v>122</v>
      </c>
      <c r="DR117" s="946"/>
      <c r="DS117" s="946"/>
      <c r="DT117" s="946"/>
      <c r="DU117" s="947"/>
      <c r="DV117" s="949" t="s">
        <v>122</v>
      </c>
      <c r="DW117" s="950"/>
      <c r="DX117" s="950"/>
      <c r="DY117" s="950"/>
      <c r="DZ117" s="951"/>
    </row>
    <row r="118" spans="1:130" s="212" customFormat="1" ht="26.25" customHeight="1" x14ac:dyDescent="0.2">
      <c r="A118" s="899" t="s">
        <v>414</v>
      </c>
      <c r="B118" s="880"/>
      <c r="C118" s="880"/>
      <c r="D118" s="880"/>
      <c r="E118" s="880"/>
      <c r="F118" s="880"/>
      <c r="G118" s="880"/>
      <c r="H118" s="880"/>
      <c r="I118" s="880"/>
      <c r="J118" s="880"/>
      <c r="K118" s="880"/>
      <c r="L118" s="880"/>
      <c r="M118" s="880"/>
      <c r="N118" s="880"/>
      <c r="O118" s="880"/>
      <c r="P118" s="880"/>
      <c r="Q118" s="880"/>
      <c r="R118" s="880"/>
      <c r="S118" s="880"/>
      <c r="T118" s="880"/>
      <c r="U118" s="880"/>
      <c r="V118" s="880"/>
      <c r="W118" s="880"/>
      <c r="X118" s="880"/>
      <c r="Y118" s="880"/>
      <c r="Z118" s="881"/>
      <c r="AA118" s="879" t="s">
        <v>411</v>
      </c>
      <c r="AB118" s="880"/>
      <c r="AC118" s="880"/>
      <c r="AD118" s="880"/>
      <c r="AE118" s="881"/>
      <c r="AF118" s="879" t="s">
        <v>412</v>
      </c>
      <c r="AG118" s="880"/>
      <c r="AH118" s="880"/>
      <c r="AI118" s="880"/>
      <c r="AJ118" s="881"/>
      <c r="AK118" s="879" t="s">
        <v>294</v>
      </c>
      <c r="AL118" s="880"/>
      <c r="AM118" s="880"/>
      <c r="AN118" s="880"/>
      <c r="AO118" s="881"/>
      <c r="AP118" s="957" t="s">
        <v>413</v>
      </c>
      <c r="AQ118" s="958"/>
      <c r="AR118" s="958"/>
      <c r="AS118" s="958"/>
      <c r="AT118" s="959"/>
      <c r="AU118" s="895"/>
      <c r="AV118" s="896"/>
      <c r="AW118" s="896"/>
      <c r="AX118" s="896"/>
      <c r="AY118" s="896"/>
      <c r="AZ118" s="960" t="s">
        <v>441</v>
      </c>
      <c r="BA118" s="952"/>
      <c r="BB118" s="952"/>
      <c r="BC118" s="952"/>
      <c r="BD118" s="952"/>
      <c r="BE118" s="952"/>
      <c r="BF118" s="952"/>
      <c r="BG118" s="952"/>
      <c r="BH118" s="952"/>
      <c r="BI118" s="952"/>
      <c r="BJ118" s="952"/>
      <c r="BK118" s="952"/>
      <c r="BL118" s="952"/>
      <c r="BM118" s="952"/>
      <c r="BN118" s="952"/>
      <c r="BO118" s="952"/>
      <c r="BP118" s="953"/>
      <c r="BQ118" s="986" t="s">
        <v>122</v>
      </c>
      <c r="BR118" s="987"/>
      <c r="BS118" s="987"/>
      <c r="BT118" s="987"/>
      <c r="BU118" s="987"/>
      <c r="BV118" s="987" t="s">
        <v>122</v>
      </c>
      <c r="BW118" s="987"/>
      <c r="BX118" s="987"/>
      <c r="BY118" s="987"/>
      <c r="BZ118" s="987"/>
      <c r="CA118" s="987" t="s">
        <v>122</v>
      </c>
      <c r="CB118" s="987"/>
      <c r="CC118" s="987"/>
      <c r="CD118" s="987"/>
      <c r="CE118" s="987"/>
      <c r="CF118" s="907" t="s">
        <v>122</v>
      </c>
      <c r="CG118" s="908"/>
      <c r="CH118" s="908"/>
      <c r="CI118" s="908"/>
      <c r="CJ118" s="908"/>
      <c r="CK118" s="935"/>
      <c r="CL118" s="936"/>
      <c r="CM118" s="909" t="s">
        <v>442</v>
      </c>
      <c r="CN118" s="910"/>
      <c r="CO118" s="910"/>
      <c r="CP118" s="910"/>
      <c r="CQ118" s="910"/>
      <c r="CR118" s="910"/>
      <c r="CS118" s="910"/>
      <c r="CT118" s="910"/>
      <c r="CU118" s="910"/>
      <c r="CV118" s="910"/>
      <c r="CW118" s="910"/>
      <c r="CX118" s="910"/>
      <c r="CY118" s="910"/>
      <c r="CZ118" s="910"/>
      <c r="DA118" s="910"/>
      <c r="DB118" s="910"/>
      <c r="DC118" s="910"/>
      <c r="DD118" s="910"/>
      <c r="DE118" s="910"/>
      <c r="DF118" s="911"/>
      <c r="DG118" s="945" t="s">
        <v>122</v>
      </c>
      <c r="DH118" s="946"/>
      <c r="DI118" s="946"/>
      <c r="DJ118" s="946"/>
      <c r="DK118" s="947"/>
      <c r="DL118" s="948" t="s">
        <v>122</v>
      </c>
      <c r="DM118" s="946"/>
      <c r="DN118" s="946"/>
      <c r="DO118" s="946"/>
      <c r="DP118" s="947"/>
      <c r="DQ118" s="948" t="s">
        <v>122</v>
      </c>
      <c r="DR118" s="946"/>
      <c r="DS118" s="946"/>
      <c r="DT118" s="946"/>
      <c r="DU118" s="947"/>
      <c r="DV118" s="949" t="s">
        <v>122</v>
      </c>
      <c r="DW118" s="950"/>
      <c r="DX118" s="950"/>
      <c r="DY118" s="950"/>
      <c r="DZ118" s="951"/>
    </row>
    <row r="119" spans="1:130" s="212" customFormat="1" ht="26.25" customHeight="1" x14ac:dyDescent="0.2">
      <c r="A119" s="1043" t="s">
        <v>417</v>
      </c>
      <c r="B119" s="934"/>
      <c r="C119" s="916" t="s">
        <v>418</v>
      </c>
      <c r="D119" s="884"/>
      <c r="E119" s="884"/>
      <c r="F119" s="884"/>
      <c r="G119" s="884"/>
      <c r="H119" s="884"/>
      <c r="I119" s="884"/>
      <c r="J119" s="884"/>
      <c r="K119" s="884"/>
      <c r="L119" s="884"/>
      <c r="M119" s="884"/>
      <c r="N119" s="884"/>
      <c r="O119" s="884"/>
      <c r="P119" s="884"/>
      <c r="Q119" s="884"/>
      <c r="R119" s="884"/>
      <c r="S119" s="884"/>
      <c r="T119" s="884"/>
      <c r="U119" s="884"/>
      <c r="V119" s="884"/>
      <c r="W119" s="884"/>
      <c r="X119" s="884"/>
      <c r="Y119" s="884"/>
      <c r="Z119" s="885"/>
      <c r="AA119" s="886" t="s">
        <v>122</v>
      </c>
      <c r="AB119" s="887"/>
      <c r="AC119" s="887"/>
      <c r="AD119" s="887"/>
      <c r="AE119" s="888"/>
      <c r="AF119" s="889" t="s">
        <v>122</v>
      </c>
      <c r="AG119" s="887"/>
      <c r="AH119" s="887"/>
      <c r="AI119" s="887"/>
      <c r="AJ119" s="888"/>
      <c r="AK119" s="889" t="s">
        <v>122</v>
      </c>
      <c r="AL119" s="887"/>
      <c r="AM119" s="887"/>
      <c r="AN119" s="887"/>
      <c r="AO119" s="888"/>
      <c r="AP119" s="890" t="s">
        <v>122</v>
      </c>
      <c r="AQ119" s="891"/>
      <c r="AR119" s="891"/>
      <c r="AS119" s="891"/>
      <c r="AT119" s="892"/>
      <c r="AU119" s="897"/>
      <c r="AV119" s="898"/>
      <c r="AW119" s="898"/>
      <c r="AX119" s="898"/>
      <c r="AY119" s="898"/>
      <c r="AZ119" s="233" t="s">
        <v>177</v>
      </c>
      <c r="BA119" s="233"/>
      <c r="BB119" s="233"/>
      <c r="BC119" s="233"/>
      <c r="BD119" s="233"/>
      <c r="BE119" s="233"/>
      <c r="BF119" s="233"/>
      <c r="BG119" s="233"/>
      <c r="BH119" s="233"/>
      <c r="BI119" s="233"/>
      <c r="BJ119" s="233"/>
      <c r="BK119" s="233"/>
      <c r="BL119" s="233"/>
      <c r="BM119" s="233"/>
      <c r="BN119" s="233"/>
      <c r="BO119" s="964" t="s">
        <v>443</v>
      </c>
      <c r="BP119" s="992"/>
      <c r="BQ119" s="986">
        <v>38096404</v>
      </c>
      <c r="BR119" s="987"/>
      <c r="BS119" s="987"/>
      <c r="BT119" s="987"/>
      <c r="BU119" s="987"/>
      <c r="BV119" s="987">
        <v>35746120</v>
      </c>
      <c r="BW119" s="987"/>
      <c r="BX119" s="987"/>
      <c r="BY119" s="987"/>
      <c r="BZ119" s="987"/>
      <c r="CA119" s="987">
        <v>34964516</v>
      </c>
      <c r="CB119" s="987"/>
      <c r="CC119" s="987"/>
      <c r="CD119" s="987"/>
      <c r="CE119" s="987"/>
      <c r="CF119" s="988"/>
      <c r="CG119" s="989"/>
      <c r="CH119" s="989"/>
      <c r="CI119" s="989"/>
      <c r="CJ119" s="990"/>
      <c r="CK119" s="937"/>
      <c r="CL119" s="938"/>
      <c r="CM119" s="960" t="s">
        <v>444</v>
      </c>
      <c r="CN119" s="952"/>
      <c r="CO119" s="952"/>
      <c r="CP119" s="952"/>
      <c r="CQ119" s="952"/>
      <c r="CR119" s="952"/>
      <c r="CS119" s="952"/>
      <c r="CT119" s="952"/>
      <c r="CU119" s="952"/>
      <c r="CV119" s="952"/>
      <c r="CW119" s="952"/>
      <c r="CX119" s="952"/>
      <c r="CY119" s="952"/>
      <c r="CZ119" s="952"/>
      <c r="DA119" s="952"/>
      <c r="DB119" s="952"/>
      <c r="DC119" s="952"/>
      <c r="DD119" s="952"/>
      <c r="DE119" s="952"/>
      <c r="DF119" s="953"/>
      <c r="DG119" s="991" t="s">
        <v>122</v>
      </c>
      <c r="DH119" s="973"/>
      <c r="DI119" s="973"/>
      <c r="DJ119" s="973"/>
      <c r="DK119" s="974"/>
      <c r="DL119" s="972" t="s">
        <v>122</v>
      </c>
      <c r="DM119" s="973"/>
      <c r="DN119" s="973"/>
      <c r="DO119" s="973"/>
      <c r="DP119" s="974"/>
      <c r="DQ119" s="972" t="s">
        <v>122</v>
      </c>
      <c r="DR119" s="973"/>
      <c r="DS119" s="973"/>
      <c r="DT119" s="973"/>
      <c r="DU119" s="974"/>
      <c r="DV119" s="975" t="s">
        <v>122</v>
      </c>
      <c r="DW119" s="976"/>
      <c r="DX119" s="976"/>
      <c r="DY119" s="976"/>
      <c r="DZ119" s="977"/>
    </row>
    <row r="120" spans="1:130" s="212" customFormat="1" ht="26.25" customHeight="1" x14ac:dyDescent="0.2">
      <c r="A120" s="1044"/>
      <c r="B120" s="936"/>
      <c r="C120" s="909" t="s">
        <v>421</v>
      </c>
      <c r="D120" s="910"/>
      <c r="E120" s="910"/>
      <c r="F120" s="910"/>
      <c r="G120" s="910"/>
      <c r="H120" s="910"/>
      <c r="I120" s="910"/>
      <c r="J120" s="910"/>
      <c r="K120" s="910"/>
      <c r="L120" s="910"/>
      <c r="M120" s="910"/>
      <c r="N120" s="910"/>
      <c r="O120" s="910"/>
      <c r="P120" s="910"/>
      <c r="Q120" s="910"/>
      <c r="R120" s="910"/>
      <c r="S120" s="910"/>
      <c r="T120" s="910"/>
      <c r="U120" s="910"/>
      <c r="V120" s="910"/>
      <c r="W120" s="910"/>
      <c r="X120" s="910"/>
      <c r="Y120" s="910"/>
      <c r="Z120" s="911"/>
      <c r="AA120" s="945">
        <v>228740</v>
      </c>
      <c r="AB120" s="946"/>
      <c r="AC120" s="946"/>
      <c r="AD120" s="946"/>
      <c r="AE120" s="947"/>
      <c r="AF120" s="948">
        <v>164462</v>
      </c>
      <c r="AG120" s="946"/>
      <c r="AH120" s="946"/>
      <c r="AI120" s="946"/>
      <c r="AJ120" s="947"/>
      <c r="AK120" s="948">
        <v>154385</v>
      </c>
      <c r="AL120" s="946"/>
      <c r="AM120" s="946"/>
      <c r="AN120" s="946"/>
      <c r="AO120" s="947"/>
      <c r="AP120" s="949">
        <v>0.7</v>
      </c>
      <c r="AQ120" s="950"/>
      <c r="AR120" s="950"/>
      <c r="AS120" s="950"/>
      <c r="AT120" s="951"/>
      <c r="AU120" s="978" t="s">
        <v>445</v>
      </c>
      <c r="AV120" s="979"/>
      <c r="AW120" s="979"/>
      <c r="AX120" s="979"/>
      <c r="AY120" s="980"/>
      <c r="AZ120" s="916" t="s">
        <v>446</v>
      </c>
      <c r="BA120" s="884"/>
      <c r="BB120" s="884"/>
      <c r="BC120" s="884"/>
      <c r="BD120" s="884"/>
      <c r="BE120" s="884"/>
      <c r="BF120" s="884"/>
      <c r="BG120" s="884"/>
      <c r="BH120" s="884"/>
      <c r="BI120" s="884"/>
      <c r="BJ120" s="884"/>
      <c r="BK120" s="884"/>
      <c r="BL120" s="884"/>
      <c r="BM120" s="884"/>
      <c r="BN120" s="884"/>
      <c r="BO120" s="884"/>
      <c r="BP120" s="885"/>
      <c r="BQ120" s="917">
        <v>11903464</v>
      </c>
      <c r="BR120" s="918"/>
      <c r="BS120" s="918"/>
      <c r="BT120" s="918"/>
      <c r="BU120" s="918"/>
      <c r="BV120" s="918">
        <v>12717063</v>
      </c>
      <c r="BW120" s="918"/>
      <c r="BX120" s="918"/>
      <c r="BY120" s="918"/>
      <c r="BZ120" s="918"/>
      <c r="CA120" s="918">
        <v>13640514</v>
      </c>
      <c r="CB120" s="918"/>
      <c r="CC120" s="918"/>
      <c r="CD120" s="918"/>
      <c r="CE120" s="918"/>
      <c r="CF120" s="931">
        <v>63.6</v>
      </c>
      <c r="CG120" s="932"/>
      <c r="CH120" s="932"/>
      <c r="CI120" s="932"/>
      <c r="CJ120" s="932"/>
      <c r="CK120" s="993" t="s">
        <v>447</v>
      </c>
      <c r="CL120" s="994"/>
      <c r="CM120" s="994"/>
      <c r="CN120" s="994"/>
      <c r="CO120" s="995"/>
      <c r="CP120" s="1001" t="s">
        <v>396</v>
      </c>
      <c r="CQ120" s="1002"/>
      <c r="CR120" s="1002"/>
      <c r="CS120" s="1002"/>
      <c r="CT120" s="1002"/>
      <c r="CU120" s="1002"/>
      <c r="CV120" s="1002"/>
      <c r="CW120" s="1002"/>
      <c r="CX120" s="1002"/>
      <c r="CY120" s="1002"/>
      <c r="CZ120" s="1002"/>
      <c r="DA120" s="1002"/>
      <c r="DB120" s="1002"/>
      <c r="DC120" s="1002"/>
      <c r="DD120" s="1002"/>
      <c r="DE120" s="1002"/>
      <c r="DF120" s="1003"/>
      <c r="DG120" s="917">
        <v>5328598</v>
      </c>
      <c r="DH120" s="918"/>
      <c r="DI120" s="918"/>
      <c r="DJ120" s="918"/>
      <c r="DK120" s="918"/>
      <c r="DL120" s="918">
        <v>5171352</v>
      </c>
      <c r="DM120" s="918"/>
      <c r="DN120" s="918"/>
      <c r="DO120" s="918"/>
      <c r="DP120" s="918"/>
      <c r="DQ120" s="918">
        <v>4177975</v>
      </c>
      <c r="DR120" s="918"/>
      <c r="DS120" s="918"/>
      <c r="DT120" s="918"/>
      <c r="DU120" s="918"/>
      <c r="DV120" s="919">
        <v>19.5</v>
      </c>
      <c r="DW120" s="919"/>
      <c r="DX120" s="919"/>
      <c r="DY120" s="919"/>
      <c r="DZ120" s="920"/>
    </row>
    <row r="121" spans="1:130" s="212" customFormat="1" ht="26.25" customHeight="1" x14ac:dyDescent="0.2">
      <c r="A121" s="1044"/>
      <c r="B121" s="936"/>
      <c r="C121" s="961" t="s">
        <v>448</v>
      </c>
      <c r="D121" s="962"/>
      <c r="E121" s="962"/>
      <c r="F121" s="962"/>
      <c r="G121" s="962"/>
      <c r="H121" s="962"/>
      <c r="I121" s="962"/>
      <c r="J121" s="962"/>
      <c r="K121" s="962"/>
      <c r="L121" s="962"/>
      <c r="M121" s="962"/>
      <c r="N121" s="962"/>
      <c r="O121" s="962"/>
      <c r="P121" s="962"/>
      <c r="Q121" s="962"/>
      <c r="R121" s="962"/>
      <c r="S121" s="962"/>
      <c r="T121" s="962"/>
      <c r="U121" s="962"/>
      <c r="V121" s="962"/>
      <c r="W121" s="962"/>
      <c r="X121" s="962"/>
      <c r="Y121" s="962"/>
      <c r="Z121" s="963"/>
      <c r="AA121" s="945" t="s">
        <v>122</v>
      </c>
      <c r="AB121" s="946"/>
      <c r="AC121" s="946"/>
      <c r="AD121" s="946"/>
      <c r="AE121" s="947"/>
      <c r="AF121" s="948" t="s">
        <v>122</v>
      </c>
      <c r="AG121" s="946"/>
      <c r="AH121" s="946"/>
      <c r="AI121" s="946"/>
      <c r="AJ121" s="947"/>
      <c r="AK121" s="948" t="s">
        <v>122</v>
      </c>
      <c r="AL121" s="946"/>
      <c r="AM121" s="946"/>
      <c r="AN121" s="946"/>
      <c r="AO121" s="947"/>
      <c r="AP121" s="949" t="s">
        <v>122</v>
      </c>
      <c r="AQ121" s="950"/>
      <c r="AR121" s="950"/>
      <c r="AS121" s="950"/>
      <c r="AT121" s="951"/>
      <c r="AU121" s="981"/>
      <c r="AV121" s="982"/>
      <c r="AW121" s="982"/>
      <c r="AX121" s="982"/>
      <c r="AY121" s="983"/>
      <c r="AZ121" s="909" t="s">
        <v>449</v>
      </c>
      <c r="BA121" s="910"/>
      <c r="BB121" s="910"/>
      <c r="BC121" s="910"/>
      <c r="BD121" s="910"/>
      <c r="BE121" s="910"/>
      <c r="BF121" s="910"/>
      <c r="BG121" s="910"/>
      <c r="BH121" s="910"/>
      <c r="BI121" s="910"/>
      <c r="BJ121" s="910"/>
      <c r="BK121" s="910"/>
      <c r="BL121" s="910"/>
      <c r="BM121" s="910"/>
      <c r="BN121" s="910"/>
      <c r="BO121" s="910"/>
      <c r="BP121" s="911"/>
      <c r="BQ121" s="912">
        <v>6506194</v>
      </c>
      <c r="BR121" s="913"/>
      <c r="BS121" s="913"/>
      <c r="BT121" s="913"/>
      <c r="BU121" s="913"/>
      <c r="BV121" s="913">
        <v>5763187</v>
      </c>
      <c r="BW121" s="913"/>
      <c r="BX121" s="913"/>
      <c r="BY121" s="913"/>
      <c r="BZ121" s="913"/>
      <c r="CA121" s="913">
        <v>5041887</v>
      </c>
      <c r="CB121" s="913"/>
      <c r="CC121" s="913"/>
      <c r="CD121" s="913"/>
      <c r="CE121" s="913"/>
      <c r="CF121" s="907">
        <v>23.5</v>
      </c>
      <c r="CG121" s="908"/>
      <c r="CH121" s="908"/>
      <c r="CI121" s="908"/>
      <c r="CJ121" s="908"/>
      <c r="CK121" s="996"/>
      <c r="CL121" s="997"/>
      <c r="CM121" s="997"/>
      <c r="CN121" s="997"/>
      <c r="CO121" s="998"/>
      <c r="CP121" s="1006" t="s">
        <v>450</v>
      </c>
      <c r="CQ121" s="1007"/>
      <c r="CR121" s="1007"/>
      <c r="CS121" s="1007"/>
      <c r="CT121" s="1007"/>
      <c r="CU121" s="1007"/>
      <c r="CV121" s="1007"/>
      <c r="CW121" s="1007"/>
      <c r="CX121" s="1007"/>
      <c r="CY121" s="1007"/>
      <c r="CZ121" s="1007"/>
      <c r="DA121" s="1007"/>
      <c r="DB121" s="1007"/>
      <c r="DC121" s="1007"/>
      <c r="DD121" s="1007"/>
      <c r="DE121" s="1007"/>
      <c r="DF121" s="1008"/>
      <c r="DG121" s="912">
        <v>1810816</v>
      </c>
      <c r="DH121" s="913"/>
      <c r="DI121" s="913"/>
      <c r="DJ121" s="913"/>
      <c r="DK121" s="913"/>
      <c r="DL121" s="913">
        <v>1178208</v>
      </c>
      <c r="DM121" s="913"/>
      <c r="DN121" s="913"/>
      <c r="DO121" s="913"/>
      <c r="DP121" s="913"/>
      <c r="DQ121" s="913">
        <v>710472</v>
      </c>
      <c r="DR121" s="913"/>
      <c r="DS121" s="913"/>
      <c r="DT121" s="913"/>
      <c r="DU121" s="913"/>
      <c r="DV121" s="914">
        <v>3.3</v>
      </c>
      <c r="DW121" s="914"/>
      <c r="DX121" s="914"/>
      <c r="DY121" s="914"/>
      <c r="DZ121" s="915"/>
    </row>
    <row r="122" spans="1:130" s="212" customFormat="1" ht="26.25" customHeight="1" x14ac:dyDescent="0.2">
      <c r="A122" s="1044"/>
      <c r="B122" s="936"/>
      <c r="C122" s="909" t="s">
        <v>431</v>
      </c>
      <c r="D122" s="910"/>
      <c r="E122" s="910"/>
      <c r="F122" s="910"/>
      <c r="G122" s="910"/>
      <c r="H122" s="910"/>
      <c r="I122" s="910"/>
      <c r="J122" s="910"/>
      <c r="K122" s="910"/>
      <c r="L122" s="910"/>
      <c r="M122" s="910"/>
      <c r="N122" s="910"/>
      <c r="O122" s="910"/>
      <c r="P122" s="910"/>
      <c r="Q122" s="910"/>
      <c r="R122" s="910"/>
      <c r="S122" s="910"/>
      <c r="T122" s="910"/>
      <c r="U122" s="910"/>
      <c r="V122" s="910"/>
      <c r="W122" s="910"/>
      <c r="X122" s="910"/>
      <c r="Y122" s="910"/>
      <c r="Z122" s="911"/>
      <c r="AA122" s="945" t="s">
        <v>122</v>
      </c>
      <c r="AB122" s="946"/>
      <c r="AC122" s="946"/>
      <c r="AD122" s="946"/>
      <c r="AE122" s="947"/>
      <c r="AF122" s="948" t="s">
        <v>122</v>
      </c>
      <c r="AG122" s="946"/>
      <c r="AH122" s="946"/>
      <c r="AI122" s="946"/>
      <c r="AJ122" s="947"/>
      <c r="AK122" s="948" t="s">
        <v>122</v>
      </c>
      <c r="AL122" s="946"/>
      <c r="AM122" s="946"/>
      <c r="AN122" s="946"/>
      <c r="AO122" s="947"/>
      <c r="AP122" s="949" t="s">
        <v>122</v>
      </c>
      <c r="AQ122" s="950"/>
      <c r="AR122" s="950"/>
      <c r="AS122" s="950"/>
      <c r="AT122" s="951"/>
      <c r="AU122" s="981"/>
      <c r="AV122" s="982"/>
      <c r="AW122" s="982"/>
      <c r="AX122" s="982"/>
      <c r="AY122" s="983"/>
      <c r="AZ122" s="960" t="s">
        <v>451</v>
      </c>
      <c r="BA122" s="952"/>
      <c r="BB122" s="952"/>
      <c r="BC122" s="952"/>
      <c r="BD122" s="952"/>
      <c r="BE122" s="952"/>
      <c r="BF122" s="952"/>
      <c r="BG122" s="952"/>
      <c r="BH122" s="952"/>
      <c r="BI122" s="952"/>
      <c r="BJ122" s="952"/>
      <c r="BK122" s="952"/>
      <c r="BL122" s="952"/>
      <c r="BM122" s="952"/>
      <c r="BN122" s="952"/>
      <c r="BO122" s="952"/>
      <c r="BP122" s="953"/>
      <c r="BQ122" s="986">
        <v>28940482</v>
      </c>
      <c r="BR122" s="987"/>
      <c r="BS122" s="987"/>
      <c r="BT122" s="987"/>
      <c r="BU122" s="987"/>
      <c r="BV122" s="987">
        <v>27032184</v>
      </c>
      <c r="BW122" s="987"/>
      <c r="BX122" s="987"/>
      <c r="BY122" s="987"/>
      <c r="BZ122" s="987"/>
      <c r="CA122" s="987">
        <v>25732647</v>
      </c>
      <c r="CB122" s="987"/>
      <c r="CC122" s="987"/>
      <c r="CD122" s="987"/>
      <c r="CE122" s="987"/>
      <c r="CF122" s="1004">
        <v>119.9</v>
      </c>
      <c r="CG122" s="1005"/>
      <c r="CH122" s="1005"/>
      <c r="CI122" s="1005"/>
      <c r="CJ122" s="1005"/>
      <c r="CK122" s="996"/>
      <c r="CL122" s="997"/>
      <c r="CM122" s="997"/>
      <c r="CN122" s="997"/>
      <c r="CO122" s="998"/>
      <c r="CP122" s="1006" t="s">
        <v>393</v>
      </c>
      <c r="CQ122" s="1007"/>
      <c r="CR122" s="1007"/>
      <c r="CS122" s="1007"/>
      <c r="CT122" s="1007"/>
      <c r="CU122" s="1007"/>
      <c r="CV122" s="1007"/>
      <c r="CW122" s="1007"/>
      <c r="CX122" s="1007"/>
      <c r="CY122" s="1007"/>
      <c r="CZ122" s="1007"/>
      <c r="DA122" s="1007"/>
      <c r="DB122" s="1007"/>
      <c r="DC122" s="1007"/>
      <c r="DD122" s="1007"/>
      <c r="DE122" s="1007"/>
      <c r="DF122" s="1008"/>
      <c r="DG122" s="912">
        <v>1591</v>
      </c>
      <c r="DH122" s="913"/>
      <c r="DI122" s="913"/>
      <c r="DJ122" s="913"/>
      <c r="DK122" s="913"/>
      <c r="DL122" s="913">
        <v>546</v>
      </c>
      <c r="DM122" s="913"/>
      <c r="DN122" s="913"/>
      <c r="DO122" s="913"/>
      <c r="DP122" s="913"/>
      <c r="DQ122" s="913">
        <v>234</v>
      </c>
      <c r="DR122" s="913"/>
      <c r="DS122" s="913"/>
      <c r="DT122" s="913"/>
      <c r="DU122" s="913"/>
      <c r="DV122" s="914">
        <v>0</v>
      </c>
      <c r="DW122" s="914"/>
      <c r="DX122" s="914"/>
      <c r="DY122" s="914"/>
      <c r="DZ122" s="915"/>
    </row>
    <row r="123" spans="1:130" s="212" customFormat="1" ht="26.25" customHeight="1" x14ac:dyDescent="0.2">
      <c r="A123" s="1044"/>
      <c r="B123" s="936"/>
      <c r="C123" s="909" t="s">
        <v>437</v>
      </c>
      <c r="D123" s="910"/>
      <c r="E123" s="910"/>
      <c r="F123" s="910"/>
      <c r="G123" s="910"/>
      <c r="H123" s="910"/>
      <c r="I123" s="910"/>
      <c r="J123" s="910"/>
      <c r="K123" s="910"/>
      <c r="L123" s="910"/>
      <c r="M123" s="910"/>
      <c r="N123" s="910"/>
      <c r="O123" s="910"/>
      <c r="P123" s="910"/>
      <c r="Q123" s="910"/>
      <c r="R123" s="910"/>
      <c r="S123" s="910"/>
      <c r="T123" s="910"/>
      <c r="U123" s="910"/>
      <c r="V123" s="910"/>
      <c r="W123" s="910"/>
      <c r="X123" s="910"/>
      <c r="Y123" s="910"/>
      <c r="Z123" s="911"/>
      <c r="AA123" s="945" t="s">
        <v>122</v>
      </c>
      <c r="AB123" s="946"/>
      <c r="AC123" s="946"/>
      <c r="AD123" s="946"/>
      <c r="AE123" s="947"/>
      <c r="AF123" s="948" t="s">
        <v>122</v>
      </c>
      <c r="AG123" s="946"/>
      <c r="AH123" s="946"/>
      <c r="AI123" s="946"/>
      <c r="AJ123" s="947"/>
      <c r="AK123" s="948" t="s">
        <v>122</v>
      </c>
      <c r="AL123" s="946"/>
      <c r="AM123" s="946"/>
      <c r="AN123" s="946"/>
      <c r="AO123" s="947"/>
      <c r="AP123" s="949" t="s">
        <v>122</v>
      </c>
      <c r="AQ123" s="950"/>
      <c r="AR123" s="950"/>
      <c r="AS123" s="950"/>
      <c r="AT123" s="951"/>
      <c r="AU123" s="984"/>
      <c r="AV123" s="985"/>
      <c r="AW123" s="985"/>
      <c r="AX123" s="985"/>
      <c r="AY123" s="985"/>
      <c r="AZ123" s="233" t="s">
        <v>177</v>
      </c>
      <c r="BA123" s="233"/>
      <c r="BB123" s="233"/>
      <c r="BC123" s="233"/>
      <c r="BD123" s="233"/>
      <c r="BE123" s="233"/>
      <c r="BF123" s="233"/>
      <c r="BG123" s="233"/>
      <c r="BH123" s="233"/>
      <c r="BI123" s="233"/>
      <c r="BJ123" s="233"/>
      <c r="BK123" s="233"/>
      <c r="BL123" s="233"/>
      <c r="BM123" s="233"/>
      <c r="BN123" s="233"/>
      <c r="BO123" s="964" t="s">
        <v>452</v>
      </c>
      <c r="BP123" s="992"/>
      <c r="BQ123" s="1050">
        <v>47350140</v>
      </c>
      <c r="BR123" s="1051"/>
      <c r="BS123" s="1051"/>
      <c r="BT123" s="1051"/>
      <c r="BU123" s="1051"/>
      <c r="BV123" s="1051">
        <v>45512434</v>
      </c>
      <c r="BW123" s="1051"/>
      <c r="BX123" s="1051"/>
      <c r="BY123" s="1051"/>
      <c r="BZ123" s="1051"/>
      <c r="CA123" s="1051">
        <v>44415048</v>
      </c>
      <c r="CB123" s="1051"/>
      <c r="CC123" s="1051"/>
      <c r="CD123" s="1051"/>
      <c r="CE123" s="1051"/>
      <c r="CF123" s="988"/>
      <c r="CG123" s="989"/>
      <c r="CH123" s="989"/>
      <c r="CI123" s="989"/>
      <c r="CJ123" s="990"/>
      <c r="CK123" s="996"/>
      <c r="CL123" s="997"/>
      <c r="CM123" s="997"/>
      <c r="CN123" s="997"/>
      <c r="CO123" s="998"/>
      <c r="CP123" s="1006" t="s">
        <v>390</v>
      </c>
      <c r="CQ123" s="1007"/>
      <c r="CR123" s="1007"/>
      <c r="CS123" s="1007"/>
      <c r="CT123" s="1007"/>
      <c r="CU123" s="1007"/>
      <c r="CV123" s="1007"/>
      <c r="CW123" s="1007"/>
      <c r="CX123" s="1007"/>
      <c r="CY123" s="1007"/>
      <c r="CZ123" s="1007"/>
      <c r="DA123" s="1007"/>
      <c r="DB123" s="1007"/>
      <c r="DC123" s="1007"/>
      <c r="DD123" s="1007"/>
      <c r="DE123" s="1007"/>
      <c r="DF123" s="1008"/>
      <c r="DG123" s="945" t="s">
        <v>122</v>
      </c>
      <c r="DH123" s="946"/>
      <c r="DI123" s="946"/>
      <c r="DJ123" s="946"/>
      <c r="DK123" s="947"/>
      <c r="DL123" s="948" t="s">
        <v>122</v>
      </c>
      <c r="DM123" s="946"/>
      <c r="DN123" s="946"/>
      <c r="DO123" s="946"/>
      <c r="DP123" s="947"/>
      <c r="DQ123" s="948" t="s">
        <v>122</v>
      </c>
      <c r="DR123" s="946"/>
      <c r="DS123" s="946"/>
      <c r="DT123" s="946"/>
      <c r="DU123" s="947"/>
      <c r="DV123" s="949" t="s">
        <v>122</v>
      </c>
      <c r="DW123" s="950"/>
      <c r="DX123" s="950"/>
      <c r="DY123" s="950"/>
      <c r="DZ123" s="951"/>
    </row>
    <row r="124" spans="1:130" s="212" customFormat="1" ht="26.25" customHeight="1" thickBot="1" x14ac:dyDescent="0.25">
      <c r="A124" s="1044"/>
      <c r="B124" s="936"/>
      <c r="C124" s="909" t="s">
        <v>440</v>
      </c>
      <c r="D124" s="910"/>
      <c r="E124" s="910"/>
      <c r="F124" s="910"/>
      <c r="G124" s="910"/>
      <c r="H124" s="910"/>
      <c r="I124" s="910"/>
      <c r="J124" s="910"/>
      <c r="K124" s="910"/>
      <c r="L124" s="910"/>
      <c r="M124" s="910"/>
      <c r="N124" s="910"/>
      <c r="O124" s="910"/>
      <c r="P124" s="910"/>
      <c r="Q124" s="910"/>
      <c r="R124" s="910"/>
      <c r="S124" s="910"/>
      <c r="T124" s="910"/>
      <c r="U124" s="910"/>
      <c r="V124" s="910"/>
      <c r="W124" s="910"/>
      <c r="X124" s="910"/>
      <c r="Y124" s="910"/>
      <c r="Z124" s="911"/>
      <c r="AA124" s="945" t="s">
        <v>122</v>
      </c>
      <c r="AB124" s="946"/>
      <c r="AC124" s="946"/>
      <c r="AD124" s="946"/>
      <c r="AE124" s="947"/>
      <c r="AF124" s="948" t="s">
        <v>122</v>
      </c>
      <c r="AG124" s="946"/>
      <c r="AH124" s="946"/>
      <c r="AI124" s="946"/>
      <c r="AJ124" s="947"/>
      <c r="AK124" s="948">
        <v>455</v>
      </c>
      <c r="AL124" s="946"/>
      <c r="AM124" s="946"/>
      <c r="AN124" s="946"/>
      <c r="AO124" s="947"/>
      <c r="AP124" s="949">
        <v>0</v>
      </c>
      <c r="AQ124" s="950"/>
      <c r="AR124" s="950"/>
      <c r="AS124" s="950"/>
      <c r="AT124" s="951"/>
      <c r="AU124" s="1046" t="s">
        <v>453</v>
      </c>
      <c r="AV124" s="1047"/>
      <c r="AW124" s="1047"/>
      <c r="AX124" s="1047"/>
      <c r="AY124" s="1047"/>
      <c r="AZ124" s="1047"/>
      <c r="BA124" s="1047"/>
      <c r="BB124" s="1047"/>
      <c r="BC124" s="1047"/>
      <c r="BD124" s="1047"/>
      <c r="BE124" s="1047"/>
      <c r="BF124" s="1047"/>
      <c r="BG124" s="1047"/>
      <c r="BH124" s="1047"/>
      <c r="BI124" s="1047"/>
      <c r="BJ124" s="1047"/>
      <c r="BK124" s="1047"/>
      <c r="BL124" s="1047"/>
      <c r="BM124" s="1047"/>
      <c r="BN124" s="1047"/>
      <c r="BO124" s="1047"/>
      <c r="BP124" s="1048"/>
      <c r="BQ124" s="1049" t="s">
        <v>122</v>
      </c>
      <c r="BR124" s="1014"/>
      <c r="BS124" s="1014"/>
      <c r="BT124" s="1014"/>
      <c r="BU124" s="1014"/>
      <c r="BV124" s="1014" t="s">
        <v>122</v>
      </c>
      <c r="BW124" s="1014"/>
      <c r="BX124" s="1014"/>
      <c r="BY124" s="1014"/>
      <c r="BZ124" s="1014"/>
      <c r="CA124" s="1014" t="s">
        <v>122</v>
      </c>
      <c r="CB124" s="1014"/>
      <c r="CC124" s="1014"/>
      <c r="CD124" s="1014"/>
      <c r="CE124" s="1014"/>
      <c r="CF124" s="1015"/>
      <c r="CG124" s="1016"/>
      <c r="CH124" s="1016"/>
      <c r="CI124" s="1016"/>
      <c r="CJ124" s="1017"/>
      <c r="CK124" s="999"/>
      <c r="CL124" s="999"/>
      <c r="CM124" s="999"/>
      <c r="CN124" s="999"/>
      <c r="CO124" s="1000"/>
      <c r="CP124" s="1006" t="s">
        <v>454</v>
      </c>
      <c r="CQ124" s="1007"/>
      <c r="CR124" s="1007"/>
      <c r="CS124" s="1007"/>
      <c r="CT124" s="1007"/>
      <c r="CU124" s="1007"/>
      <c r="CV124" s="1007"/>
      <c r="CW124" s="1007"/>
      <c r="CX124" s="1007"/>
      <c r="CY124" s="1007"/>
      <c r="CZ124" s="1007"/>
      <c r="DA124" s="1007"/>
      <c r="DB124" s="1007"/>
      <c r="DC124" s="1007"/>
      <c r="DD124" s="1007"/>
      <c r="DE124" s="1007"/>
      <c r="DF124" s="1008"/>
      <c r="DG124" s="991" t="s">
        <v>122</v>
      </c>
      <c r="DH124" s="973"/>
      <c r="DI124" s="973"/>
      <c r="DJ124" s="973"/>
      <c r="DK124" s="974"/>
      <c r="DL124" s="972" t="s">
        <v>122</v>
      </c>
      <c r="DM124" s="973"/>
      <c r="DN124" s="973"/>
      <c r="DO124" s="973"/>
      <c r="DP124" s="974"/>
      <c r="DQ124" s="972" t="s">
        <v>122</v>
      </c>
      <c r="DR124" s="973"/>
      <c r="DS124" s="973"/>
      <c r="DT124" s="973"/>
      <c r="DU124" s="974"/>
      <c r="DV124" s="975" t="s">
        <v>122</v>
      </c>
      <c r="DW124" s="976"/>
      <c r="DX124" s="976"/>
      <c r="DY124" s="976"/>
      <c r="DZ124" s="977"/>
    </row>
    <row r="125" spans="1:130" s="212" customFormat="1" ht="26.25" customHeight="1" x14ac:dyDescent="0.2">
      <c r="A125" s="1044"/>
      <c r="B125" s="936"/>
      <c r="C125" s="909" t="s">
        <v>442</v>
      </c>
      <c r="D125" s="910"/>
      <c r="E125" s="910"/>
      <c r="F125" s="910"/>
      <c r="G125" s="910"/>
      <c r="H125" s="910"/>
      <c r="I125" s="910"/>
      <c r="J125" s="910"/>
      <c r="K125" s="910"/>
      <c r="L125" s="910"/>
      <c r="M125" s="910"/>
      <c r="N125" s="910"/>
      <c r="O125" s="910"/>
      <c r="P125" s="910"/>
      <c r="Q125" s="910"/>
      <c r="R125" s="910"/>
      <c r="S125" s="910"/>
      <c r="T125" s="910"/>
      <c r="U125" s="910"/>
      <c r="V125" s="910"/>
      <c r="W125" s="910"/>
      <c r="X125" s="910"/>
      <c r="Y125" s="910"/>
      <c r="Z125" s="911"/>
      <c r="AA125" s="945" t="s">
        <v>122</v>
      </c>
      <c r="AB125" s="946"/>
      <c r="AC125" s="946"/>
      <c r="AD125" s="946"/>
      <c r="AE125" s="947"/>
      <c r="AF125" s="948" t="s">
        <v>122</v>
      </c>
      <c r="AG125" s="946"/>
      <c r="AH125" s="946"/>
      <c r="AI125" s="946"/>
      <c r="AJ125" s="947"/>
      <c r="AK125" s="948" t="s">
        <v>122</v>
      </c>
      <c r="AL125" s="946"/>
      <c r="AM125" s="946"/>
      <c r="AN125" s="946"/>
      <c r="AO125" s="947"/>
      <c r="AP125" s="949" t="s">
        <v>122</v>
      </c>
      <c r="AQ125" s="950"/>
      <c r="AR125" s="950"/>
      <c r="AS125" s="950"/>
      <c r="AT125" s="951"/>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09" t="s">
        <v>455</v>
      </c>
      <c r="CL125" s="994"/>
      <c r="CM125" s="994"/>
      <c r="CN125" s="994"/>
      <c r="CO125" s="995"/>
      <c r="CP125" s="916" t="s">
        <v>456</v>
      </c>
      <c r="CQ125" s="884"/>
      <c r="CR125" s="884"/>
      <c r="CS125" s="884"/>
      <c r="CT125" s="884"/>
      <c r="CU125" s="884"/>
      <c r="CV125" s="884"/>
      <c r="CW125" s="884"/>
      <c r="CX125" s="884"/>
      <c r="CY125" s="884"/>
      <c r="CZ125" s="884"/>
      <c r="DA125" s="884"/>
      <c r="DB125" s="884"/>
      <c r="DC125" s="884"/>
      <c r="DD125" s="884"/>
      <c r="DE125" s="884"/>
      <c r="DF125" s="885"/>
      <c r="DG125" s="917" t="s">
        <v>122</v>
      </c>
      <c r="DH125" s="918"/>
      <c r="DI125" s="918"/>
      <c r="DJ125" s="918"/>
      <c r="DK125" s="918"/>
      <c r="DL125" s="918" t="s">
        <v>122</v>
      </c>
      <c r="DM125" s="918"/>
      <c r="DN125" s="918"/>
      <c r="DO125" s="918"/>
      <c r="DP125" s="918"/>
      <c r="DQ125" s="918" t="s">
        <v>122</v>
      </c>
      <c r="DR125" s="918"/>
      <c r="DS125" s="918"/>
      <c r="DT125" s="918"/>
      <c r="DU125" s="918"/>
      <c r="DV125" s="919" t="s">
        <v>122</v>
      </c>
      <c r="DW125" s="919"/>
      <c r="DX125" s="919"/>
      <c r="DY125" s="919"/>
      <c r="DZ125" s="920"/>
    </row>
    <row r="126" spans="1:130" s="212" customFormat="1" ht="26.25" customHeight="1" thickBot="1" x14ac:dyDescent="0.25">
      <c r="A126" s="1044"/>
      <c r="B126" s="936"/>
      <c r="C126" s="909" t="s">
        <v>444</v>
      </c>
      <c r="D126" s="910"/>
      <c r="E126" s="910"/>
      <c r="F126" s="910"/>
      <c r="G126" s="910"/>
      <c r="H126" s="910"/>
      <c r="I126" s="910"/>
      <c r="J126" s="910"/>
      <c r="K126" s="910"/>
      <c r="L126" s="910"/>
      <c r="M126" s="910"/>
      <c r="N126" s="910"/>
      <c r="O126" s="910"/>
      <c r="P126" s="910"/>
      <c r="Q126" s="910"/>
      <c r="R126" s="910"/>
      <c r="S126" s="910"/>
      <c r="T126" s="910"/>
      <c r="U126" s="910"/>
      <c r="V126" s="910"/>
      <c r="W126" s="910"/>
      <c r="X126" s="910"/>
      <c r="Y126" s="910"/>
      <c r="Z126" s="911"/>
      <c r="AA126" s="945" t="s">
        <v>122</v>
      </c>
      <c r="AB126" s="946"/>
      <c r="AC126" s="946"/>
      <c r="AD126" s="946"/>
      <c r="AE126" s="947"/>
      <c r="AF126" s="948" t="s">
        <v>122</v>
      </c>
      <c r="AG126" s="946"/>
      <c r="AH126" s="946"/>
      <c r="AI126" s="946"/>
      <c r="AJ126" s="947"/>
      <c r="AK126" s="948" t="s">
        <v>122</v>
      </c>
      <c r="AL126" s="946"/>
      <c r="AM126" s="946"/>
      <c r="AN126" s="946"/>
      <c r="AO126" s="947"/>
      <c r="AP126" s="949" t="s">
        <v>122</v>
      </c>
      <c r="AQ126" s="950"/>
      <c r="AR126" s="950"/>
      <c r="AS126" s="950"/>
      <c r="AT126" s="951"/>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10"/>
      <c r="CL126" s="997"/>
      <c r="CM126" s="997"/>
      <c r="CN126" s="997"/>
      <c r="CO126" s="998"/>
      <c r="CP126" s="909" t="s">
        <v>457</v>
      </c>
      <c r="CQ126" s="910"/>
      <c r="CR126" s="910"/>
      <c r="CS126" s="910"/>
      <c r="CT126" s="910"/>
      <c r="CU126" s="910"/>
      <c r="CV126" s="910"/>
      <c r="CW126" s="910"/>
      <c r="CX126" s="910"/>
      <c r="CY126" s="910"/>
      <c r="CZ126" s="910"/>
      <c r="DA126" s="910"/>
      <c r="DB126" s="910"/>
      <c r="DC126" s="910"/>
      <c r="DD126" s="910"/>
      <c r="DE126" s="910"/>
      <c r="DF126" s="911"/>
      <c r="DG126" s="912" t="s">
        <v>122</v>
      </c>
      <c r="DH126" s="913"/>
      <c r="DI126" s="913"/>
      <c r="DJ126" s="913"/>
      <c r="DK126" s="913"/>
      <c r="DL126" s="913" t="s">
        <v>122</v>
      </c>
      <c r="DM126" s="913"/>
      <c r="DN126" s="913"/>
      <c r="DO126" s="913"/>
      <c r="DP126" s="913"/>
      <c r="DQ126" s="913" t="s">
        <v>122</v>
      </c>
      <c r="DR126" s="913"/>
      <c r="DS126" s="913"/>
      <c r="DT126" s="913"/>
      <c r="DU126" s="913"/>
      <c r="DV126" s="914" t="s">
        <v>122</v>
      </c>
      <c r="DW126" s="914"/>
      <c r="DX126" s="914"/>
      <c r="DY126" s="914"/>
      <c r="DZ126" s="915"/>
    </row>
    <row r="127" spans="1:130" s="212" customFormat="1" ht="26.25" customHeight="1" x14ac:dyDescent="0.2">
      <c r="A127" s="1045"/>
      <c r="B127" s="938"/>
      <c r="C127" s="960" t="s">
        <v>458</v>
      </c>
      <c r="D127" s="952"/>
      <c r="E127" s="952"/>
      <c r="F127" s="952"/>
      <c r="G127" s="952"/>
      <c r="H127" s="952"/>
      <c r="I127" s="952"/>
      <c r="J127" s="952"/>
      <c r="K127" s="952"/>
      <c r="L127" s="952"/>
      <c r="M127" s="952"/>
      <c r="N127" s="952"/>
      <c r="O127" s="952"/>
      <c r="P127" s="952"/>
      <c r="Q127" s="952"/>
      <c r="R127" s="952"/>
      <c r="S127" s="952"/>
      <c r="T127" s="952"/>
      <c r="U127" s="952"/>
      <c r="V127" s="952"/>
      <c r="W127" s="952"/>
      <c r="X127" s="952"/>
      <c r="Y127" s="952"/>
      <c r="Z127" s="953"/>
      <c r="AA127" s="945" t="s">
        <v>122</v>
      </c>
      <c r="AB127" s="946"/>
      <c r="AC127" s="946"/>
      <c r="AD127" s="946"/>
      <c r="AE127" s="947"/>
      <c r="AF127" s="948" t="s">
        <v>122</v>
      </c>
      <c r="AG127" s="946"/>
      <c r="AH127" s="946"/>
      <c r="AI127" s="946"/>
      <c r="AJ127" s="947"/>
      <c r="AK127" s="948" t="s">
        <v>122</v>
      </c>
      <c r="AL127" s="946"/>
      <c r="AM127" s="946"/>
      <c r="AN127" s="946"/>
      <c r="AO127" s="947"/>
      <c r="AP127" s="949" t="s">
        <v>122</v>
      </c>
      <c r="AQ127" s="950"/>
      <c r="AR127" s="950"/>
      <c r="AS127" s="950"/>
      <c r="AT127" s="951"/>
      <c r="AU127" s="214"/>
      <c r="AV127" s="214"/>
      <c r="AW127" s="214"/>
      <c r="AX127" s="1018" t="s">
        <v>459</v>
      </c>
      <c r="AY127" s="1019"/>
      <c r="AZ127" s="1019"/>
      <c r="BA127" s="1019"/>
      <c r="BB127" s="1019"/>
      <c r="BC127" s="1019"/>
      <c r="BD127" s="1019"/>
      <c r="BE127" s="1020"/>
      <c r="BF127" s="1021" t="s">
        <v>460</v>
      </c>
      <c r="BG127" s="1019"/>
      <c r="BH127" s="1019"/>
      <c r="BI127" s="1019"/>
      <c r="BJ127" s="1019"/>
      <c r="BK127" s="1019"/>
      <c r="BL127" s="1020"/>
      <c r="BM127" s="1021" t="s">
        <v>461</v>
      </c>
      <c r="BN127" s="1019"/>
      <c r="BO127" s="1019"/>
      <c r="BP127" s="1019"/>
      <c r="BQ127" s="1019"/>
      <c r="BR127" s="1019"/>
      <c r="BS127" s="1020"/>
      <c r="BT127" s="1021" t="s">
        <v>462</v>
      </c>
      <c r="BU127" s="1019"/>
      <c r="BV127" s="1019"/>
      <c r="BW127" s="1019"/>
      <c r="BX127" s="1019"/>
      <c r="BY127" s="1019"/>
      <c r="BZ127" s="1042"/>
      <c r="CA127" s="214"/>
      <c r="CB127" s="214"/>
      <c r="CC127" s="214"/>
      <c r="CD127" s="237"/>
      <c r="CE127" s="237"/>
      <c r="CF127" s="237"/>
      <c r="CG127" s="214"/>
      <c r="CH127" s="214"/>
      <c r="CI127" s="214"/>
      <c r="CJ127" s="236"/>
      <c r="CK127" s="1010"/>
      <c r="CL127" s="997"/>
      <c r="CM127" s="997"/>
      <c r="CN127" s="997"/>
      <c r="CO127" s="998"/>
      <c r="CP127" s="909" t="s">
        <v>463</v>
      </c>
      <c r="CQ127" s="910"/>
      <c r="CR127" s="910"/>
      <c r="CS127" s="910"/>
      <c r="CT127" s="910"/>
      <c r="CU127" s="910"/>
      <c r="CV127" s="910"/>
      <c r="CW127" s="910"/>
      <c r="CX127" s="910"/>
      <c r="CY127" s="910"/>
      <c r="CZ127" s="910"/>
      <c r="DA127" s="910"/>
      <c r="DB127" s="910"/>
      <c r="DC127" s="910"/>
      <c r="DD127" s="910"/>
      <c r="DE127" s="910"/>
      <c r="DF127" s="911"/>
      <c r="DG127" s="912" t="s">
        <v>122</v>
      </c>
      <c r="DH127" s="913"/>
      <c r="DI127" s="913"/>
      <c r="DJ127" s="913"/>
      <c r="DK127" s="913"/>
      <c r="DL127" s="913" t="s">
        <v>122</v>
      </c>
      <c r="DM127" s="913"/>
      <c r="DN127" s="913"/>
      <c r="DO127" s="913"/>
      <c r="DP127" s="913"/>
      <c r="DQ127" s="913" t="s">
        <v>122</v>
      </c>
      <c r="DR127" s="913"/>
      <c r="DS127" s="913"/>
      <c r="DT127" s="913"/>
      <c r="DU127" s="913"/>
      <c r="DV127" s="914" t="s">
        <v>122</v>
      </c>
      <c r="DW127" s="914"/>
      <c r="DX127" s="914"/>
      <c r="DY127" s="914"/>
      <c r="DZ127" s="915"/>
    </row>
    <row r="128" spans="1:130" s="212" customFormat="1" ht="26.25" customHeight="1" thickBot="1" x14ac:dyDescent="0.25">
      <c r="A128" s="1028" t="s">
        <v>464</v>
      </c>
      <c r="B128" s="1029"/>
      <c r="C128" s="1029"/>
      <c r="D128" s="1029"/>
      <c r="E128" s="1029"/>
      <c r="F128" s="1029"/>
      <c r="G128" s="1029"/>
      <c r="H128" s="1029"/>
      <c r="I128" s="1029"/>
      <c r="J128" s="1029"/>
      <c r="K128" s="1029"/>
      <c r="L128" s="1029"/>
      <c r="M128" s="1029"/>
      <c r="N128" s="1029"/>
      <c r="O128" s="1029"/>
      <c r="P128" s="1029"/>
      <c r="Q128" s="1029"/>
      <c r="R128" s="1029"/>
      <c r="S128" s="1029"/>
      <c r="T128" s="1029"/>
      <c r="U128" s="1029"/>
      <c r="V128" s="1029"/>
      <c r="W128" s="1030" t="s">
        <v>465</v>
      </c>
      <c r="X128" s="1030"/>
      <c r="Y128" s="1030"/>
      <c r="Z128" s="1031"/>
      <c r="AA128" s="1032">
        <v>1098849</v>
      </c>
      <c r="AB128" s="1033"/>
      <c r="AC128" s="1033"/>
      <c r="AD128" s="1033"/>
      <c r="AE128" s="1034"/>
      <c r="AF128" s="1035">
        <v>1128223</v>
      </c>
      <c r="AG128" s="1033"/>
      <c r="AH128" s="1033"/>
      <c r="AI128" s="1033"/>
      <c r="AJ128" s="1034"/>
      <c r="AK128" s="1035">
        <v>1024001</v>
      </c>
      <c r="AL128" s="1033"/>
      <c r="AM128" s="1033"/>
      <c r="AN128" s="1033"/>
      <c r="AO128" s="1034"/>
      <c r="AP128" s="1036"/>
      <c r="AQ128" s="1037"/>
      <c r="AR128" s="1037"/>
      <c r="AS128" s="1037"/>
      <c r="AT128" s="1038"/>
      <c r="AU128" s="214"/>
      <c r="AV128" s="214"/>
      <c r="AW128" s="214"/>
      <c r="AX128" s="883" t="s">
        <v>466</v>
      </c>
      <c r="AY128" s="884"/>
      <c r="AZ128" s="884"/>
      <c r="BA128" s="884"/>
      <c r="BB128" s="884"/>
      <c r="BC128" s="884"/>
      <c r="BD128" s="884"/>
      <c r="BE128" s="885"/>
      <c r="BF128" s="1039" t="s">
        <v>122</v>
      </c>
      <c r="BG128" s="1040"/>
      <c r="BH128" s="1040"/>
      <c r="BI128" s="1040"/>
      <c r="BJ128" s="1040"/>
      <c r="BK128" s="1040"/>
      <c r="BL128" s="1041"/>
      <c r="BM128" s="1039">
        <v>12.13</v>
      </c>
      <c r="BN128" s="1040"/>
      <c r="BO128" s="1040"/>
      <c r="BP128" s="1040"/>
      <c r="BQ128" s="1040"/>
      <c r="BR128" s="1040"/>
      <c r="BS128" s="1041"/>
      <c r="BT128" s="1039">
        <v>20</v>
      </c>
      <c r="BU128" s="1040"/>
      <c r="BV128" s="1040"/>
      <c r="BW128" s="1040"/>
      <c r="BX128" s="1040"/>
      <c r="BY128" s="1040"/>
      <c r="BZ128" s="1063"/>
      <c r="CA128" s="237"/>
      <c r="CB128" s="237"/>
      <c r="CC128" s="237"/>
      <c r="CD128" s="237"/>
      <c r="CE128" s="237"/>
      <c r="CF128" s="237"/>
      <c r="CG128" s="214"/>
      <c r="CH128" s="214"/>
      <c r="CI128" s="214"/>
      <c r="CJ128" s="236"/>
      <c r="CK128" s="1011"/>
      <c r="CL128" s="1012"/>
      <c r="CM128" s="1012"/>
      <c r="CN128" s="1012"/>
      <c r="CO128" s="1013"/>
      <c r="CP128" s="1022" t="s">
        <v>467</v>
      </c>
      <c r="CQ128" s="713"/>
      <c r="CR128" s="713"/>
      <c r="CS128" s="713"/>
      <c r="CT128" s="713"/>
      <c r="CU128" s="713"/>
      <c r="CV128" s="713"/>
      <c r="CW128" s="713"/>
      <c r="CX128" s="713"/>
      <c r="CY128" s="713"/>
      <c r="CZ128" s="713"/>
      <c r="DA128" s="713"/>
      <c r="DB128" s="713"/>
      <c r="DC128" s="713"/>
      <c r="DD128" s="713"/>
      <c r="DE128" s="713"/>
      <c r="DF128" s="1023"/>
      <c r="DG128" s="1024">
        <v>3148</v>
      </c>
      <c r="DH128" s="1025"/>
      <c r="DI128" s="1025"/>
      <c r="DJ128" s="1025"/>
      <c r="DK128" s="1025"/>
      <c r="DL128" s="1025">
        <v>514</v>
      </c>
      <c r="DM128" s="1025"/>
      <c r="DN128" s="1025"/>
      <c r="DO128" s="1025"/>
      <c r="DP128" s="1025"/>
      <c r="DQ128" s="1025">
        <v>3679</v>
      </c>
      <c r="DR128" s="1025"/>
      <c r="DS128" s="1025"/>
      <c r="DT128" s="1025"/>
      <c r="DU128" s="1025"/>
      <c r="DV128" s="1026">
        <v>0</v>
      </c>
      <c r="DW128" s="1026"/>
      <c r="DX128" s="1026"/>
      <c r="DY128" s="1026"/>
      <c r="DZ128" s="1027"/>
    </row>
    <row r="129" spans="1:131" s="212" customFormat="1" ht="26.25" customHeight="1" x14ac:dyDescent="0.2">
      <c r="A129" s="921" t="s">
        <v>102</v>
      </c>
      <c r="B129" s="922"/>
      <c r="C129" s="922"/>
      <c r="D129" s="922"/>
      <c r="E129" s="922"/>
      <c r="F129" s="922"/>
      <c r="G129" s="922"/>
      <c r="H129" s="922"/>
      <c r="I129" s="922"/>
      <c r="J129" s="922"/>
      <c r="K129" s="922"/>
      <c r="L129" s="922"/>
      <c r="M129" s="922"/>
      <c r="N129" s="922"/>
      <c r="O129" s="922"/>
      <c r="P129" s="922"/>
      <c r="Q129" s="922"/>
      <c r="R129" s="922"/>
      <c r="S129" s="922"/>
      <c r="T129" s="922"/>
      <c r="U129" s="922"/>
      <c r="V129" s="922"/>
      <c r="W129" s="1057" t="s">
        <v>468</v>
      </c>
      <c r="X129" s="1058"/>
      <c r="Y129" s="1058"/>
      <c r="Z129" s="1059"/>
      <c r="AA129" s="945">
        <v>23346189</v>
      </c>
      <c r="AB129" s="946"/>
      <c r="AC129" s="946"/>
      <c r="AD129" s="946"/>
      <c r="AE129" s="947"/>
      <c r="AF129" s="948">
        <v>23684394</v>
      </c>
      <c r="AG129" s="946"/>
      <c r="AH129" s="946"/>
      <c r="AI129" s="946"/>
      <c r="AJ129" s="947"/>
      <c r="AK129" s="948">
        <v>24314831</v>
      </c>
      <c r="AL129" s="946"/>
      <c r="AM129" s="946"/>
      <c r="AN129" s="946"/>
      <c r="AO129" s="947"/>
      <c r="AP129" s="1060"/>
      <c r="AQ129" s="1061"/>
      <c r="AR129" s="1061"/>
      <c r="AS129" s="1061"/>
      <c r="AT129" s="1062"/>
      <c r="AU129" s="215"/>
      <c r="AV129" s="215"/>
      <c r="AW129" s="215"/>
      <c r="AX129" s="1052" t="s">
        <v>469</v>
      </c>
      <c r="AY129" s="910"/>
      <c r="AZ129" s="910"/>
      <c r="BA129" s="910"/>
      <c r="BB129" s="910"/>
      <c r="BC129" s="910"/>
      <c r="BD129" s="910"/>
      <c r="BE129" s="911"/>
      <c r="BF129" s="1053" t="s">
        <v>122</v>
      </c>
      <c r="BG129" s="1054"/>
      <c r="BH129" s="1054"/>
      <c r="BI129" s="1054"/>
      <c r="BJ129" s="1054"/>
      <c r="BK129" s="1054"/>
      <c r="BL129" s="1055"/>
      <c r="BM129" s="1053">
        <v>17.13</v>
      </c>
      <c r="BN129" s="1054"/>
      <c r="BO129" s="1054"/>
      <c r="BP129" s="1054"/>
      <c r="BQ129" s="1054"/>
      <c r="BR129" s="1054"/>
      <c r="BS129" s="1055"/>
      <c r="BT129" s="1053">
        <v>30</v>
      </c>
      <c r="BU129" s="1054"/>
      <c r="BV129" s="1054"/>
      <c r="BW129" s="1054"/>
      <c r="BX129" s="1054"/>
      <c r="BY129" s="1054"/>
      <c r="BZ129" s="1056"/>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921" t="s">
        <v>470</v>
      </c>
      <c r="B130" s="922"/>
      <c r="C130" s="922"/>
      <c r="D130" s="922"/>
      <c r="E130" s="922"/>
      <c r="F130" s="922"/>
      <c r="G130" s="922"/>
      <c r="H130" s="922"/>
      <c r="I130" s="922"/>
      <c r="J130" s="922"/>
      <c r="K130" s="922"/>
      <c r="L130" s="922"/>
      <c r="M130" s="922"/>
      <c r="N130" s="922"/>
      <c r="O130" s="922"/>
      <c r="P130" s="922"/>
      <c r="Q130" s="922"/>
      <c r="R130" s="922"/>
      <c r="S130" s="922"/>
      <c r="T130" s="922"/>
      <c r="U130" s="922"/>
      <c r="V130" s="922"/>
      <c r="W130" s="1057" t="s">
        <v>471</v>
      </c>
      <c r="X130" s="1058"/>
      <c r="Y130" s="1058"/>
      <c r="Z130" s="1059"/>
      <c r="AA130" s="945">
        <v>3140223</v>
      </c>
      <c r="AB130" s="946"/>
      <c r="AC130" s="946"/>
      <c r="AD130" s="946"/>
      <c r="AE130" s="947"/>
      <c r="AF130" s="948">
        <v>2924843</v>
      </c>
      <c r="AG130" s="946"/>
      <c r="AH130" s="946"/>
      <c r="AI130" s="946"/>
      <c r="AJ130" s="947"/>
      <c r="AK130" s="948">
        <v>2859714</v>
      </c>
      <c r="AL130" s="946"/>
      <c r="AM130" s="946"/>
      <c r="AN130" s="946"/>
      <c r="AO130" s="947"/>
      <c r="AP130" s="1060"/>
      <c r="AQ130" s="1061"/>
      <c r="AR130" s="1061"/>
      <c r="AS130" s="1061"/>
      <c r="AT130" s="1062"/>
      <c r="AU130" s="215"/>
      <c r="AV130" s="215"/>
      <c r="AW130" s="215"/>
      <c r="AX130" s="1052" t="s">
        <v>472</v>
      </c>
      <c r="AY130" s="910"/>
      <c r="AZ130" s="910"/>
      <c r="BA130" s="910"/>
      <c r="BB130" s="910"/>
      <c r="BC130" s="910"/>
      <c r="BD130" s="910"/>
      <c r="BE130" s="911"/>
      <c r="BF130" s="1088">
        <v>4.0999999999999996</v>
      </c>
      <c r="BG130" s="1089"/>
      <c r="BH130" s="1089"/>
      <c r="BI130" s="1089"/>
      <c r="BJ130" s="1089"/>
      <c r="BK130" s="1089"/>
      <c r="BL130" s="1090"/>
      <c r="BM130" s="1088">
        <v>25</v>
      </c>
      <c r="BN130" s="1089"/>
      <c r="BO130" s="1089"/>
      <c r="BP130" s="1089"/>
      <c r="BQ130" s="1089"/>
      <c r="BR130" s="1089"/>
      <c r="BS130" s="1090"/>
      <c r="BT130" s="1088">
        <v>35</v>
      </c>
      <c r="BU130" s="1089"/>
      <c r="BV130" s="1089"/>
      <c r="BW130" s="1089"/>
      <c r="BX130" s="1089"/>
      <c r="BY130" s="1089"/>
      <c r="BZ130" s="1091"/>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1092"/>
      <c r="B131" s="1093"/>
      <c r="C131" s="1093"/>
      <c r="D131" s="1093"/>
      <c r="E131" s="1093"/>
      <c r="F131" s="1093"/>
      <c r="G131" s="1093"/>
      <c r="H131" s="1093"/>
      <c r="I131" s="1093"/>
      <c r="J131" s="1093"/>
      <c r="K131" s="1093"/>
      <c r="L131" s="1093"/>
      <c r="M131" s="1093"/>
      <c r="N131" s="1093"/>
      <c r="O131" s="1093"/>
      <c r="P131" s="1093"/>
      <c r="Q131" s="1093"/>
      <c r="R131" s="1093"/>
      <c r="S131" s="1093"/>
      <c r="T131" s="1093"/>
      <c r="U131" s="1093"/>
      <c r="V131" s="1093"/>
      <c r="W131" s="1094" t="s">
        <v>473</v>
      </c>
      <c r="X131" s="1095"/>
      <c r="Y131" s="1095"/>
      <c r="Z131" s="1096"/>
      <c r="AA131" s="991">
        <v>20205966</v>
      </c>
      <c r="AB131" s="973"/>
      <c r="AC131" s="973"/>
      <c r="AD131" s="973"/>
      <c r="AE131" s="974"/>
      <c r="AF131" s="972">
        <v>20759551</v>
      </c>
      <c r="AG131" s="973"/>
      <c r="AH131" s="973"/>
      <c r="AI131" s="973"/>
      <c r="AJ131" s="974"/>
      <c r="AK131" s="972">
        <v>21455117</v>
      </c>
      <c r="AL131" s="973"/>
      <c r="AM131" s="973"/>
      <c r="AN131" s="973"/>
      <c r="AO131" s="974"/>
      <c r="AP131" s="1097"/>
      <c r="AQ131" s="1098"/>
      <c r="AR131" s="1098"/>
      <c r="AS131" s="1098"/>
      <c r="AT131" s="1099"/>
      <c r="AU131" s="215"/>
      <c r="AV131" s="215"/>
      <c r="AW131" s="215"/>
      <c r="AX131" s="1070" t="s">
        <v>474</v>
      </c>
      <c r="AY131" s="713"/>
      <c r="AZ131" s="713"/>
      <c r="BA131" s="713"/>
      <c r="BB131" s="713"/>
      <c r="BC131" s="713"/>
      <c r="BD131" s="713"/>
      <c r="BE131" s="1023"/>
      <c r="BF131" s="1071" t="s">
        <v>122</v>
      </c>
      <c r="BG131" s="1072"/>
      <c r="BH131" s="1072"/>
      <c r="BI131" s="1072"/>
      <c r="BJ131" s="1072"/>
      <c r="BK131" s="1072"/>
      <c r="BL131" s="1073"/>
      <c r="BM131" s="1071">
        <v>350</v>
      </c>
      <c r="BN131" s="1072"/>
      <c r="BO131" s="1072"/>
      <c r="BP131" s="1072"/>
      <c r="BQ131" s="1072"/>
      <c r="BR131" s="1072"/>
      <c r="BS131" s="1073"/>
      <c r="BT131" s="1074"/>
      <c r="BU131" s="1075"/>
      <c r="BV131" s="1075"/>
      <c r="BW131" s="1075"/>
      <c r="BX131" s="1075"/>
      <c r="BY131" s="1075"/>
      <c r="BZ131" s="1076"/>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1077" t="s">
        <v>475</v>
      </c>
      <c r="B132" s="1078"/>
      <c r="C132" s="1078"/>
      <c r="D132" s="1078"/>
      <c r="E132" s="1078"/>
      <c r="F132" s="1078"/>
      <c r="G132" s="1078"/>
      <c r="H132" s="1078"/>
      <c r="I132" s="1078"/>
      <c r="J132" s="1078"/>
      <c r="K132" s="1078"/>
      <c r="L132" s="1078"/>
      <c r="M132" s="1078"/>
      <c r="N132" s="1078"/>
      <c r="O132" s="1078"/>
      <c r="P132" s="1078"/>
      <c r="Q132" s="1078"/>
      <c r="R132" s="1078"/>
      <c r="S132" s="1078"/>
      <c r="T132" s="1078"/>
      <c r="U132" s="1078"/>
      <c r="V132" s="1081" t="s">
        <v>476</v>
      </c>
      <c r="W132" s="1081"/>
      <c r="X132" s="1081"/>
      <c r="Y132" s="1081"/>
      <c r="Z132" s="1082"/>
      <c r="AA132" s="1083">
        <v>4.396697477</v>
      </c>
      <c r="AB132" s="1084"/>
      <c r="AC132" s="1084"/>
      <c r="AD132" s="1084"/>
      <c r="AE132" s="1085"/>
      <c r="AF132" s="1086">
        <v>4.4955293980000004</v>
      </c>
      <c r="AG132" s="1084"/>
      <c r="AH132" s="1084"/>
      <c r="AI132" s="1084"/>
      <c r="AJ132" s="1085"/>
      <c r="AK132" s="1086">
        <v>3.538384185</v>
      </c>
      <c r="AL132" s="1084"/>
      <c r="AM132" s="1084"/>
      <c r="AN132" s="1084"/>
      <c r="AO132" s="1085"/>
      <c r="AP132" s="988"/>
      <c r="AQ132" s="989"/>
      <c r="AR132" s="989"/>
      <c r="AS132" s="989"/>
      <c r="AT132" s="1087"/>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1079"/>
      <c r="B133" s="1080"/>
      <c r="C133" s="1080"/>
      <c r="D133" s="1080"/>
      <c r="E133" s="1080"/>
      <c r="F133" s="1080"/>
      <c r="G133" s="1080"/>
      <c r="H133" s="1080"/>
      <c r="I133" s="1080"/>
      <c r="J133" s="1080"/>
      <c r="K133" s="1080"/>
      <c r="L133" s="1080"/>
      <c r="M133" s="1080"/>
      <c r="N133" s="1080"/>
      <c r="O133" s="1080"/>
      <c r="P133" s="1080"/>
      <c r="Q133" s="1080"/>
      <c r="R133" s="1080"/>
      <c r="S133" s="1080"/>
      <c r="T133" s="1080"/>
      <c r="U133" s="1080"/>
      <c r="V133" s="1064" t="s">
        <v>477</v>
      </c>
      <c r="W133" s="1064"/>
      <c r="X133" s="1064"/>
      <c r="Y133" s="1064"/>
      <c r="Z133" s="1065"/>
      <c r="AA133" s="1066">
        <v>5.6</v>
      </c>
      <c r="AB133" s="1067"/>
      <c r="AC133" s="1067"/>
      <c r="AD133" s="1067"/>
      <c r="AE133" s="1068"/>
      <c r="AF133" s="1066">
        <v>5.0999999999999996</v>
      </c>
      <c r="AG133" s="1067"/>
      <c r="AH133" s="1067"/>
      <c r="AI133" s="1067"/>
      <c r="AJ133" s="1068"/>
      <c r="AK133" s="1066">
        <v>4.0999999999999996</v>
      </c>
      <c r="AL133" s="1067"/>
      <c r="AM133" s="1067"/>
      <c r="AN133" s="1067"/>
      <c r="AO133" s="1068"/>
      <c r="AP133" s="1015"/>
      <c r="AQ133" s="1016"/>
      <c r="AR133" s="1016"/>
      <c r="AS133" s="1016"/>
      <c r="AT133" s="1069"/>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8La0LagCGS1qTNKO3c9yHCNHsf+C67ldJMb/QYbgw0wGWNBIUzZukXjpLYROxLvRYn9wFHS3+hzNNQ2uGo8B7w==" saltValue="raEjap1b20/Ho40mVFUUDQ=="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77734375" style="242" customWidth="1"/>
    <col min="121" max="121" width="0" style="241" hidden="1" customWidth="1"/>
    <col min="122" max="16384" width="9" style="241" hidden="1"/>
  </cols>
  <sheetData>
    <row r="1" spans="1:120" ht="13.2"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41"/>
    </row>
    <row r="17" spans="119:120" ht="13.2" x14ac:dyDescent="0.2">
      <c r="DP17" s="241"/>
    </row>
    <row r="18" spans="119:120" ht="13.2" x14ac:dyDescent="0.2"/>
    <row r="19" spans="119:120" ht="13.2" x14ac:dyDescent="0.2"/>
    <row r="20" spans="119:120" ht="13.2" x14ac:dyDescent="0.2">
      <c r="DO20" s="241"/>
      <c r="DP20" s="241"/>
    </row>
    <row r="21" spans="119:120" ht="13.2" x14ac:dyDescent="0.2">
      <c r="DP21" s="241"/>
    </row>
    <row r="22" spans="119:120" ht="13.2" x14ac:dyDescent="0.2"/>
    <row r="23" spans="119:120" ht="13.2" x14ac:dyDescent="0.2">
      <c r="DO23" s="241"/>
      <c r="DP23" s="241"/>
    </row>
    <row r="24" spans="119:120" ht="13.2" x14ac:dyDescent="0.2">
      <c r="DP24" s="241"/>
    </row>
    <row r="25" spans="119:120" ht="13.2" x14ac:dyDescent="0.2">
      <c r="DP25" s="241"/>
    </row>
    <row r="26" spans="119:120" ht="13.2" x14ac:dyDescent="0.2">
      <c r="DO26" s="241"/>
      <c r="DP26" s="241"/>
    </row>
    <row r="27" spans="119:120" ht="13.2" x14ac:dyDescent="0.2"/>
    <row r="28" spans="119:120" ht="13.2" x14ac:dyDescent="0.2">
      <c r="DO28" s="241"/>
      <c r="DP28" s="241"/>
    </row>
    <row r="29" spans="119:120" ht="13.2" x14ac:dyDescent="0.2">
      <c r="DP29" s="241"/>
    </row>
    <row r="30" spans="119:120" ht="13.2" x14ac:dyDescent="0.2"/>
    <row r="31" spans="119:120" ht="13.2" x14ac:dyDescent="0.2">
      <c r="DO31" s="241"/>
      <c r="DP31" s="241"/>
    </row>
    <row r="32" spans="119:120" ht="13.2" x14ac:dyDescent="0.2"/>
    <row r="33" spans="98:120" ht="13.2" x14ac:dyDescent="0.2">
      <c r="DO33" s="241"/>
      <c r="DP33" s="241"/>
    </row>
    <row r="34" spans="98:120" ht="13.2" x14ac:dyDescent="0.2">
      <c r="DM34" s="241"/>
    </row>
    <row r="35" spans="98:120" ht="13.2" x14ac:dyDescent="0.2">
      <c r="CT35" s="241"/>
      <c r="CU35" s="241"/>
      <c r="CV35" s="241"/>
      <c r="CY35" s="241"/>
      <c r="CZ35" s="241"/>
      <c r="DA35" s="241"/>
      <c r="DD35" s="241"/>
      <c r="DE35" s="241"/>
      <c r="DF35" s="241"/>
      <c r="DI35" s="241"/>
      <c r="DJ35" s="241"/>
      <c r="DK35" s="241"/>
      <c r="DM35" s="241"/>
      <c r="DN35" s="241"/>
      <c r="DO35" s="241"/>
      <c r="DP35" s="241"/>
    </row>
    <row r="36" spans="98:120" ht="13.2" x14ac:dyDescent="0.2"/>
    <row r="37" spans="98:120" ht="13.2" x14ac:dyDescent="0.2">
      <c r="CW37" s="241"/>
      <c r="DB37" s="241"/>
      <c r="DG37" s="241"/>
      <c r="DL37" s="241"/>
      <c r="DP37" s="241"/>
    </row>
    <row r="38" spans="98:120" ht="13.2"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41"/>
      <c r="DO49" s="241"/>
      <c r="DP49" s="241"/>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41"/>
      <c r="CS63" s="241"/>
      <c r="CX63" s="241"/>
      <c r="DC63" s="241"/>
      <c r="DH63" s="241"/>
    </row>
    <row r="64" spans="22:120" ht="13.2" x14ac:dyDescent="0.2">
      <c r="V64" s="241"/>
    </row>
    <row r="65" spans="15:120" ht="13.2"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2" x14ac:dyDescent="0.2">
      <c r="Q66" s="241"/>
      <c r="S66" s="241"/>
      <c r="U66" s="241"/>
      <c r="DM66" s="241"/>
    </row>
    <row r="67" spans="15:120" ht="13.2"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2" x14ac:dyDescent="0.2"/>
    <row r="69" spans="15:120" ht="13.2" x14ac:dyDescent="0.2"/>
    <row r="70" spans="15:120" ht="13.2" x14ac:dyDescent="0.2"/>
    <row r="71" spans="15:120" ht="13.2" x14ac:dyDescent="0.2"/>
    <row r="72" spans="15:120" ht="13.2" x14ac:dyDescent="0.2">
      <c r="DP72" s="241"/>
    </row>
    <row r="73" spans="15:120" ht="13.2" x14ac:dyDescent="0.2">
      <c r="DP73" s="241"/>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41"/>
      <c r="CX96" s="241"/>
      <c r="DC96" s="241"/>
      <c r="DH96" s="241"/>
    </row>
    <row r="97" spans="24:120" ht="13.2" x14ac:dyDescent="0.2">
      <c r="CS97" s="241"/>
      <c r="CX97" s="241"/>
      <c r="DC97" s="241"/>
      <c r="DH97" s="241"/>
      <c r="DP97" s="242" t="s">
        <v>478</v>
      </c>
    </row>
    <row r="98" spans="24:120" ht="13.2" hidden="1" x14ac:dyDescent="0.2">
      <c r="CS98" s="241"/>
      <c r="CX98" s="241"/>
      <c r="DC98" s="241"/>
      <c r="DH98" s="241"/>
    </row>
    <row r="99" spans="24:120" ht="13.2"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2" hidden="1" x14ac:dyDescent="0.2">
      <c r="CT103" s="241"/>
      <c r="CV103" s="241"/>
      <c r="CW103" s="241"/>
      <c r="CY103" s="241"/>
      <c r="DA103" s="241"/>
      <c r="DB103" s="241"/>
      <c r="DD103" s="241"/>
      <c r="DF103" s="241"/>
      <c r="DG103" s="241"/>
      <c r="DI103" s="241"/>
      <c r="DK103" s="241"/>
      <c r="DL103" s="241"/>
      <c r="DM103" s="241"/>
      <c r="DN103" s="241"/>
      <c r="DO103" s="241"/>
      <c r="DP103" s="241"/>
    </row>
    <row r="104" spans="24:120" ht="13.2"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wzcpkTHdh9f1MwWqN/3gnKw5F6ldHN02A38WKbt6UEDY5pm9acKUDNG4Nw6XamIvV5Gz3qaacmdFdLv7EZQKbg==" saltValue="1GqruIDDGm6WjWdHxZA26Q=="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640625" style="242" customWidth="1"/>
    <col min="117" max="16384" width="9" style="241" hidden="1"/>
  </cols>
  <sheetData>
    <row r="1" spans="2:116" ht="13.2"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2" x14ac:dyDescent="0.2"/>
    <row r="3" spans="2:116" ht="13.2" x14ac:dyDescent="0.2"/>
    <row r="4" spans="2:116" ht="13.2"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2"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2" x14ac:dyDescent="0.2"/>
    <row r="20" spans="9:116" ht="13.2" x14ac:dyDescent="0.2"/>
    <row r="21" spans="9:116" ht="13.2" x14ac:dyDescent="0.2">
      <c r="DL21" s="241"/>
    </row>
    <row r="22" spans="9:116" ht="13.2" x14ac:dyDescent="0.2">
      <c r="DI22" s="241"/>
      <c r="DJ22" s="241"/>
      <c r="DK22" s="241"/>
      <c r="DL22" s="241"/>
    </row>
    <row r="23" spans="9:116" ht="13.2" x14ac:dyDescent="0.2">
      <c r="CY23" s="241"/>
      <c r="CZ23" s="241"/>
      <c r="DA23" s="241"/>
      <c r="DB23" s="241"/>
      <c r="DC23" s="241"/>
      <c r="DD23" s="241"/>
      <c r="DE23" s="241"/>
      <c r="DF23" s="241"/>
      <c r="DG23" s="241"/>
      <c r="DH23" s="241"/>
      <c r="DI23" s="241"/>
      <c r="DJ23" s="241"/>
      <c r="DK23" s="241"/>
      <c r="DL23" s="241"/>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41"/>
      <c r="DA35" s="241"/>
      <c r="DB35" s="241"/>
      <c r="DC35" s="241"/>
      <c r="DD35" s="241"/>
      <c r="DE35" s="241"/>
      <c r="DF35" s="241"/>
      <c r="DG35" s="241"/>
      <c r="DH35" s="241"/>
      <c r="DI35" s="241"/>
      <c r="DJ35" s="241"/>
      <c r="DK35" s="241"/>
      <c r="DL35" s="241"/>
    </row>
    <row r="36" spans="15:116" ht="13.2" x14ac:dyDescent="0.2"/>
    <row r="37" spans="15:116" ht="13.2" x14ac:dyDescent="0.2">
      <c r="DL37" s="241"/>
    </row>
    <row r="38" spans="15:116" ht="13.2" x14ac:dyDescent="0.2">
      <c r="DI38" s="241"/>
      <c r="DJ38" s="241"/>
      <c r="DK38" s="241"/>
      <c r="DL38" s="241"/>
    </row>
    <row r="39" spans="15:116" ht="13.2" x14ac:dyDescent="0.2"/>
    <row r="40" spans="15:116" ht="13.2" x14ac:dyDescent="0.2"/>
    <row r="41" spans="15:116" ht="13.2" x14ac:dyDescent="0.2"/>
    <row r="42" spans="15:116" ht="13.2" x14ac:dyDescent="0.2"/>
    <row r="43" spans="15:116" ht="13.2"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2" x14ac:dyDescent="0.2">
      <c r="DL44" s="241"/>
    </row>
    <row r="45" spans="15:116" ht="13.2" x14ac:dyDescent="0.2"/>
    <row r="46" spans="15:116" ht="13.2" x14ac:dyDescent="0.2">
      <c r="DA46" s="241"/>
      <c r="DB46" s="241"/>
      <c r="DC46" s="241"/>
      <c r="DD46" s="241"/>
      <c r="DE46" s="241"/>
      <c r="DF46" s="241"/>
      <c r="DG46" s="241"/>
      <c r="DH46" s="241"/>
      <c r="DI46" s="241"/>
      <c r="DJ46" s="241"/>
      <c r="DK46" s="241"/>
      <c r="DL46" s="241"/>
    </row>
    <row r="47" spans="15:116" ht="13.2" x14ac:dyDescent="0.2"/>
    <row r="48" spans="15:116" ht="13.2" x14ac:dyDescent="0.2"/>
    <row r="49" spans="104:116" ht="13.2" x14ac:dyDescent="0.2"/>
    <row r="50" spans="104:116" ht="13.2" x14ac:dyDescent="0.2">
      <c r="CZ50" s="241"/>
      <c r="DA50" s="241"/>
      <c r="DB50" s="241"/>
      <c r="DC50" s="241"/>
      <c r="DD50" s="241"/>
      <c r="DE50" s="241"/>
      <c r="DF50" s="241"/>
      <c r="DG50" s="241"/>
      <c r="DH50" s="241"/>
      <c r="DI50" s="241"/>
      <c r="DJ50" s="241"/>
      <c r="DK50" s="241"/>
      <c r="DL50" s="241"/>
    </row>
    <row r="51" spans="104:116" ht="13.2" x14ac:dyDescent="0.2"/>
    <row r="52" spans="104:116" ht="13.2" x14ac:dyDescent="0.2"/>
    <row r="53" spans="104:116" ht="13.2" x14ac:dyDescent="0.2">
      <c r="DL53" s="241"/>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41"/>
      <c r="DD67" s="241"/>
      <c r="DE67" s="241"/>
      <c r="DF67" s="241"/>
      <c r="DG67" s="241"/>
      <c r="DH67" s="241"/>
      <c r="DI67" s="241"/>
      <c r="DJ67" s="241"/>
      <c r="DK67" s="241"/>
      <c r="DL67" s="241"/>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bXV4hDl8fVSfj8HmF3xWYFcAoCATq9fv6S6+WAHKHAZiOpSRyahF/1JLzxXQ50mHO824pOmJtC0T/hKRbQa0/w==" saltValue="kjhxCXaWWlh0yyugXNyVGw=="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2"/>
  <cols>
    <col min="1" max="36" width="2.44140625" style="243" customWidth="1"/>
    <col min="37" max="44" width="17" style="243" customWidth="1"/>
    <col min="45" max="45" width="6.109375" style="249" customWidth="1"/>
    <col min="46" max="46" width="3" style="247" customWidth="1"/>
    <col min="47" max="47" width="19.109375" style="243" hidden="1" customWidth="1"/>
    <col min="48" max="52" width="12.6640625" style="243" hidden="1" customWidth="1"/>
    <col min="53" max="16384" width="8.6640625" style="243" hidden="1"/>
  </cols>
  <sheetData>
    <row r="1" spans="1:46" ht="13.2" x14ac:dyDescent="0.2">
      <c r="AS1" s="243"/>
      <c r="AT1" s="243"/>
    </row>
    <row r="2" spans="1:46" ht="13.2" x14ac:dyDescent="0.2">
      <c r="AS2" s="243"/>
      <c r="AT2" s="243"/>
    </row>
    <row r="3" spans="1:46" ht="13.2" x14ac:dyDescent="0.2">
      <c r="AS3" s="243"/>
      <c r="AT3" s="243"/>
    </row>
    <row r="4" spans="1:46" ht="13.2" x14ac:dyDescent="0.2">
      <c r="AS4" s="243"/>
      <c r="AT4" s="243"/>
    </row>
    <row r="5" spans="1:46" ht="16.2" x14ac:dyDescent="0.2">
      <c r="A5" s="244" t="s">
        <v>479</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2" x14ac:dyDescent="0.2">
      <c r="A6" s="247"/>
      <c r="AK6" s="248" t="s">
        <v>480</v>
      </c>
      <c r="AL6" s="248"/>
      <c r="AM6" s="248"/>
      <c r="AN6" s="248"/>
    </row>
    <row r="7" spans="1:46" ht="13.5" customHeight="1" x14ac:dyDescent="0.2">
      <c r="A7" s="247"/>
      <c r="AK7" s="250"/>
      <c r="AL7" s="251"/>
      <c r="AM7" s="251"/>
      <c r="AN7" s="252"/>
      <c r="AO7" s="1101" t="s">
        <v>481</v>
      </c>
      <c r="AP7" s="253"/>
      <c r="AQ7" s="254" t="s">
        <v>482</v>
      </c>
      <c r="AR7" s="255"/>
    </row>
    <row r="8" spans="1:46" ht="13.2" x14ac:dyDescent="0.2">
      <c r="A8" s="247"/>
      <c r="AK8" s="256"/>
      <c r="AL8" s="257"/>
      <c r="AM8" s="257"/>
      <c r="AN8" s="258"/>
      <c r="AO8" s="1102"/>
      <c r="AP8" s="259" t="s">
        <v>483</v>
      </c>
      <c r="AQ8" s="260" t="s">
        <v>484</v>
      </c>
      <c r="AR8" s="261" t="s">
        <v>485</v>
      </c>
    </row>
    <row r="9" spans="1:46" ht="13.2" x14ac:dyDescent="0.2">
      <c r="A9" s="247"/>
      <c r="AK9" s="1103" t="s">
        <v>486</v>
      </c>
      <c r="AL9" s="1104"/>
      <c r="AM9" s="1104"/>
      <c r="AN9" s="1105"/>
      <c r="AO9" s="262">
        <v>8861300</v>
      </c>
      <c r="AP9" s="262">
        <v>83219</v>
      </c>
      <c r="AQ9" s="263">
        <v>68274</v>
      </c>
      <c r="AR9" s="264">
        <v>21.9</v>
      </c>
    </row>
    <row r="10" spans="1:46" ht="13.5" customHeight="1" x14ac:dyDescent="0.2">
      <c r="A10" s="247"/>
      <c r="AK10" s="1103" t="s">
        <v>487</v>
      </c>
      <c r="AL10" s="1104"/>
      <c r="AM10" s="1104"/>
      <c r="AN10" s="1105"/>
      <c r="AO10" s="265">
        <v>7</v>
      </c>
      <c r="AP10" s="265">
        <v>0</v>
      </c>
      <c r="AQ10" s="266">
        <v>4860</v>
      </c>
      <c r="AR10" s="267">
        <v>-100</v>
      </c>
    </row>
    <row r="11" spans="1:46" ht="13.5" customHeight="1" x14ac:dyDescent="0.2">
      <c r="A11" s="247"/>
      <c r="AK11" s="1103" t="s">
        <v>488</v>
      </c>
      <c r="AL11" s="1104"/>
      <c r="AM11" s="1104"/>
      <c r="AN11" s="1105"/>
      <c r="AO11" s="265">
        <v>346230</v>
      </c>
      <c r="AP11" s="265">
        <v>3252</v>
      </c>
      <c r="AQ11" s="266">
        <v>567</v>
      </c>
      <c r="AR11" s="267">
        <v>473.5</v>
      </c>
    </row>
    <row r="12" spans="1:46" ht="13.5" customHeight="1" x14ac:dyDescent="0.2">
      <c r="A12" s="247"/>
      <c r="AK12" s="1103" t="s">
        <v>489</v>
      </c>
      <c r="AL12" s="1104"/>
      <c r="AM12" s="1104"/>
      <c r="AN12" s="1105"/>
      <c r="AO12" s="265" t="s">
        <v>490</v>
      </c>
      <c r="AP12" s="265" t="s">
        <v>490</v>
      </c>
      <c r="AQ12" s="266">
        <v>16</v>
      </c>
      <c r="AR12" s="267" t="s">
        <v>490</v>
      </c>
    </row>
    <row r="13" spans="1:46" ht="13.5" customHeight="1" x14ac:dyDescent="0.2">
      <c r="A13" s="247"/>
      <c r="AK13" s="1103" t="s">
        <v>491</v>
      </c>
      <c r="AL13" s="1104"/>
      <c r="AM13" s="1104"/>
      <c r="AN13" s="1105"/>
      <c r="AO13" s="265">
        <v>313163</v>
      </c>
      <c r="AP13" s="265">
        <v>2941</v>
      </c>
      <c r="AQ13" s="266">
        <v>2777</v>
      </c>
      <c r="AR13" s="267">
        <v>5.9</v>
      </c>
    </row>
    <row r="14" spans="1:46" ht="13.5" customHeight="1" x14ac:dyDescent="0.2">
      <c r="A14" s="247"/>
      <c r="AK14" s="1103" t="s">
        <v>492</v>
      </c>
      <c r="AL14" s="1104"/>
      <c r="AM14" s="1104"/>
      <c r="AN14" s="1105"/>
      <c r="AO14" s="265">
        <v>43000</v>
      </c>
      <c r="AP14" s="265">
        <v>404</v>
      </c>
      <c r="AQ14" s="266">
        <v>1330</v>
      </c>
      <c r="AR14" s="267">
        <v>-69.599999999999994</v>
      </c>
    </row>
    <row r="15" spans="1:46" ht="13.5" customHeight="1" x14ac:dyDescent="0.2">
      <c r="A15" s="247"/>
      <c r="AK15" s="1106" t="s">
        <v>493</v>
      </c>
      <c r="AL15" s="1107"/>
      <c r="AM15" s="1107"/>
      <c r="AN15" s="1108"/>
      <c r="AO15" s="265">
        <v>-506467</v>
      </c>
      <c r="AP15" s="265">
        <v>-4756</v>
      </c>
      <c r="AQ15" s="266">
        <v>-3833</v>
      </c>
      <c r="AR15" s="267">
        <v>24.1</v>
      </c>
    </row>
    <row r="16" spans="1:46" ht="13.2" x14ac:dyDescent="0.2">
      <c r="A16" s="247"/>
      <c r="AK16" s="1106" t="s">
        <v>177</v>
      </c>
      <c r="AL16" s="1107"/>
      <c r="AM16" s="1107"/>
      <c r="AN16" s="1108"/>
      <c r="AO16" s="265">
        <v>9057233</v>
      </c>
      <c r="AP16" s="265">
        <v>85059</v>
      </c>
      <c r="AQ16" s="266">
        <v>73991</v>
      </c>
      <c r="AR16" s="267">
        <v>15</v>
      </c>
    </row>
    <row r="17" spans="1:46" ht="13.2" x14ac:dyDescent="0.2">
      <c r="A17" s="247"/>
    </row>
    <row r="18" spans="1:46" ht="13.2" x14ac:dyDescent="0.2">
      <c r="A18" s="247"/>
      <c r="AQ18" s="268"/>
      <c r="AR18" s="268"/>
    </row>
    <row r="19" spans="1:46" ht="13.2" x14ac:dyDescent="0.2">
      <c r="A19" s="247"/>
      <c r="AK19" s="243" t="s">
        <v>494</v>
      </c>
    </row>
    <row r="20" spans="1:46" ht="13.2" x14ac:dyDescent="0.2">
      <c r="A20" s="247"/>
      <c r="AK20" s="269"/>
      <c r="AL20" s="270"/>
      <c r="AM20" s="270"/>
      <c r="AN20" s="271"/>
      <c r="AO20" s="272" t="s">
        <v>495</v>
      </c>
      <c r="AP20" s="273" t="s">
        <v>496</v>
      </c>
      <c r="AQ20" s="274" t="s">
        <v>497</v>
      </c>
      <c r="AR20" s="275"/>
    </row>
    <row r="21" spans="1:46" s="248" customFormat="1" ht="13.2" x14ac:dyDescent="0.2">
      <c r="A21" s="276"/>
      <c r="AK21" s="1109" t="s">
        <v>498</v>
      </c>
      <c r="AL21" s="1110"/>
      <c r="AM21" s="1110"/>
      <c r="AN21" s="1111"/>
      <c r="AO21" s="277">
        <v>6.59</v>
      </c>
      <c r="AP21" s="278">
        <v>6.28</v>
      </c>
      <c r="AQ21" s="279">
        <v>0.31</v>
      </c>
      <c r="AS21" s="280"/>
      <c r="AT21" s="276"/>
    </row>
    <row r="22" spans="1:46" s="248" customFormat="1" ht="13.2" x14ac:dyDescent="0.2">
      <c r="A22" s="276"/>
      <c r="AK22" s="1109" t="s">
        <v>499</v>
      </c>
      <c r="AL22" s="1110"/>
      <c r="AM22" s="1110"/>
      <c r="AN22" s="1111"/>
      <c r="AO22" s="281">
        <v>97.6</v>
      </c>
      <c r="AP22" s="282">
        <v>98.7</v>
      </c>
      <c r="AQ22" s="283">
        <v>-1.1000000000000001</v>
      </c>
      <c r="AR22" s="268"/>
      <c r="AS22" s="280"/>
      <c r="AT22" s="276"/>
    </row>
    <row r="23" spans="1:46" s="248" customFormat="1" ht="13.2" x14ac:dyDescent="0.2">
      <c r="A23" s="276"/>
      <c r="AP23" s="268"/>
      <c r="AQ23" s="268"/>
      <c r="AR23" s="268"/>
      <c r="AS23" s="280"/>
      <c r="AT23" s="276"/>
    </row>
    <row r="24" spans="1:46" s="248" customFormat="1" ht="13.2" x14ac:dyDescent="0.2">
      <c r="A24" s="276"/>
      <c r="AP24" s="268"/>
      <c r="AQ24" s="268"/>
      <c r="AR24" s="268"/>
      <c r="AS24" s="280"/>
      <c r="AT24" s="276"/>
    </row>
    <row r="25" spans="1:46" s="248" customFormat="1" ht="13.2"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2" x14ac:dyDescent="0.2">
      <c r="A26" s="1100" t="s">
        <v>500</v>
      </c>
      <c r="B26" s="1100"/>
      <c r="C26" s="1100"/>
      <c r="D26" s="1100"/>
      <c r="E26" s="1100"/>
      <c r="F26" s="1100"/>
      <c r="G26" s="1100"/>
      <c r="H26" s="1100"/>
      <c r="I26" s="1100"/>
      <c r="J26" s="1100"/>
      <c r="K26" s="1100"/>
      <c r="L26" s="1100"/>
      <c r="M26" s="1100"/>
      <c r="N26" s="1100"/>
      <c r="O26" s="1100"/>
      <c r="P26" s="1100"/>
      <c r="Q26" s="1100"/>
      <c r="R26" s="1100"/>
      <c r="S26" s="1100"/>
      <c r="T26" s="1100"/>
      <c r="U26" s="1100"/>
      <c r="V26" s="1100"/>
      <c r="W26" s="1100"/>
      <c r="X26" s="1100"/>
      <c r="Y26" s="1100"/>
      <c r="Z26" s="1100"/>
      <c r="AA26" s="1100"/>
      <c r="AB26" s="1100"/>
      <c r="AC26" s="1100"/>
      <c r="AD26" s="1100"/>
      <c r="AE26" s="1100"/>
      <c r="AF26" s="1100"/>
      <c r="AG26" s="1100"/>
      <c r="AH26" s="1100"/>
      <c r="AI26" s="1100"/>
      <c r="AJ26" s="1100"/>
      <c r="AK26" s="1100"/>
      <c r="AL26" s="1100"/>
      <c r="AM26" s="1100"/>
      <c r="AN26" s="1100"/>
      <c r="AO26" s="1100"/>
      <c r="AP26" s="1100"/>
      <c r="AQ26" s="1100"/>
      <c r="AR26" s="1100"/>
      <c r="AS26" s="1100"/>
    </row>
    <row r="27" spans="1:46" ht="13.2" x14ac:dyDescent="0.2">
      <c r="A27" s="288"/>
      <c r="AS27" s="243"/>
      <c r="AT27" s="243"/>
    </row>
    <row r="28" spans="1:46" ht="16.2" x14ac:dyDescent="0.2">
      <c r="A28" s="244" t="s">
        <v>501</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2" x14ac:dyDescent="0.2">
      <c r="A29" s="247"/>
      <c r="AK29" s="248" t="s">
        <v>502</v>
      </c>
      <c r="AL29" s="248"/>
      <c r="AM29" s="248"/>
      <c r="AN29" s="248"/>
      <c r="AS29" s="290"/>
    </row>
    <row r="30" spans="1:46" ht="13.5" customHeight="1" x14ac:dyDescent="0.2">
      <c r="A30" s="247"/>
      <c r="AK30" s="250"/>
      <c r="AL30" s="251"/>
      <c r="AM30" s="251"/>
      <c r="AN30" s="252"/>
      <c r="AO30" s="1101" t="s">
        <v>481</v>
      </c>
      <c r="AP30" s="253"/>
      <c r="AQ30" s="254" t="s">
        <v>482</v>
      </c>
      <c r="AR30" s="255"/>
    </row>
    <row r="31" spans="1:46" ht="13.2" x14ac:dyDescent="0.2">
      <c r="A31" s="247"/>
      <c r="AK31" s="256"/>
      <c r="AL31" s="257"/>
      <c r="AM31" s="257"/>
      <c r="AN31" s="258"/>
      <c r="AO31" s="1102"/>
      <c r="AP31" s="259" t="s">
        <v>483</v>
      </c>
      <c r="AQ31" s="260" t="s">
        <v>484</v>
      </c>
      <c r="AR31" s="261" t="s">
        <v>485</v>
      </c>
    </row>
    <row r="32" spans="1:46" ht="27" customHeight="1" x14ac:dyDescent="0.2">
      <c r="A32" s="247"/>
      <c r="AK32" s="1117" t="s">
        <v>503</v>
      </c>
      <c r="AL32" s="1118"/>
      <c r="AM32" s="1118"/>
      <c r="AN32" s="1119"/>
      <c r="AO32" s="291">
        <v>3392586</v>
      </c>
      <c r="AP32" s="291">
        <v>31861</v>
      </c>
      <c r="AQ32" s="292">
        <v>32402</v>
      </c>
      <c r="AR32" s="293">
        <v>-1.7</v>
      </c>
    </row>
    <row r="33" spans="1:46" ht="13.5" customHeight="1" x14ac:dyDescent="0.2">
      <c r="A33" s="247"/>
      <c r="AK33" s="1117" t="s">
        <v>504</v>
      </c>
      <c r="AL33" s="1118"/>
      <c r="AM33" s="1118"/>
      <c r="AN33" s="1119"/>
      <c r="AO33" s="291" t="s">
        <v>490</v>
      </c>
      <c r="AP33" s="291" t="s">
        <v>490</v>
      </c>
      <c r="AQ33" s="292" t="s">
        <v>490</v>
      </c>
      <c r="AR33" s="293" t="s">
        <v>490</v>
      </c>
    </row>
    <row r="34" spans="1:46" ht="27" customHeight="1" x14ac:dyDescent="0.2">
      <c r="A34" s="247"/>
      <c r="AK34" s="1117" t="s">
        <v>505</v>
      </c>
      <c r="AL34" s="1118"/>
      <c r="AM34" s="1118"/>
      <c r="AN34" s="1119"/>
      <c r="AO34" s="291" t="s">
        <v>490</v>
      </c>
      <c r="AP34" s="291" t="s">
        <v>490</v>
      </c>
      <c r="AQ34" s="292">
        <v>16</v>
      </c>
      <c r="AR34" s="293" t="s">
        <v>490</v>
      </c>
    </row>
    <row r="35" spans="1:46" ht="27" customHeight="1" x14ac:dyDescent="0.2">
      <c r="A35" s="247"/>
      <c r="AK35" s="1117" t="s">
        <v>506</v>
      </c>
      <c r="AL35" s="1118"/>
      <c r="AM35" s="1118"/>
      <c r="AN35" s="1119"/>
      <c r="AO35" s="291">
        <v>1095453</v>
      </c>
      <c r="AP35" s="291">
        <v>10288</v>
      </c>
      <c r="AQ35" s="292">
        <v>5520</v>
      </c>
      <c r="AR35" s="293">
        <v>86.4</v>
      </c>
    </row>
    <row r="36" spans="1:46" ht="27" customHeight="1" x14ac:dyDescent="0.2">
      <c r="A36" s="247"/>
      <c r="AK36" s="1117" t="s">
        <v>507</v>
      </c>
      <c r="AL36" s="1118"/>
      <c r="AM36" s="1118"/>
      <c r="AN36" s="1119"/>
      <c r="AO36" s="291" t="s">
        <v>490</v>
      </c>
      <c r="AP36" s="291" t="s">
        <v>490</v>
      </c>
      <c r="AQ36" s="292">
        <v>1296</v>
      </c>
      <c r="AR36" s="293" t="s">
        <v>490</v>
      </c>
    </row>
    <row r="37" spans="1:46" ht="13.5" customHeight="1" x14ac:dyDescent="0.2">
      <c r="A37" s="247"/>
      <c r="AK37" s="1117" t="s">
        <v>508</v>
      </c>
      <c r="AL37" s="1118"/>
      <c r="AM37" s="1118"/>
      <c r="AN37" s="1119"/>
      <c r="AO37" s="291">
        <v>154840</v>
      </c>
      <c r="AP37" s="291">
        <v>1454</v>
      </c>
      <c r="AQ37" s="292">
        <v>571</v>
      </c>
      <c r="AR37" s="293">
        <v>154.6</v>
      </c>
    </row>
    <row r="38" spans="1:46" ht="27" customHeight="1" x14ac:dyDescent="0.2">
      <c r="A38" s="247"/>
      <c r="AK38" s="1120" t="s">
        <v>509</v>
      </c>
      <c r="AL38" s="1121"/>
      <c r="AM38" s="1121"/>
      <c r="AN38" s="1122"/>
      <c r="AO38" s="294" t="s">
        <v>490</v>
      </c>
      <c r="AP38" s="294" t="s">
        <v>490</v>
      </c>
      <c r="AQ38" s="295">
        <v>0</v>
      </c>
      <c r="AR38" s="283" t="s">
        <v>490</v>
      </c>
      <c r="AS38" s="290"/>
    </row>
    <row r="39" spans="1:46" ht="13.2" x14ac:dyDescent="0.2">
      <c r="A39" s="247"/>
      <c r="AK39" s="1120" t="s">
        <v>510</v>
      </c>
      <c r="AL39" s="1121"/>
      <c r="AM39" s="1121"/>
      <c r="AN39" s="1122"/>
      <c r="AO39" s="291">
        <v>-1024001</v>
      </c>
      <c r="AP39" s="291">
        <v>-9617</v>
      </c>
      <c r="AQ39" s="292">
        <v>-6093</v>
      </c>
      <c r="AR39" s="293">
        <v>57.8</v>
      </c>
      <c r="AS39" s="290"/>
    </row>
    <row r="40" spans="1:46" ht="27" customHeight="1" x14ac:dyDescent="0.2">
      <c r="A40" s="247"/>
      <c r="AK40" s="1117" t="s">
        <v>511</v>
      </c>
      <c r="AL40" s="1118"/>
      <c r="AM40" s="1118"/>
      <c r="AN40" s="1119"/>
      <c r="AO40" s="291">
        <v>-2859714</v>
      </c>
      <c r="AP40" s="291">
        <v>-26856</v>
      </c>
      <c r="AQ40" s="292">
        <v>-23816</v>
      </c>
      <c r="AR40" s="293">
        <v>12.8</v>
      </c>
      <c r="AS40" s="290"/>
    </row>
    <row r="41" spans="1:46" ht="13.2" x14ac:dyDescent="0.2">
      <c r="A41" s="247"/>
      <c r="AK41" s="1123" t="s">
        <v>287</v>
      </c>
      <c r="AL41" s="1124"/>
      <c r="AM41" s="1124"/>
      <c r="AN41" s="1125"/>
      <c r="AO41" s="291">
        <v>759164</v>
      </c>
      <c r="AP41" s="291">
        <v>7130</v>
      </c>
      <c r="AQ41" s="292">
        <v>9896</v>
      </c>
      <c r="AR41" s="293">
        <v>-28</v>
      </c>
      <c r="AS41" s="290"/>
    </row>
    <row r="42" spans="1:46" ht="13.2" x14ac:dyDescent="0.2">
      <c r="A42" s="247"/>
      <c r="AK42" s="296"/>
      <c r="AQ42" s="268"/>
      <c r="AR42" s="268"/>
      <c r="AS42" s="290"/>
    </row>
    <row r="43" spans="1:46" ht="13.2" x14ac:dyDescent="0.2">
      <c r="A43" s="247"/>
      <c r="AP43" s="297"/>
      <c r="AQ43" s="268"/>
      <c r="AS43" s="290"/>
    </row>
    <row r="44" spans="1:46" ht="13.2" x14ac:dyDescent="0.2">
      <c r="A44" s="247"/>
      <c r="AQ44" s="268"/>
    </row>
    <row r="45" spans="1:46" ht="13.2"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2"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512</v>
      </c>
    </row>
    <row r="48" spans="1:46" ht="13.2" x14ac:dyDescent="0.2">
      <c r="A48" s="247"/>
      <c r="AK48" s="301" t="s">
        <v>513</v>
      </c>
      <c r="AL48" s="301"/>
      <c r="AM48" s="301"/>
      <c r="AN48" s="301"/>
      <c r="AO48" s="301"/>
      <c r="AP48" s="301"/>
      <c r="AQ48" s="302"/>
      <c r="AR48" s="301"/>
    </row>
    <row r="49" spans="1:44" ht="13.5" customHeight="1" x14ac:dyDescent="0.2">
      <c r="A49" s="247"/>
      <c r="AK49" s="303"/>
      <c r="AL49" s="304"/>
      <c r="AM49" s="1112" t="s">
        <v>481</v>
      </c>
      <c r="AN49" s="1114" t="s">
        <v>514</v>
      </c>
      <c r="AO49" s="1115"/>
      <c r="AP49" s="1115"/>
      <c r="AQ49" s="1115"/>
      <c r="AR49" s="1116"/>
    </row>
    <row r="50" spans="1:44" ht="13.2" x14ac:dyDescent="0.2">
      <c r="A50" s="247"/>
      <c r="AK50" s="305"/>
      <c r="AL50" s="306"/>
      <c r="AM50" s="1113"/>
      <c r="AN50" s="307" t="s">
        <v>515</v>
      </c>
      <c r="AO50" s="308" t="s">
        <v>516</v>
      </c>
      <c r="AP50" s="309" t="s">
        <v>517</v>
      </c>
      <c r="AQ50" s="310" t="s">
        <v>518</v>
      </c>
      <c r="AR50" s="311" t="s">
        <v>519</v>
      </c>
    </row>
    <row r="51" spans="1:44" ht="13.2" x14ac:dyDescent="0.2">
      <c r="A51" s="247"/>
      <c r="AK51" s="303" t="s">
        <v>520</v>
      </c>
      <c r="AL51" s="304"/>
      <c r="AM51" s="312">
        <v>3076412</v>
      </c>
      <c r="AN51" s="313">
        <v>27750</v>
      </c>
      <c r="AO51" s="314">
        <v>-0.8</v>
      </c>
      <c r="AP51" s="315">
        <v>44161</v>
      </c>
      <c r="AQ51" s="316">
        <v>3.1</v>
      </c>
      <c r="AR51" s="317">
        <v>-3.9</v>
      </c>
    </row>
    <row r="52" spans="1:44" ht="13.2" x14ac:dyDescent="0.2">
      <c r="A52" s="247"/>
      <c r="AK52" s="318"/>
      <c r="AL52" s="319" t="s">
        <v>521</v>
      </c>
      <c r="AM52" s="320">
        <v>1861422</v>
      </c>
      <c r="AN52" s="321">
        <v>16790</v>
      </c>
      <c r="AO52" s="322">
        <v>-10.5</v>
      </c>
      <c r="AP52" s="323">
        <v>23644</v>
      </c>
      <c r="AQ52" s="324">
        <v>3.1</v>
      </c>
      <c r="AR52" s="325">
        <v>-13.6</v>
      </c>
    </row>
    <row r="53" spans="1:44" ht="13.2" x14ac:dyDescent="0.2">
      <c r="A53" s="247"/>
      <c r="AK53" s="303" t="s">
        <v>522</v>
      </c>
      <c r="AL53" s="304"/>
      <c r="AM53" s="312">
        <v>3601850</v>
      </c>
      <c r="AN53" s="313">
        <v>32835</v>
      </c>
      <c r="AO53" s="314">
        <v>18.3</v>
      </c>
      <c r="AP53" s="315">
        <v>43955</v>
      </c>
      <c r="AQ53" s="316">
        <v>-0.5</v>
      </c>
      <c r="AR53" s="317">
        <v>18.8</v>
      </c>
    </row>
    <row r="54" spans="1:44" ht="13.2" x14ac:dyDescent="0.2">
      <c r="A54" s="247"/>
      <c r="AK54" s="318"/>
      <c r="AL54" s="319" t="s">
        <v>521</v>
      </c>
      <c r="AM54" s="320">
        <v>2143329</v>
      </c>
      <c r="AN54" s="321">
        <v>19539</v>
      </c>
      <c r="AO54" s="322">
        <v>16.399999999999999</v>
      </c>
      <c r="AP54" s="323">
        <v>21318</v>
      </c>
      <c r="AQ54" s="324">
        <v>-9.8000000000000007</v>
      </c>
      <c r="AR54" s="325">
        <v>26.2</v>
      </c>
    </row>
    <row r="55" spans="1:44" ht="13.2" x14ac:dyDescent="0.2">
      <c r="A55" s="247"/>
      <c r="AK55" s="303" t="s">
        <v>523</v>
      </c>
      <c r="AL55" s="304"/>
      <c r="AM55" s="312">
        <v>3218234</v>
      </c>
      <c r="AN55" s="313">
        <v>29692</v>
      </c>
      <c r="AO55" s="314">
        <v>-9.6</v>
      </c>
      <c r="AP55" s="315">
        <v>41921</v>
      </c>
      <c r="AQ55" s="316">
        <v>-4.5999999999999996</v>
      </c>
      <c r="AR55" s="317">
        <v>-5</v>
      </c>
    </row>
    <row r="56" spans="1:44" ht="13.2" x14ac:dyDescent="0.2">
      <c r="A56" s="247"/>
      <c r="AK56" s="318"/>
      <c r="AL56" s="319" t="s">
        <v>521</v>
      </c>
      <c r="AM56" s="320">
        <v>1850604</v>
      </c>
      <c r="AN56" s="321">
        <v>17074</v>
      </c>
      <c r="AO56" s="322">
        <v>-12.6</v>
      </c>
      <c r="AP56" s="323">
        <v>21655</v>
      </c>
      <c r="AQ56" s="324">
        <v>1.6</v>
      </c>
      <c r="AR56" s="325">
        <v>-14.2</v>
      </c>
    </row>
    <row r="57" spans="1:44" ht="13.2" x14ac:dyDescent="0.2">
      <c r="A57" s="247"/>
      <c r="AK57" s="303" t="s">
        <v>524</v>
      </c>
      <c r="AL57" s="304"/>
      <c r="AM57" s="312">
        <v>3488877</v>
      </c>
      <c r="AN57" s="313">
        <v>32543</v>
      </c>
      <c r="AO57" s="314">
        <v>9.6</v>
      </c>
      <c r="AP57" s="315">
        <v>44585</v>
      </c>
      <c r="AQ57" s="316">
        <v>6.4</v>
      </c>
      <c r="AR57" s="317">
        <v>3.2</v>
      </c>
    </row>
    <row r="58" spans="1:44" ht="13.2" x14ac:dyDescent="0.2">
      <c r="A58" s="247"/>
      <c r="AK58" s="318"/>
      <c r="AL58" s="319" t="s">
        <v>521</v>
      </c>
      <c r="AM58" s="320">
        <v>1469404</v>
      </c>
      <c r="AN58" s="321">
        <v>13706</v>
      </c>
      <c r="AO58" s="322">
        <v>-19.7</v>
      </c>
      <c r="AP58" s="323">
        <v>23077</v>
      </c>
      <c r="AQ58" s="324">
        <v>6.6</v>
      </c>
      <c r="AR58" s="325">
        <v>-26.3</v>
      </c>
    </row>
    <row r="59" spans="1:44" ht="13.2" x14ac:dyDescent="0.2">
      <c r="A59" s="247"/>
      <c r="AK59" s="303" t="s">
        <v>525</v>
      </c>
      <c r="AL59" s="304"/>
      <c r="AM59" s="312">
        <v>6126802</v>
      </c>
      <c r="AN59" s="313">
        <v>57538</v>
      </c>
      <c r="AO59" s="314">
        <v>76.8</v>
      </c>
      <c r="AP59" s="315">
        <v>49779</v>
      </c>
      <c r="AQ59" s="316">
        <v>11.6</v>
      </c>
      <c r="AR59" s="317">
        <v>65.2</v>
      </c>
    </row>
    <row r="60" spans="1:44" ht="13.2" x14ac:dyDescent="0.2">
      <c r="A60" s="247"/>
      <c r="AK60" s="318"/>
      <c r="AL60" s="319" t="s">
        <v>521</v>
      </c>
      <c r="AM60" s="320">
        <v>3661661</v>
      </c>
      <c r="AN60" s="321">
        <v>34388</v>
      </c>
      <c r="AO60" s="322">
        <v>150.9</v>
      </c>
      <c r="AP60" s="323">
        <v>28921</v>
      </c>
      <c r="AQ60" s="324">
        <v>25.3</v>
      </c>
      <c r="AR60" s="325">
        <v>125.6</v>
      </c>
    </row>
    <row r="61" spans="1:44" ht="13.2" x14ac:dyDescent="0.2">
      <c r="A61" s="247"/>
      <c r="AK61" s="303" t="s">
        <v>526</v>
      </c>
      <c r="AL61" s="326"/>
      <c r="AM61" s="312">
        <v>3902435</v>
      </c>
      <c r="AN61" s="313">
        <v>36072</v>
      </c>
      <c r="AO61" s="314">
        <v>18.899999999999999</v>
      </c>
      <c r="AP61" s="315">
        <v>44880</v>
      </c>
      <c r="AQ61" s="327">
        <v>3.2</v>
      </c>
      <c r="AR61" s="317">
        <v>15.7</v>
      </c>
    </row>
    <row r="62" spans="1:44" ht="13.2" x14ac:dyDescent="0.2">
      <c r="A62" s="247"/>
      <c r="AK62" s="318"/>
      <c r="AL62" s="319" t="s">
        <v>521</v>
      </c>
      <c r="AM62" s="320">
        <v>2197284</v>
      </c>
      <c r="AN62" s="321">
        <v>20299</v>
      </c>
      <c r="AO62" s="322">
        <v>24.9</v>
      </c>
      <c r="AP62" s="323">
        <v>23723</v>
      </c>
      <c r="AQ62" s="324">
        <v>5.4</v>
      </c>
      <c r="AR62" s="325">
        <v>19.5</v>
      </c>
    </row>
    <row r="63" spans="1:44" ht="13.2" x14ac:dyDescent="0.2">
      <c r="A63" s="247"/>
    </row>
    <row r="64" spans="1:44" ht="13.2" x14ac:dyDescent="0.2">
      <c r="A64" s="247"/>
    </row>
    <row r="65" spans="1:46" ht="13.2" x14ac:dyDescent="0.2">
      <c r="A65" s="247"/>
    </row>
    <row r="66" spans="1:46" ht="13.2"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2" hidden="1" x14ac:dyDescent="0.2"/>
    <row r="71" spans="1:46" ht="13.2" hidden="1" x14ac:dyDescent="0.2"/>
    <row r="72" spans="1:46" ht="13.2" hidden="1" x14ac:dyDescent="0.2"/>
    <row r="73" spans="1:46" ht="13.2" hidden="1" x14ac:dyDescent="0.2"/>
  </sheetData>
  <sheetProtection algorithmName="SHA-512" hashValue="V3iov8Rd7pa0e2CcN34PpYOJ/RX+a2oOFC8ieo5iqQv1uVhZXDE59ag9oKyW9Id25mLLsLcPnl0nAcOYV969/A==" saltValue="vRuP+GQvICIcu+RRWITYkg=="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41406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2" x14ac:dyDescent="0.2">
      <c r="B2" s="241"/>
      <c r="DG2" s="241"/>
    </row>
    <row r="3" spans="2:125" ht="13.2"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2" x14ac:dyDescent="0.2"/>
    <row r="5" spans="2:125" ht="13.2" x14ac:dyDescent="0.2"/>
    <row r="6" spans="2:125" ht="13.2" x14ac:dyDescent="0.2"/>
    <row r="7" spans="2:125" ht="13.2" x14ac:dyDescent="0.2"/>
    <row r="8" spans="2:125" ht="13.2" x14ac:dyDescent="0.2"/>
    <row r="9" spans="2:125" ht="13.2" x14ac:dyDescent="0.2">
      <c r="DU9" s="241"/>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41"/>
    </row>
    <row r="18" spans="125:125" ht="13.2" x14ac:dyDescent="0.2"/>
    <row r="19" spans="125:125" ht="13.2" x14ac:dyDescent="0.2"/>
    <row r="20" spans="125:125" ht="13.2" x14ac:dyDescent="0.2">
      <c r="DU20" s="241"/>
    </row>
    <row r="21" spans="125:125" ht="13.2" x14ac:dyDescent="0.2">
      <c r="DU21" s="241"/>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41"/>
    </row>
    <row r="29" spans="125:125" ht="13.2" x14ac:dyDescent="0.2"/>
    <row r="30" spans="125:125" ht="13.2" x14ac:dyDescent="0.2"/>
    <row r="31" spans="125:125" ht="13.2" x14ac:dyDescent="0.2"/>
    <row r="32" spans="125:125" ht="13.2" x14ac:dyDescent="0.2"/>
    <row r="33" spans="2:125" ht="13.2" x14ac:dyDescent="0.2">
      <c r="B33" s="241"/>
      <c r="G33" s="241"/>
      <c r="I33" s="241"/>
    </row>
    <row r="34" spans="2:125" ht="13.2" x14ac:dyDescent="0.2">
      <c r="C34" s="241"/>
      <c r="P34" s="241"/>
      <c r="DE34" s="241"/>
      <c r="DH34" s="241"/>
    </row>
    <row r="35" spans="2:125" ht="13.2" x14ac:dyDescent="0.2">
      <c r="D35" s="241"/>
      <c r="E35" s="241"/>
      <c r="DG35" s="241"/>
      <c r="DJ35" s="241"/>
      <c r="DP35" s="241"/>
      <c r="DQ35" s="241"/>
      <c r="DR35" s="241"/>
      <c r="DS35" s="241"/>
      <c r="DT35" s="241"/>
      <c r="DU35" s="241"/>
    </row>
    <row r="36" spans="2:125" ht="13.2"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2" x14ac:dyDescent="0.2">
      <c r="DU37" s="241"/>
    </row>
    <row r="38" spans="2:125" ht="13.2" x14ac:dyDescent="0.2">
      <c r="DT38" s="241"/>
      <c r="DU38" s="241"/>
    </row>
    <row r="39" spans="2:125" ht="13.2" x14ac:dyDescent="0.2"/>
    <row r="40" spans="2:125" ht="13.2" x14ac:dyDescent="0.2">
      <c r="DH40" s="241"/>
    </row>
    <row r="41" spans="2:125" ht="13.2" x14ac:dyDescent="0.2">
      <c r="DE41" s="241"/>
    </row>
    <row r="42" spans="2:125" ht="13.2" x14ac:dyDescent="0.2">
      <c r="DG42" s="241"/>
      <c r="DJ42" s="241"/>
    </row>
    <row r="43" spans="2:125" ht="13.2"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2" x14ac:dyDescent="0.2">
      <c r="DU44" s="241"/>
    </row>
    <row r="45" spans="2:125" ht="13.2" x14ac:dyDescent="0.2"/>
    <row r="46" spans="2:125" ht="13.2" x14ac:dyDescent="0.2"/>
    <row r="47" spans="2:125" ht="13.2" x14ac:dyDescent="0.2"/>
    <row r="48" spans="2:125" ht="13.2" x14ac:dyDescent="0.2">
      <c r="DT48" s="241"/>
      <c r="DU48" s="241"/>
    </row>
    <row r="49" spans="120:125" ht="13.2" x14ac:dyDescent="0.2">
      <c r="DU49" s="241"/>
    </row>
    <row r="50" spans="120:125" ht="13.2" x14ac:dyDescent="0.2">
      <c r="DU50" s="241"/>
    </row>
    <row r="51" spans="120:125" ht="13.2" x14ac:dyDescent="0.2">
      <c r="DP51" s="241"/>
      <c r="DQ51" s="241"/>
      <c r="DR51" s="241"/>
      <c r="DS51" s="241"/>
      <c r="DT51" s="241"/>
      <c r="DU51" s="241"/>
    </row>
    <row r="52" spans="120:125" ht="13.2" x14ac:dyDescent="0.2"/>
    <row r="53" spans="120:125" ht="13.2" x14ac:dyDescent="0.2"/>
    <row r="54" spans="120:125" ht="13.2" x14ac:dyDescent="0.2">
      <c r="DU54" s="241"/>
    </row>
    <row r="55" spans="120:125" ht="13.2" x14ac:dyDescent="0.2"/>
    <row r="56" spans="120:125" ht="13.2" x14ac:dyDescent="0.2"/>
    <row r="57" spans="120:125" ht="13.2" x14ac:dyDescent="0.2"/>
    <row r="58" spans="120:125" ht="13.2" x14ac:dyDescent="0.2">
      <c r="DU58" s="241"/>
    </row>
    <row r="59" spans="120:125" ht="13.2" x14ac:dyDescent="0.2"/>
    <row r="60" spans="120:125" ht="13.2" x14ac:dyDescent="0.2"/>
    <row r="61" spans="120:125" ht="13.2" x14ac:dyDescent="0.2"/>
    <row r="62" spans="120:125" ht="13.2" x14ac:dyDescent="0.2"/>
    <row r="63" spans="120:125" ht="13.2" x14ac:dyDescent="0.2">
      <c r="DU63" s="241"/>
    </row>
    <row r="64" spans="120:125" ht="13.2" x14ac:dyDescent="0.2">
      <c r="DT64" s="241"/>
      <c r="DU64" s="241"/>
    </row>
    <row r="65" spans="123:125" ht="13.2" x14ac:dyDescent="0.2"/>
    <row r="66" spans="123:125" ht="13.2" x14ac:dyDescent="0.2"/>
    <row r="67" spans="123:125" ht="13.2" x14ac:dyDescent="0.2"/>
    <row r="68" spans="123:125" ht="13.2" x14ac:dyDescent="0.2"/>
    <row r="69" spans="123:125" ht="13.2" x14ac:dyDescent="0.2">
      <c r="DS69" s="241"/>
      <c r="DT69" s="241"/>
      <c r="DU69" s="241"/>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41"/>
    </row>
    <row r="83" spans="116:125" ht="13.2" x14ac:dyDescent="0.2">
      <c r="DM83" s="241"/>
      <c r="DN83" s="241"/>
      <c r="DO83" s="241"/>
      <c r="DP83" s="241"/>
      <c r="DQ83" s="241"/>
      <c r="DR83" s="241"/>
      <c r="DS83" s="241"/>
      <c r="DT83" s="241"/>
      <c r="DU83" s="241"/>
    </row>
    <row r="84" spans="116:125" ht="13.2" x14ac:dyDescent="0.2"/>
    <row r="85" spans="116:125" ht="13.2" x14ac:dyDescent="0.2"/>
    <row r="86" spans="116:125" ht="13.2" x14ac:dyDescent="0.2"/>
    <row r="87" spans="116:125" ht="13.2" x14ac:dyDescent="0.2"/>
    <row r="88" spans="116:125" ht="13.2" x14ac:dyDescent="0.2">
      <c r="DU88" s="241"/>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478</v>
      </c>
    </row>
    <row r="121" spans="125:125" ht="13.5" hidden="1" customHeight="1" x14ac:dyDescent="0.2">
      <c r="DU121" s="241"/>
    </row>
  </sheetData>
  <sheetProtection algorithmName="SHA-512" hashValue="QTLeowYTho1XOoHbq2gHUILdM8jHKkyaGf+t4NYf8/rE2zdT8WkfNwRTt9+DBYwNwBG9KTI8kfNumGnsEm1ZGQ==" saltValue="0E/9YJPtZBPuDL/OstavyA=="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41406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2" x14ac:dyDescent="0.2">
      <c r="B2" s="241"/>
      <c r="T2" s="241"/>
    </row>
    <row r="3" spans="1:125"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41"/>
      <c r="G33" s="241"/>
      <c r="I33" s="241"/>
    </row>
    <row r="34" spans="2:125" ht="13.2" x14ac:dyDescent="0.2">
      <c r="C34" s="241"/>
      <c r="P34" s="241"/>
      <c r="R34" s="241"/>
      <c r="U34" s="241"/>
    </row>
    <row r="35" spans="2:125" ht="13.2"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2" x14ac:dyDescent="0.2">
      <c r="F36" s="241"/>
      <c r="H36" s="241"/>
      <c r="J36" s="241"/>
      <c r="K36" s="241"/>
      <c r="L36" s="241"/>
      <c r="M36" s="241"/>
      <c r="N36" s="241"/>
      <c r="O36" s="241"/>
      <c r="Q36" s="241"/>
      <c r="S36" s="241"/>
      <c r="V36" s="241"/>
    </row>
    <row r="37" spans="2:125" ht="13.2" x14ac:dyDescent="0.2"/>
    <row r="38" spans="2:125" ht="13.2" x14ac:dyDescent="0.2"/>
    <row r="39" spans="2:125" ht="13.2" x14ac:dyDescent="0.2"/>
    <row r="40" spans="2:125" ht="13.2" x14ac:dyDescent="0.2">
      <c r="U40" s="241"/>
    </row>
    <row r="41" spans="2:125" ht="13.2" x14ac:dyDescent="0.2">
      <c r="R41" s="241"/>
    </row>
    <row r="42" spans="2:125" ht="13.2"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2" x14ac:dyDescent="0.2">
      <c r="Q43" s="241"/>
      <c r="S43" s="241"/>
      <c r="V43" s="241"/>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478</v>
      </c>
    </row>
  </sheetData>
  <sheetProtection algorithmName="SHA-512" hashValue="DJLHAmBPtN61CzA5eMqanRwg0psgCLCQCuJbKoDCh1tBAirAWbL0oJkq6Ovc/I3S8ldM0eNLX0G9+Mk475N85Q==" saltValue="txQ8yrLr2aI0Kb220L1ofw=="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528</v>
      </c>
      <c r="G46" s="8" t="s">
        <v>529</v>
      </c>
      <c r="H46" s="8" t="s">
        <v>530</v>
      </c>
      <c r="I46" s="8" t="s">
        <v>531</v>
      </c>
      <c r="J46" s="9" t="s">
        <v>532</v>
      </c>
    </row>
    <row r="47" spans="2:10" ht="57.75" customHeight="1" x14ac:dyDescent="0.2">
      <c r="B47" s="10"/>
      <c r="C47" s="1126" t="s">
        <v>3</v>
      </c>
      <c r="D47" s="1126"/>
      <c r="E47" s="1127"/>
      <c r="F47" s="11">
        <v>14.95</v>
      </c>
      <c r="G47" s="12">
        <v>16.39</v>
      </c>
      <c r="H47" s="12">
        <v>18.86</v>
      </c>
      <c r="I47" s="12">
        <v>19.739999999999998</v>
      </c>
      <c r="J47" s="13">
        <v>20.21</v>
      </c>
    </row>
    <row r="48" spans="2:10" ht="57.75" customHeight="1" x14ac:dyDescent="0.2">
      <c r="B48" s="14"/>
      <c r="C48" s="1128" t="s">
        <v>4</v>
      </c>
      <c r="D48" s="1128"/>
      <c r="E48" s="1129"/>
      <c r="F48" s="15">
        <v>2</v>
      </c>
      <c r="G48" s="16">
        <v>3.76</v>
      </c>
      <c r="H48" s="16">
        <v>2.0499999999999998</v>
      </c>
      <c r="I48" s="16">
        <v>1.99</v>
      </c>
      <c r="J48" s="17">
        <v>3.21</v>
      </c>
    </row>
    <row r="49" spans="2:10" ht="57.75" customHeight="1" thickBot="1" x14ac:dyDescent="0.25">
      <c r="B49" s="18"/>
      <c r="C49" s="1130" t="s">
        <v>5</v>
      </c>
      <c r="D49" s="1130"/>
      <c r="E49" s="1131"/>
      <c r="F49" s="19">
        <v>0.87</v>
      </c>
      <c r="G49" s="20">
        <v>3.36</v>
      </c>
      <c r="H49" s="20">
        <v>0.34</v>
      </c>
      <c r="I49" s="20">
        <v>1.1200000000000001</v>
      </c>
      <c r="J49" s="21">
        <v>2.25</v>
      </c>
    </row>
    <row r="50" spans="2:10" ht="13.2" x14ac:dyDescent="0.2"/>
  </sheetData>
  <sheetProtection algorithmName="SHA-512" hashValue="5F7ZH2ADAAiKbfYaLrAIJC8q7eOQsvcPT1hvDIbUVOVcIluicKexPn/sjAHYlFAy2SxiLC/9x+qtxtt/JXNSdQ==" saltValue="FP8r/ffxsRpQgCMhcfelDg=="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528</v>
      </c>
      <c r="G33" s="29" t="s">
        <v>529</v>
      </c>
      <c r="H33" s="29" t="s">
        <v>530</v>
      </c>
      <c r="I33" s="29" t="s">
        <v>531</v>
      </c>
      <c r="J33" s="30" t="s">
        <v>532</v>
      </c>
      <c r="K33" s="22"/>
      <c r="L33" s="22"/>
      <c r="M33" s="22"/>
      <c r="N33" s="22"/>
      <c r="O33" s="22"/>
      <c r="P33" s="22"/>
    </row>
    <row r="34" spans="1:16" ht="39" customHeight="1" x14ac:dyDescent="0.2">
      <c r="A34" s="22"/>
      <c r="B34" s="31"/>
      <c r="C34" s="1136" t="s">
        <v>533</v>
      </c>
      <c r="D34" s="1136"/>
      <c r="E34" s="1137"/>
      <c r="F34" s="32">
        <v>14.04</v>
      </c>
      <c r="G34" s="33">
        <v>13.13</v>
      </c>
      <c r="H34" s="33">
        <v>12.92</v>
      </c>
      <c r="I34" s="33">
        <v>11.61</v>
      </c>
      <c r="J34" s="34">
        <v>9.2100000000000009</v>
      </c>
      <c r="K34" s="22"/>
      <c r="L34" s="22"/>
      <c r="M34" s="22"/>
      <c r="N34" s="22"/>
      <c r="O34" s="22"/>
      <c r="P34" s="22"/>
    </row>
    <row r="35" spans="1:16" ht="39" customHeight="1" x14ac:dyDescent="0.2">
      <c r="A35" s="22"/>
      <c r="B35" s="35"/>
      <c r="C35" s="1132" t="s">
        <v>534</v>
      </c>
      <c r="D35" s="1132"/>
      <c r="E35" s="1133"/>
      <c r="F35" s="36">
        <v>2.2200000000000002</v>
      </c>
      <c r="G35" s="37">
        <v>3.45</v>
      </c>
      <c r="H35" s="37">
        <v>5.05</v>
      </c>
      <c r="I35" s="37">
        <v>6.22</v>
      </c>
      <c r="J35" s="38">
        <v>6.61</v>
      </c>
      <c r="K35" s="22"/>
      <c r="L35" s="22"/>
      <c r="M35" s="22"/>
      <c r="N35" s="22"/>
      <c r="O35" s="22"/>
      <c r="P35" s="22"/>
    </row>
    <row r="36" spans="1:16" ht="39" customHeight="1" x14ac:dyDescent="0.2">
      <c r="A36" s="22"/>
      <c r="B36" s="35"/>
      <c r="C36" s="1132" t="s">
        <v>535</v>
      </c>
      <c r="D36" s="1132"/>
      <c r="E36" s="1133"/>
      <c r="F36" s="36">
        <v>1.99</v>
      </c>
      <c r="G36" s="37">
        <v>3.75</v>
      </c>
      <c r="H36" s="37">
        <v>2.0499999999999998</v>
      </c>
      <c r="I36" s="37">
        <v>1.99</v>
      </c>
      <c r="J36" s="38">
        <v>3.21</v>
      </c>
      <c r="K36" s="22"/>
      <c r="L36" s="22"/>
      <c r="M36" s="22"/>
      <c r="N36" s="22"/>
      <c r="O36" s="22"/>
      <c r="P36" s="22"/>
    </row>
    <row r="37" spans="1:16" ht="39" customHeight="1" x14ac:dyDescent="0.2">
      <c r="A37" s="22"/>
      <c r="B37" s="35"/>
      <c r="C37" s="1132" t="s">
        <v>536</v>
      </c>
      <c r="D37" s="1132"/>
      <c r="E37" s="1133"/>
      <c r="F37" s="36">
        <v>6.38</v>
      </c>
      <c r="G37" s="37">
        <v>8.9</v>
      </c>
      <c r="H37" s="37">
        <v>10.37</v>
      </c>
      <c r="I37" s="37">
        <v>6.22</v>
      </c>
      <c r="J37" s="38">
        <v>2.2999999999999998</v>
      </c>
      <c r="K37" s="22"/>
      <c r="L37" s="22"/>
      <c r="M37" s="22"/>
      <c r="N37" s="22"/>
      <c r="O37" s="22"/>
      <c r="P37" s="22"/>
    </row>
    <row r="38" spans="1:16" ht="39" customHeight="1" x14ac:dyDescent="0.2">
      <c r="A38" s="22"/>
      <c r="B38" s="35"/>
      <c r="C38" s="1132" t="s">
        <v>537</v>
      </c>
      <c r="D38" s="1132"/>
      <c r="E38" s="1133"/>
      <c r="F38" s="36">
        <v>1.04</v>
      </c>
      <c r="G38" s="37">
        <v>1.28</v>
      </c>
      <c r="H38" s="37">
        <v>1.22</v>
      </c>
      <c r="I38" s="37">
        <v>0.9</v>
      </c>
      <c r="J38" s="38">
        <v>0.28000000000000003</v>
      </c>
      <c r="K38" s="22"/>
      <c r="L38" s="22"/>
      <c r="M38" s="22"/>
      <c r="N38" s="22"/>
      <c r="O38" s="22"/>
      <c r="P38" s="22"/>
    </row>
    <row r="39" spans="1:16" ht="39" customHeight="1" x14ac:dyDescent="0.2">
      <c r="A39" s="22"/>
      <c r="B39" s="35"/>
      <c r="C39" s="1132" t="s">
        <v>538</v>
      </c>
      <c r="D39" s="1132"/>
      <c r="E39" s="1133"/>
      <c r="F39" s="36">
        <v>0.16</v>
      </c>
      <c r="G39" s="37">
        <v>0.16</v>
      </c>
      <c r="H39" s="37">
        <v>0.18</v>
      </c>
      <c r="I39" s="37">
        <v>0.2</v>
      </c>
      <c r="J39" s="38">
        <v>0.25</v>
      </c>
      <c r="K39" s="22"/>
      <c r="L39" s="22"/>
      <c r="M39" s="22"/>
      <c r="N39" s="22"/>
      <c r="O39" s="22"/>
      <c r="P39" s="22"/>
    </row>
    <row r="40" spans="1:16" ht="39" customHeight="1" x14ac:dyDescent="0.2">
      <c r="A40" s="22"/>
      <c r="B40" s="35"/>
      <c r="C40" s="1132" t="s">
        <v>539</v>
      </c>
      <c r="D40" s="1132"/>
      <c r="E40" s="1133"/>
      <c r="F40" s="36">
        <v>0.37</v>
      </c>
      <c r="G40" s="37">
        <v>0.23</v>
      </c>
      <c r="H40" s="37">
        <v>0.11</v>
      </c>
      <c r="I40" s="37">
        <v>0.02</v>
      </c>
      <c r="J40" s="38">
        <v>0.13</v>
      </c>
      <c r="K40" s="22"/>
      <c r="L40" s="22"/>
      <c r="M40" s="22"/>
      <c r="N40" s="22"/>
      <c r="O40" s="22"/>
      <c r="P40" s="22"/>
    </row>
    <row r="41" spans="1:16" ht="39" customHeight="1" x14ac:dyDescent="0.2">
      <c r="A41" s="22"/>
      <c r="B41" s="35"/>
      <c r="C41" s="1132" t="s">
        <v>540</v>
      </c>
      <c r="D41" s="1132"/>
      <c r="E41" s="1133"/>
      <c r="F41" s="36">
        <v>0</v>
      </c>
      <c r="G41" s="37">
        <v>0</v>
      </c>
      <c r="H41" s="37">
        <v>0</v>
      </c>
      <c r="I41" s="37">
        <v>0</v>
      </c>
      <c r="J41" s="38">
        <v>0</v>
      </c>
      <c r="K41" s="22"/>
      <c r="L41" s="22"/>
      <c r="M41" s="22"/>
      <c r="N41" s="22"/>
      <c r="O41" s="22"/>
      <c r="P41" s="22"/>
    </row>
    <row r="42" spans="1:16" ht="39" customHeight="1" x14ac:dyDescent="0.2">
      <c r="A42" s="22"/>
      <c r="B42" s="39"/>
      <c r="C42" s="1132" t="s">
        <v>541</v>
      </c>
      <c r="D42" s="1132"/>
      <c r="E42" s="1133"/>
      <c r="F42" s="36" t="s">
        <v>490</v>
      </c>
      <c r="G42" s="37" t="s">
        <v>490</v>
      </c>
      <c r="H42" s="37" t="s">
        <v>490</v>
      </c>
      <c r="I42" s="37" t="s">
        <v>490</v>
      </c>
      <c r="J42" s="38" t="s">
        <v>490</v>
      </c>
      <c r="K42" s="22"/>
      <c r="L42" s="22"/>
      <c r="M42" s="22"/>
      <c r="N42" s="22"/>
      <c r="O42" s="22"/>
      <c r="P42" s="22"/>
    </row>
    <row r="43" spans="1:16" ht="39" customHeight="1" thickBot="1" x14ac:dyDescent="0.25">
      <c r="A43" s="22"/>
      <c r="B43" s="40"/>
      <c r="C43" s="1134" t="s">
        <v>542</v>
      </c>
      <c r="D43" s="1134"/>
      <c r="E43" s="1135"/>
      <c r="F43" s="41">
        <v>0</v>
      </c>
      <c r="G43" s="42">
        <v>0</v>
      </c>
      <c r="H43" s="42">
        <v>0.02</v>
      </c>
      <c r="I43" s="42">
        <v>0</v>
      </c>
      <c r="J43" s="43">
        <v>0</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I9B/var2r9AZJ4gO8NFvOxMrpy5+FWZIrTt1FJ/Z+l++VyIdgSWuaEnwbO9hYeUH98o3wRvI7bJ1PqV3SawquA==" saltValue="zoYh2AdT7WI/zrKUtb2ZF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SheetLayoutView="55" workbookViewId="0"/>
  </sheetViews>
  <sheetFormatPr defaultColWidth="0" defaultRowHeight="12.6" customHeight="1" zeroHeight="1" x14ac:dyDescent="0.2"/>
  <cols>
    <col min="1" max="1" width="6.6640625" style="47" customWidth="1"/>
    <col min="2" max="3" width="10.88671875" style="47" customWidth="1"/>
    <col min="4" max="4" width="10" style="47" customWidth="1"/>
    <col min="5" max="10" width="11" style="47" customWidth="1"/>
    <col min="11" max="15" width="13.109375" style="47" customWidth="1"/>
    <col min="16" max="21" width="11.441406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5">
      <c r="A44" s="46"/>
      <c r="B44" s="49" t="s">
        <v>8</v>
      </c>
      <c r="C44" s="50"/>
      <c r="D44" s="50"/>
      <c r="E44" s="51"/>
      <c r="F44" s="51"/>
      <c r="G44" s="51"/>
      <c r="H44" s="51"/>
      <c r="I44" s="51"/>
      <c r="J44" s="52" t="s">
        <v>2</v>
      </c>
      <c r="K44" s="53" t="s">
        <v>528</v>
      </c>
      <c r="L44" s="54" t="s">
        <v>529</v>
      </c>
      <c r="M44" s="54" t="s">
        <v>530</v>
      </c>
      <c r="N44" s="54" t="s">
        <v>531</v>
      </c>
      <c r="O44" s="55" t="s">
        <v>532</v>
      </c>
      <c r="P44" s="46"/>
      <c r="Q44" s="46"/>
      <c r="R44" s="46"/>
      <c r="S44" s="46"/>
      <c r="T44" s="46"/>
      <c r="U44" s="46"/>
    </row>
    <row r="45" spans="1:21" ht="30.75" customHeight="1" x14ac:dyDescent="0.2">
      <c r="A45" s="46"/>
      <c r="B45" s="1138" t="s">
        <v>9</v>
      </c>
      <c r="C45" s="1139"/>
      <c r="D45" s="56"/>
      <c r="E45" s="1144" t="s">
        <v>10</v>
      </c>
      <c r="F45" s="1144"/>
      <c r="G45" s="1144"/>
      <c r="H45" s="1144"/>
      <c r="I45" s="1144"/>
      <c r="J45" s="1145"/>
      <c r="K45" s="57">
        <v>3841</v>
      </c>
      <c r="L45" s="58">
        <v>3744</v>
      </c>
      <c r="M45" s="58">
        <v>3594</v>
      </c>
      <c r="N45" s="58">
        <v>3505</v>
      </c>
      <c r="O45" s="59">
        <v>3393</v>
      </c>
      <c r="P45" s="46"/>
      <c r="Q45" s="46"/>
      <c r="R45" s="46"/>
      <c r="S45" s="46"/>
      <c r="T45" s="46"/>
      <c r="U45" s="46"/>
    </row>
    <row r="46" spans="1:21" ht="30.75" customHeight="1" x14ac:dyDescent="0.2">
      <c r="A46" s="46"/>
      <c r="B46" s="1140"/>
      <c r="C46" s="1141"/>
      <c r="D46" s="60"/>
      <c r="E46" s="1146" t="s">
        <v>11</v>
      </c>
      <c r="F46" s="1146"/>
      <c r="G46" s="1146"/>
      <c r="H46" s="1146"/>
      <c r="I46" s="1146"/>
      <c r="J46" s="1147"/>
      <c r="K46" s="61" t="s">
        <v>490</v>
      </c>
      <c r="L46" s="62" t="s">
        <v>490</v>
      </c>
      <c r="M46" s="62" t="s">
        <v>490</v>
      </c>
      <c r="N46" s="62" t="s">
        <v>490</v>
      </c>
      <c r="O46" s="63" t="s">
        <v>490</v>
      </c>
      <c r="P46" s="46"/>
      <c r="Q46" s="46"/>
      <c r="R46" s="46"/>
      <c r="S46" s="46"/>
      <c r="T46" s="46"/>
      <c r="U46" s="46"/>
    </row>
    <row r="47" spans="1:21" ht="30.75" customHeight="1" x14ac:dyDescent="0.2">
      <c r="A47" s="46"/>
      <c r="B47" s="1140"/>
      <c r="C47" s="1141"/>
      <c r="D47" s="60"/>
      <c r="E47" s="1146" t="s">
        <v>12</v>
      </c>
      <c r="F47" s="1146"/>
      <c r="G47" s="1146"/>
      <c r="H47" s="1146"/>
      <c r="I47" s="1146"/>
      <c r="J47" s="1147"/>
      <c r="K47" s="61" t="s">
        <v>490</v>
      </c>
      <c r="L47" s="62" t="s">
        <v>490</v>
      </c>
      <c r="M47" s="62" t="s">
        <v>490</v>
      </c>
      <c r="N47" s="62" t="s">
        <v>490</v>
      </c>
      <c r="O47" s="63" t="s">
        <v>490</v>
      </c>
      <c r="P47" s="46"/>
      <c r="Q47" s="46"/>
      <c r="R47" s="46"/>
      <c r="S47" s="46"/>
      <c r="T47" s="46"/>
      <c r="U47" s="46"/>
    </row>
    <row r="48" spans="1:21" ht="30.75" customHeight="1" x14ac:dyDescent="0.2">
      <c r="A48" s="46"/>
      <c r="B48" s="1140"/>
      <c r="C48" s="1141"/>
      <c r="D48" s="60"/>
      <c r="E48" s="1146" t="s">
        <v>13</v>
      </c>
      <c r="F48" s="1146"/>
      <c r="G48" s="1146"/>
      <c r="H48" s="1146"/>
      <c r="I48" s="1146"/>
      <c r="J48" s="1147"/>
      <c r="K48" s="61">
        <v>1536</v>
      </c>
      <c r="L48" s="62">
        <v>1380</v>
      </c>
      <c r="M48" s="62">
        <v>1304</v>
      </c>
      <c r="N48" s="62">
        <v>1315</v>
      </c>
      <c r="O48" s="63">
        <v>1095</v>
      </c>
      <c r="P48" s="46"/>
      <c r="Q48" s="46"/>
      <c r="R48" s="46"/>
      <c r="S48" s="46"/>
      <c r="T48" s="46"/>
      <c r="U48" s="46"/>
    </row>
    <row r="49" spans="1:21" ht="30.75" customHeight="1" x14ac:dyDescent="0.2">
      <c r="A49" s="46"/>
      <c r="B49" s="1140"/>
      <c r="C49" s="1141"/>
      <c r="D49" s="60"/>
      <c r="E49" s="1146" t="s">
        <v>14</v>
      </c>
      <c r="F49" s="1146"/>
      <c r="G49" s="1146"/>
      <c r="H49" s="1146"/>
      <c r="I49" s="1146"/>
      <c r="J49" s="1147"/>
      <c r="K49" s="61">
        <v>2</v>
      </c>
      <c r="L49" s="62">
        <v>2</v>
      </c>
      <c r="M49" s="62">
        <v>1</v>
      </c>
      <c r="N49" s="62">
        <v>2</v>
      </c>
      <c r="O49" s="63" t="s">
        <v>490</v>
      </c>
      <c r="P49" s="46"/>
      <c r="Q49" s="46"/>
      <c r="R49" s="46"/>
      <c r="S49" s="46"/>
      <c r="T49" s="46"/>
      <c r="U49" s="46"/>
    </row>
    <row r="50" spans="1:21" ht="30.75" customHeight="1" x14ac:dyDescent="0.2">
      <c r="A50" s="46"/>
      <c r="B50" s="1140"/>
      <c r="C50" s="1141"/>
      <c r="D50" s="60"/>
      <c r="E50" s="1146" t="s">
        <v>15</v>
      </c>
      <c r="F50" s="1146"/>
      <c r="G50" s="1146"/>
      <c r="H50" s="1146"/>
      <c r="I50" s="1146"/>
      <c r="J50" s="1147"/>
      <c r="K50" s="61">
        <v>679</v>
      </c>
      <c r="L50" s="62">
        <v>357</v>
      </c>
      <c r="M50" s="62">
        <v>229</v>
      </c>
      <c r="N50" s="62">
        <v>164</v>
      </c>
      <c r="O50" s="63">
        <v>155</v>
      </c>
      <c r="P50" s="46"/>
      <c r="Q50" s="46"/>
      <c r="R50" s="46"/>
      <c r="S50" s="46"/>
      <c r="T50" s="46"/>
      <c r="U50" s="46"/>
    </row>
    <row r="51" spans="1:21" ht="30.75" customHeight="1" x14ac:dyDescent="0.2">
      <c r="A51" s="46"/>
      <c r="B51" s="1142"/>
      <c r="C51" s="1143"/>
      <c r="D51" s="64"/>
      <c r="E51" s="1146" t="s">
        <v>16</v>
      </c>
      <c r="F51" s="1146"/>
      <c r="G51" s="1146"/>
      <c r="H51" s="1146"/>
      <c r="I51" s="1146"/>
      <c r="J51" s="1147"/>
      <c r="K51" s="61" t="s">
        <v>490</v>
      </c>
      <c r="L51" s="62" t="s">
        <v>490</v>
      </c>
      <c r="M51" s="62" t="s">
        <v>490</v>
      </c>
      <c r="N51" s="62" t="s">
        <v>490</v>
      </c>
      <c r="O51" s="63" t="s">
        <v>490</v>
      </c>
      <c r="P51" s="46"/>
      <c r="Q51" s="46"/>
      <c r="R51" s="46"/>
      <c r="S51" s="46"/>
      <c r="T51" s="46"/>
      <c r="U51" s="46"/>
    </row>
    <row r="52" spans="1:21" ht="30.75" customHeight="1" x14ac:dyDescent="0.2">
      <c r="A52" s="46"/>
      <c r="B52" s="1148" t="s">
        <v>17</v>
      </c>
      <c r="C52" s="1149"/>
      <c r="D52" s="64"/>
      <c r="E52" s="1146" t="s">
        <v>18</v>
      </c>
      <c r="F52" s="1146"/>
      <c r="G52" s="1146"/>
      <c r="H52" s="1146"/>
      <c r="I52" s="1146"/>
      <c r="J52" s="1147"/>
      <c r="K52" s="61">
        <v>4854</v>
      </c>
      <c r="L52" s="62">
        <v>4149</v>
      </c>
      <c r="M52" s="62">
        <v>4239</v>
      </c>
      <c r="N52" s="62">
        <v>4053</v>
      </c>
      <c r="O52" s="63">
        <v>3884</v>
      </c>
      <c r="P52" s="46"/>
      <c r="Q52" s="46"/>
      <c r="R52" s="46"/>
      <c r="S52" s="46"/>
      <c r="T52" s="46"/>
      <c r="U52" s="46"/>
    </row>
    <row r="53" spans="1:21" ht="30.75" customHeight="1" thickBot="1" x14ac:dyDescent="0.25">
      <c r="A53" s="46"/>
      <c r="B53" s="1150" t="s">
        <v>19</v>
      </c>
      <c r="C53" s="1151"/>
      <c r="D53" s="65"/>
      <c r="E53" s="1152" t="s">
        <v>20</v>
      </c>
      <c r="F53" s="1152"/>
      <c r="G53" s="1152"/>
      <c r="H53" s="1152"/>
      <c r="I53" s="1152"/>
      <c r="J53" s="1153"/>
      <c r="K53" s="66">
        <v>1204</v>
      </c>
      <c r="L53" s="67">
        <v>1334</v>
      </c>
      <c r="M53" s="67">
        <v>889</v>
      </c>
      <c r="N53" s="67">
        <v>933</v>
      </c>
      <c r="O53" s="68">
        <v>759</v>
      </c>
      <c r="P53" s="46"/>
      <c r="Q53" s="46"/>
      <c r="R53" s="46"/>
      <c r="S53" s="46"/>
      <c r="T53" s="46"/>
      <c r="U53" s="46"/>
    </row>
    <row r="54" spans="1:21" ht="24" customHeight="1" x14ac:dyDescent="0.2">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5">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5">
      <c r="A57" s="46"/>
      <c r="B57" s="74"/>
      <c r="C57" s="75"/>
      <c r="D57" s="75"/>
      <c r="E57" s="76"/>
      <c r="F57" s="76"/>
      <c r="G57" s="76"/>
      <c r="H57" s="76"/>
      <c r="I57" s="76"/>
      <c r="J57" s="77" t="s">
        <v>2</v>
      </c>
      <c r="K57" s="78" t="s">
        <v>543</v>
      </c>
      <c r="L57" s="79" t="s">
        <v>544</v>
      </c>
      <c r="M57" s="79" t="s">
        <v>545</v>
      </c>
      <c r="N57" s="79" t="s">
        <v>546</v>
      </c>
      <c r="O57" s="80" t="s">
        <v>547</v>
      </c>
      <c r="P57" s="46"/>
      <c r="Q57" s="46"/>
      <c r="R57" s="46"/>
      <c r="S57" s="46"/>
      <c r="T57" s="46"/>
      <c r="U57" s="46"/>
    </row>
    <row r="58" spans="1:21" ht="31.5" customHeight="1" x14ac:dyDescent="0.2">
      <c r="B58" s="1154" t="s">
        <v>24</v>
      </c>
      <c r="C58" s="1155"/>
      <c r="D58" s="1160" t="s">
        <v>25</v>
      </c>
      <c r="E58" s="1161"/>
      <c r="F58" s="1161"/>
      <c r="G58" s="1161"/>
      <c r="H58" s="1161"/>
      <c r="I58" s="1161"/>
      <c r="J58" s="1162"/>
      <c r="K58" s="81"/>
      <c r="L58" s="82"/>
      <c r="M58" s="82"/>
      <c r="N58" s="82"/>
      <c r="O58" s="83"/>
    </row>
    <row r="59" spans="1:21" ht="31.5" customHeight="1" x14ac:dyDescent="0.2">
      <c r="B59" s="1156"/>
      <c r="C59" s="1157"/>
      <c r="D59" s="1163" t="s">
        <v>26</v>
      </c>
      <c r="E59" s="1164"/>
      <c r="F59" s="1164"/>
      <c r="G59" s="1164"/>
      <c r="H59" s="1164"/>
      <c r="I59" s="1164"/>
      <c r="J59" s="1165"/>
      <c r="K59" s="84"/>
      <c r="L59" s="85"/>
      <c r="M59" s="85"/>
      <c r="N59" s="85"/>
      <c r="O59" s="86"/>
    </row>
    <row r="60" spans="1:21" ht="31.5" customHeight="1" thickBot="1" x14ac:dyDescent="0.25">
      <c r="B60" s="1158"/>
      <c r="C60" s="1159"/>
      <c r="D60" s="1166" t="s">
        <v>27</v>
      </c>
      <c r="E60" s="1167"/>
      <c r="F60" s="1167"/>
      <c r="G60" s="1167"/>
      <c r="H60" s="1167"/>
      <c r="I60" s="1167"/>
      <c r="J60" s="1168"/>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H/8rmrNkU1RR4QcN0Br1aO7fKRqkypAb8jq4HeLhquKn1FVS+sGeUbah8Hwq7aC0WcFeU5qemXVSwbpjRXOuvw==" saltValue="Jb+5d1HwmYIPeo8hCsuEJA=="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1"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heetViews>
  <sheetFormatPr defaultColWidth="0" defaultRowHeight="13.5" customHeight="1" zeroHeight="1" x14ac:dyDescent="0.2"/>
  <cols>
    <col min="1" max="1" width="6.6640625" style="94" customWidth="1"/>
    <col min="2" max="3" width="12.6640625" style="94" customWidth="1"/>
    <col min="4" max="4" width="11.6640625" style="94" customWidth="1"/>
    <col min="5" max="8" width="10.33203125" style="94" customWidth="1"/>
    <col min="9" max="13" width="16.33203125" style="94" customWidth="1"/>
    <col min="14" max="19" width="12.66406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25">
      <c r="B40" s="96" t="s">
        <v>8</v>
      </c>
      <c r="C40" s="97"/>
      <c r="D40" s="97"/>
      <c r="E40" s="98"/>
      <c r="F40" s="98"/>
      <c r="G40" s="98"/>
      <c r="H40" s="99" t="s">
        <v>2</v>
      </c>
      <c r="I40" s="100" t="s">
        <v>528</v>
      </c>
      <c r="J40" s="101" t="s">
        <v>529</v>
      </c>
      <c r="K40" s="101" t="s">
        <v>530</v>
      </c>
      <c r="L40" s="101" t="s">
        <v>531</v>
      </c>
      <c r="M40" s="102" t="s">
        <v>532</v>
      </c>
    </row>
    <row r="41" spans="2:13" ht="27.75" customHeight="1" x14ac:dyDescent="0.2">
      <c r="B41" s="1169" t="s">
        <v>30</v>
      </c>
      <c r="C41" s="1170"/>
      <c r="D41" s="103"/>
      <c r="E41" s="1175" t="s">
        <v>31</v>
      </c>
      <c r="F41" s="1175"/>
      <c r="G41" s="1175"/>
      <c r="H41" s="1176"/>
      <c r="I41" s="330">
        <v>33581</v>
      </c>
      <c r="J41" s="331">
        <v>32360</v>
      </c>
      <c r="K41" s="331">
        <v>30593</v>
      </c>
      <c r="L41" s="331">
        <v>29191</v>
      </c>
      <c r="M41" s="332">
        <v>30016</v>
      </c>
    </row>
    <row r="42" spans="2:13" ht="27.75" customHeight="1" x14ac:dyDescent="0.2">
      <c r="B42" s="1171"/>
      <c r="C42" s="1172"/>
      <c r="D42" s="104"/>
      <c r="E42" s="1177" t="s">
        <v>32</v>
      </c>
      <c r="F42" s="1177"/>
      <c r="G42" s="1177"/>
      <c r="H42" s="1178"/>
      <c r="I42" s="333">
        <v>890</v>
      </c>
      <c r="J42" s="334">
        <v>566</v>
      </c>
      <c r="K42" s="334">
        <v>357</v>
      </c>
      <c r="L42" s="334">
        <v>205</v>
      </c>
      <c r="M42" s="335">
        <v>56</v>
      </c>
    </row>
    <row r="43" spans="2:13" ht="27.75" customHeight="1" x14ac:dyDescent="0.2">
      <c r="B43" s="1171"/>
      <c r="C43" s="1172"/>
      <c r="D43" s="104"/>
      <c r="E43" s="1177" t="s">
        <v>33</v>
      </c>
      <c r="F43" s="1177"/>
      <c r="G43" s="1177"/>
      <c r="H43" s="1178"/>
      <c r="I43" s="333">
        <v>8221</v>
      </c>
      <c r="J43" s="334">
        <v>7778</v>
      </c>
      <c r="K43" s="334">
        <v>7141</v>
      </c>
      <c r="L43" s="334">
        <v>6350</v>
      </c>
      <c r="M43" s="335">
        <v>4889</v>
      </c>
    </row>
    <row r="44" spans="2:13" ht="27.75" customHeight="1" x14ac:dyDescent="0.2">
      <c r="B44" s="1171"/>
      <c r="C44" s="1172"/>
      <c r="D44" s="104"/>
      <c r="E44" s="1177" t="s">
        <v>34</v>
      </c>
      <c r="F44" s="1177"/>
      <c r="G44" s="1177"/>
      <c r="H44" s="1178"/>
      <c r="I44" s="333">
        <v>5</v>
      </c>
      <c r="J44" s="334">
        <v>3</v>
      </c>
      <c r="K44" s="334">
        <v>2</v>
      </c>
      <c r="L44" s="334" t="s">
        <v>490</v>
      </c>
      <c r="M44" s="335" t="s">
        <v>490</v>
      </c>
    </row>
    <row r="45" spans="2:13" ht="27.75" customHeight="1" x14ac:dyDescent="0.2">
      <c r="B45" s="1171"/>
      <c r="C45" s="1172"/>
      <c r="D45" s="104"/>
      <c r="E45" s="1177" t="s">
        <v>35</v>
      </c>
      <c r="F45" s="1177"/>
      <c r="G45" s="1177"/>
      <c r="H45" s="1178"/>
      <c r="I45" s="333" t="s">
        <v>490</v>
      </c>
      <c r="J45" s="334" t="s">
        <v>490</v>
      </c>
      <c r="K45" s="334" t="s">
        <v>490</v>
      </c>
      <c r="L45" s="334" t="s">
        <v>490</v>
      </c>
      <c r="M45" s="335" t="s">
        <v>490</v>
      </c>
    </row>
    <row r="46" spans="2:13" ht="27.75" customHeight="1" x14ac:dyDescent="0.2">
      <c r="B46" s="1171"/>
      <c r="C46" s="1172"/>
      <c r="D46" s="105"/>
      <c r="E46" s="1177" t="s">
        <v>36</v>
      </c>
      <c r="F46" s="1177"/>
      <c r="G46" s="1177"/>
      <c r="H46" s="1178"/>
      <c r="I46" s="333">
        <v>3</v>
      </c>
      <c r="J46" s="334">
        <v>5</v>
      </c>
      <c r="K46" s="334">
        <v>3</v>
      </c>
      <c r="L46" s="334">
        <v>1</v>
      </c>
      <c r="M46" s="335">
        <v>4</v>
      </c>
    </row>
    <row r="47" spans="2:13" ht="27.75" customHeight="1" x14ac:dyDescent="0.2">
      <c r="B47" s="1171"/>
      <c r="C47" s="1172"/>
      <c r="D47" s="106"/>
      <c r="E47" s="1179" t="s">
        <v>37</v>
      </c>
      <c r="F47" s="1180"/>
      <c r="G47" s="1180"/>
      <c r="H47" s="1181"/>
      <c r="I47" s="333" t="s">
        <v>490</v>
      </c>
      <c r="J47" s="334" t="s">
        <v>490</v>
      </c>
      <c r="K47" s="334" t="s">
        <v>490</v>
      </c>
      <c r="L47" s="334" t="s">
        <v>490</v>
      </c>
      <c r="M47" s="335" t="s">
        <v>490</v>
      </c>
    </row>
    <row r="48" spans="2:13" ht="27.75" customHeight="1" x14ac:dyDescent="0.2">
      <c r="B48" s="1171"/>
      <c r="C48" s="1172"/>
      <c r="D48" s="104"/>
      <c r="E48" s="1177" t="s">
        <v>38</v>
      </c>
      <c r="F48" s="1177"/>
      <c r="G48" s="1177"/>
      <c r="H48" s="1178"/>
      <c r="I48" s="333" t="s">
        <v>490</v>
      </c>
      <c r="J48" s="334" t="s">
        <v>490</v>
      </c>
      <c r="K48" s="334" t="s">
        <v>490</v>
      </c>
      <c r="L48" s="334" t="s">
        <v>490</v>
      </c>
      <c r="M48" s="335" t="s">
        <v>490</v>
      </c>
    </row>
    <row r="49" spans="2:13" ht="27.75" customHeight="1" x14ac:dyDescent="0.2">
      <c r="B49" s="1173"/>
      <c r="C49" s="1174"/>
      <c r="D49" s="104"/>
      <c r="E49" s="1177" t="s">
        <v>39</v>
      </c>
      <c r="F49" s="1177"/>
      <c r="G49" s="1177"/>
      <c r="H49" s="1178"/>
      <c r="I49" s="333" t="s">
        <v>490</v>
      </c>
      <c r="J49" s="334" t="s">
        <v>490</v>
      </c>
      <c r="K49" s="334" t="s">
        <v>490</v>
      </c>
      <c r="L49" s="334" t="s">
        <v>490</v>
      </c>
      <c r="M49" s="335" t="s">
        <v>490</v>
      </c>
    </row>
    <row r="50" spans="2:13" ht="27.75" customHeight="1" x14ac:dyDescent="0.2">
      <c r="B50" s="1182" t="s">
        <v>40</v>
      </c>
      <c r="C50" s="1183"/>
      <c r="D50" s="107"/>
      <c r="E50" s="1177" t="s">
        <v>41</v>
      </c>
      <c r="F50" s="1177"/>
      <c r="G50" s="1177"/>
      <c r="H50" s="1178"/>
      <c r="I50" s="333">
        <v>9743</v>
      </c>
      <c r="J50" s="334">
        <v>10819</v>
      </c>
      <c r="K50" s="334">
        <v>11903</v>
      </c>
      <c r="L50" s="334">
        <v>12717</v>
      </c>
      <c r="M50" s="335">
        <v>13641</v>
      </c>
    </row>
    <row r="51" spans="2:13" ht="27.75" customHeight="1" x14ac:dyDescent="0.2">
      <c r="B51" s="1171"/>
      <c r="C51" s="1172"/>
      <c r="D51" s="104"/>
      <c r="E51" s="1177" t="s">
        <v>42</v>
      </c>
      <c r="F51" s="1177"/>
      <c r="G51" s="1177"/>
      <c r="H51" s="1178"/>
      <c r="I51" s="333">
        <v>6417</v>
      </c>
      <c r="J51" s="334">
        <v>6286</v>
      </c>
      <c r="K51" s="334">
        <v>6506</v>
      </c>
      <c r="L51" s="334">
        <v>5763</v>
      </c>
      <c r="M51" s="335">
        <v>5042</v>
      </c>
    </row>
    <row r="52" spans="2:13" ht="27.75" customHeight="1" x14ac:dyDescent="0.2">
      <c r="B52" s="1173"/>
      <c r="C52" s="1174"/>
      <c r="D52" s="104"/>
      <c r="E52" s="1177" t="s">
        <v>43</v>
      </c>
      <c r="F52" s="1177"/>
      <c r="G52" s="1177"/>
      <c r="H52" s="1178"/>
      <c r="I52" s="333">
        <v>31318</v>
      </c>
      <c r="J52" s="334">
        <v>30350</v>
      </c>
      <c r="K52" s="334">
        <v>28940</v>
      </c>
      <c r="L52" s="334">
        <v>27032</v>
      </c>
      <c r="M52" s="335">
        <v>25733</v>
      </c>
    </row>
    <row r="53" spans="2:13" ht="27.75" customHeight="1" thickBot="1" x14ac:dyDescent="0.25">
      <c r="B53" s="1184" t="s">
        <v>19</v>
      </c>
      <c r="C53" s="1185"/>
      <c r="D53" s="108"/>
      <c r="E53" s="1186" t="s">
        <v>44</v>
      </c>
      <c r="F53" s="1186"/>
      <c r="G53" s="1186"/>
      <c r="H53" s="1187"/>
      <c r="I53" s="336">
        <v>-4779</v>
      </c>
      <c r="J53" s="337">
        <v>-6744</v>
      </c>
      <c r="K53" s="337">
        <v>-9254</v>
      </c>
      <c r="L53" s="337">
        <v>-9766</v>
      </c>
      <c r="M53" s="338">
        <v>-9451</v>
      </c>
    </row>
    <row r="54" spans="2:13" ht="27.75" customHeight="1" x14ac:dyDescent="0.2">
      <c r="B54" s="109"/>
      <c r="C54" s="110"/>
      <c r="D54" s="110"/>
      <c r="E54" s="111"/>
      <c r="F54" s="111"/>
      <c r="G54" s="111"/>
      <c r="H54" s="111"/>
      <c r="I54" s="112"/>
      <c r="J54" s="112"/>
      <c r="K54" s="112"/>
      <c r="L54" s="112"/>
      <c r="M54" s="112"/>
    </row>
    <row r="55" spans="2:13" ht="13.2" x14ac:dyDescent="0.2"/>
  </sheetData>
  <sheetProtection algorithmName="SHA-512" hashValue="3q3GjvLNmEUwYwxT02iZOvlvjjbjZ1mD7nqdC0rm5RPp+pGbd5daNxhxWct4YxR3llXujgD7mqJe204CUqGiDw==" saltValue="Egb41Ros7LQ8Gow7CR+q5Q=="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3" t="s">
        <v>45</v>
      </c>
    </row>
    <row r="54" spans="2:8" ht="29.25" customHeight="1" thickBot="1" x14ac:dyDescent="0.3">
      <c r="B54" s="114" t="s">
        <v>1</v>
      </c>
      <c r="C54" s="115"/>
      <c r="D54" s="115"/>
      <c r="E54" s="116" t="s">
        <v>2</v>
      </c>
      <c r="F54" s="117" t="s">
        <v>530</v>
      </c>
      <c r="G54" s="117" t="s">
        <v>531</v>
      </c>
      <c r="H54" s="118" t="s">
        <v>532</v>
      </c>
    </row>
    <row r="55" spans="2:8" ht="52.5" customHeight="1" x14ac:dyDescent="0.2">
      <c r="B55" s="119"/>
      <c r="C55" s="1196" t="s">
        <v>46</v>
      </c>
      <c r="D55" s="1196"/>
      <c r="E55" s="1197"/>
      <c r="F55" s="339">
        <v>4404</v>
      </c>
      <c r="G55" s="339">
        <v>4676</v>
      </c>
      <c r="H55" s="340">
        <v>4914</v>
      </c>
    </row>
    <row r="56" spans="2:8" ht="52.5" customHeight="1" x14ac:dyDescent="0.2">
      <c r="B56" s="120"/>
      <c r="C56" s="1198" t="s">
        <v>47</v>
      </c>
      <c r="D56" s="1198"/>
      <c r="E56" s="1199"/>
      <c r="F56" s="341">
        <v>1148</v>
      </c>
      <c r="G56" s="341">
        <v>1340</v>
      </c>
      <c r="H56" s="342">
        <v>1551</v>
      </c>
    </row>
    <row r="57" spans="2:8" ht="53.25" customHeight="1" x14ac:dyDescent="0.2">
      <c r="B57" s="120"/>
      <c r="C57" s="1200" t="s">
        <v>48</v>
      </c>
      <c r="D57" s="1200"/>
      <c r="E57" s="1201"/>
      <c r="F57" s="343">
        <v>4370</v>
      </c>
      <c r="G57" s="343">
        <v>4648</v>
      </c>
      <c r="H57" s="344">
        <v>4934</v>
      </c>
    </row>
    <row r="58" spans="2:8" ht="45.75" customHeight="1" x14ac:dyDescent="0.2">
      <c r="B58" s="121"/>
      <c r="C58" s="1188" t="s">
        <v>552</v>
      </c>
      <c r="D58" s="1189"/>
      <c r="E58" s="1190"/>
      <c r="F58" s="345">
        <v>1526</v>
      </c>
      <c r="G58" s="345">
        <v>1848</v>
      </c>
      <c r="H58" s="346">
        <v>1923</v>
      </c>
    </row>
    <row r="59" spans="2:8" ht="45.75" customHeight="1" x14ac:dyDescent="0.2">
      <c r="B59" s="121"/>
      <c r="C59" s="1188" t="s">
        <v>553</v>
      </c>
      <c r="D59" s="1189"/>
      <c r="E59" s="1190"/>
      <c r="F59" s="345">
        <v>857</v>
      </c>
      <c r="G59" s="345">
        <v>868</v>
      </c>
      <c r="H59" s="346">
        <v>906</v>
      </c>
    </row>
    <row r="60" spans="2:8" ht="45.75" customHeight="1" x14ac:dyDescent="0.2">
      <c r="B60" s="121"/>
      <c r="C60" s="1188" t="s">
        <v>555</v>
      </c>
      <c r="D60" s="1189"/>
      <c r="E60" s="1190"/>
      <c r="F60" s="345">
        <v>408</v>
      </c>
      <c r="G60" s="345">
        <v>408</v>
      </c>
      <c r="H60" s="346">
        <v>557</v>
      </c>
    </row>
    <row r="61" spans="2:8" ht="45.75" customHeight="1" x14ac:dyDescent="0.2">
      <c r="B61" s="121"/>
      <c r="C61" s="1188" t="s">
        <v>556</v>
      </c>
      <c r="D61" s="1189"/>
      <c r="E61" s="1190"/>
      <c r="F61" s="345">
        <v>426</v>
      </c>
      <c r="G61" s="345">
        <v>432</v>
      </c>
      <c r="H61" s="346">
        <v>463</v>
      </c>
    </row>
    <row r="62" spans="2:8" ht="45.75" customHeight="1" thickBot="1" x14ac:dyDescent="0.25">
      <c r="B62" s="122"/>
      <c r="C62" s="1191" t="s">
        <v>554</v>
      </c>
      <c r="D62" s="1192"/>
      <c r="E62" s="1193"/>
      <c r="F62" s="347">
        <v>390</v>
      </c>
      <c r="G62" s="347">
        <v>390</v>
      </c>
      <c r="H62" s="348">
        <v>390</v>
      </c>
    </row>
    <row r="63" spans="2:8" ht="52.5" customHeight="1" thickBot="1" x14ac:dyDescent="0.25">
      <c r="B63" s="123"/>
      <c r="C63" s="1194" t="s">
        <v>49</v>
      </c>
      <c r="D63" s="1194"/>
      <c r="E63" s="1195"/>
      <c r="F63" s="349">
        <v>9922</v>
      </c>
      <c r="G63" s="349">
        <v>10664</v>
      </c>
      <c r="H63" s="350">
        <v>11399</v>
      </c>
    </row>
    <row r="64" spans="2:8" ht="13.2" x14ac:dyDescent="0.2"/>
  </sheetData>
  <sheetProtection algorithmName="SHA-512" hashValue="lgCA/lio6rBCHjW8WnQD3kQ7/gKtE43a2bbKDLBHnRXl55pdpHEivQT8CcBfi8RbHzHbltcvVZ/iiP+UTPqA8g==" saltValue="BdQKurj83iq/327ZDblt2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4"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392B0B-D935-4C6F-9F94-974425C04BAE}">
  <sheetPr>
    <pageSetUpPr fitToPage="1"/>
  </sheetPr>
  <dimension ref="A1:DE85"/>
  <sheetViews>
    <sheetView showGridLines="0" zoomScale="85" zoomScaleNormal="85" zoomScaleSheetLayoutView="55" workbookViewId="0">
      <selection activeCell="CC16" sqref="CC16"/>
    </sheetView>
  </sheetViews>
  <sheetFormatPr defaultColWidth="0" defaultRowHeight="13.5" customHeight="1" zeroHeight="1" x14ac:dyDescent="0.2"/>
  <cols>
    <col min="1" max="1" width="6.33203125" style="243" customWidth="1"/>
    <col min="2" max="107" width="2.44140625" style="243" customWidth="1"/>
    <col min="108" max="108" width="6.109375" style="249" customWidth="1"/>
    <col min="109" max="109" width="5.88671875" style="247" customWidth="1"/>
    <col min="110" max="16384" width="8.6640625" style="243" hidden="1"/>
  </cols>
  <sheetData>
    <row r="1" spans="1:109" ht="42.75" customHeight="1" x14ac:dyDescent="0.2">
      <c r="A1" s="1202"/>
      <c r="B1" s="1203"/>
      <c r="DD1" s="243"/>
      <c r="DE1" s="243"/>
    </row>
    <row r="2" spans="1:109" ht="25.5" customHeight="1" x14ac:dyDescent="0.2">
      <c r="A2" s="1204"/>
      <c r="C2" s="1204"/>
      <c r="O2" s="1204"/>
      <c r="P2" s="1204"/>
      <c r="Q2" s="1204"/>
      <c r="R2" s="1204"/>
      <c r="S2" s="1204"/>
      <c r="T2" s="1204"/>
      <c r="U2" s="1204"/>
      <c r="V2" s="1204"/>
      <c r="W2" s="1204"/>
      <c r="X2" s="1204"/>
      <c r="Y2" s="1204"/>
      <c r="Z2" s="1204"/>
      <c r="AA2" s="1204"/>
      <c r="AB2" s="1204"/>
      <c r="AC2" s="1204"/>
      <c r="AD2" s="1204"/>
      <c r="AE2" s="1204"/>
      <c r="AF2" s="1204"/>
      <c r="AG2" s="1204"/>
      <c r="AH2" s="1204"/>
      <c r="AI2" s="1204"/>
      <c r="AU2" s="1204"/>
      <c r="BG2" s="1204"/>
      <c r="BS2" s="1204"/>
      <c r="CE2" s="1204"/>
      <c r="CQ2" s="1204"/>
      <c r="DD2" s="243"/>
      <c r="DE2" s="243"/>
    </row>
    <row r="3" spans="1:109" ht="25.5" customHeight="1" x14ac:dyDescent="0.2">
      <c r="A3" s="1204"/>
      <c r="C3" s="1204"/>
      <c r="O3" s="1204"/>
      <c r="P3" s="1204"/>
      <c r="Q3" s="1204"/>
      <c r="R3" s="1204"/>
      <c r="S3" s="1204"/>
      <c r="T3" s="1204"/>
      <c r="U3" s="1204"/>
      <c r="V3" s="1204"/>
      <c r="W3" s="1204"/>
      <c r="X3" s="1204"/>
      <c r="Y3" s="1204"/>
      <c r="Z3" s="1204"/>
      <c r="AA3" s="1204"/>
      <c r="AB3" s="1204"/>
      <c r="AC3" s="1204"/>
      <c r="AD3" s="1204"/>
      <c r="AE3" s="1204"/>
      <c r="AF3" s="1204"/>
      <c r="AG3" s="1204"/>
      <c r="AH3" s="1204"/>
      <c r="AI3" s="1204"/>
      <c r="AU3" s="1204"/>
      <c r="BG3" s="1204"/>
      <c r="BS3" s="1204"/>
      <c r="CE3" s="1204"/>
      <c r="CQ3" s="1204"/>
      <c r="DD3" s="243"/>
      <c r="DE3" s="243"/>
    </row>
    <row r="4" spans="1:109" s="241" customFormat="1" ht="13.2" x14ac:dyDescent="0.2">
      <c r="A4" s="1204"/>
      <c r="B4" s="1204"/>
      <c r="C4" s="1204"/>
      <c r="D4" s="1204"/>
      <c r="E4" s="1204"/>
      <c r="F4" s="1204"/>
      <c r="G4" s="1204"/>
      <c r="H4" s="1204"/>
      <c r="I4" s="1204"/>
      <c r="J4" s="1204"/>
      <c r="K4" s="1204"/>
      <c r="L4" s="1204"/>
      <c r="M4" s="1204"/>
      <c r="N4" s="1204"/>
      <c r="O4" s="1204"/>
      <c r="P4" s="1204"/>
      <c r="Q4" s="1204"/>
      <c r="R4" s="1204"/>
      <c r="S4" s="1204"/>
      <c r="T4" s="1204"/>
      <c r="U4" s="1204"/>
      <c r="V4" s="1204"/>
      <c r="W4" s="1204"/>
      <c r="X4" s="1204"/>
      <c r="Y4" s="1204"/>
      <c r="Z4" s="1204"/>
      <c r="AA4" s="1204"/>
      <c r="AB4" s="1204"/>
      <c r="AC4" s="1204"/>
      <c r="AD4" s="1204"/>
      <c r="AE4" s="1204"/>
      <c r="AF4" s="1204"/>
      <c r="AG4" s="1204"/>
      <c r="AH4" s="1204"/>
      <c r="AI4" s="1204"/>
      <c r="AJ4" s="1204"/>
      <c r="AK4" s="1204"/>
      <c r="AL4" s="1204"/>
      <c r="AM4" s="1204"/>
      <c r="AN4" s="1204"/>
      <c r="AO4" s="1204"/>
      <c r="AP4" s="1204"/>
      <c r="AQ4" s="1204"/>
      <c r="AR4" s="1204"/>
      <c r="AS4" s="1204"/>
      <c r="AT4" s="1204"/>
      <c r="AU4" s="1204"/>
      <c r="AV4" s="1204"/>
      <c r="AW4" s="1204"/>
      <c r="AX4" s="1204"/>
      <c r="AY4" s="1204"/>
      <c r="AZ4" s="1204"/>
      <c r="BA4" s="1204"/>
      <c r="BB4" s="1204"/>
      <c r="BC4" s="1204"/>
      <c r="BD4" s="1204"/>
      <c r="BE4" s="1204"/>
      <c r="BF4" s="1204"/>
      <c r="BG4" s="1204"/>
      <c r="BH4" s="1204"/>
      <c r="BI4" s="1204"/>
      <c r="BJ4" s="1204"/>
      <c r="BK4" s="1204"/>
      <c r="BL4" s="1204"/>
      <c r="BM4" s="1204"/>
      <c r="BN4" s="1204"/>
      <c r="BO4" s="1204"/>
      <c r="BP4" s="1204"/>
      <c r="BQ4" s="1204"/>
      <c r="BR4" s="1204"/>
      <c r="BS4" s="1204"/>
      <c r="BT4" s="1204"/>
      <c r="BU4" s="1204"/>
      <c r="BV4" s="1204"/>
      <c r="BW4" s="1204"/>
      <c r="BX4" s="1204"/>
      <c r="BY4" s="1204"/>
      <c r="BZ4" s="1204"/>
      <c r="CA4" s="1204"/>
      <c r="CB4" s="1204"/>
      <c r="CC4" s="1204"/>
      <c r="CD4" s="1204"/>
      <c r="CE4" s="1204"/>
      <c r="CF4" s="1204"/>
      <c r="CG4" s="1204"/>
      <c r="CH4" s="1204"/>
      <c r="CI4" s="1204"/>
      <c r="CJ4" s="1204"/>
      <c r="CK4" s="1204"/>
      <c r="CL4" s="1204"/>
      <c r="CM4" s="1204"/>
      <c r="CN4" s="1204"/>
      <c r="CO4" s="1204"/>
      <c r="CP4" s="1204"/>
      <c r="CQ4" s="1204"/>
      <c r="CR4" s="1204"/>
      <c r="CS4" s="1204"/>
      <c r="CT4" s="1204"/>
      <c r="CU4" s="1204"/>
      <c r="CV4" s="1204"/>
      <c r="CW4" s="1204"/>
      <c r="CX4" s="1204"/>
      <c r="CY4" s="1204"/>
      <c r="CZ4" s="1204"/>
      <c r="DA4" s="1204"/>
      <c r="DB4" s="1204"/>
      <c r="DC4" s="1204"/>
      <c r="DD4" s="1204"/>
      <c r="DE4" s="1204"/>
    </row>
    <row r="5" spans="1:109" s="241" customFormat="1" ht="13.2" x14ac:dyDescent="0.2">
      <c r="A5" s="1204"/>
      <c r="B5" s="1204"/>
      <c r="C5" s="1204"/>
      <c r="D5" s="1204"/>
      <c r="E5" s="1204"/>
      <c r="F5" s="1204"/>
      <c r="G5" s="1204"/>
      <c r="H5" s="1204"/>
      <c r="I5" s="1204"/>
      <c r="J5" s="1204"/>
      <c r="K5" s="1204"/>
      <c r="L5" s="1204"/>
      <c r="M5" s="1204"/>
      <c r="N5" s="1204"/>
      <c r="O5" s="1204"/>
      <c r="P5" s="1204"/>
      <c r="Q5" s="1204"/>
      <c r="R5" s="1204"/>
      <c r="S5" s="1204"/>
      <c r="T5" s="1204"/>
      <c r="U5" s="1204"/>
      <c r="V5" s="1204"/>
      <c r="W5" s="1204"/>
      <c r="X5" s="1204"/>
      <c r="Y5" s="1204"/>
      <c r="Z5" s="1204"/>
      <c r="AA5" s="1204"/>
      <c r="AB5" s="1204"/>
      <c r="AC5" s="1204"/>
      <c r="AD5" s="1204"/>
      <c r="AE5" s="1204"/>
      <c r="AF5" s="1204"/>
      <c r="AG5" s="1204"/>
      <c r="AH5" s="1204"/>
      <c r="AI5" s="1204"/>
      <c r="AJ5" s="1204"/>
      <c r="AK5" s="1204"/>
      <c r="AL5" s="1204"/>
      <c r="AM5" s="1204"/>
      <c r="AN5" s="1204"/>
      <c r="AO5" s="1204"/>
      <c r="AP5" s="1204"/>
      <c r="AQ5" s="1204"/>
      <c r="AR5" s="1204"/>
      <c r="AS5" s="1204"/>
      <c r="AT5" s="1204"/>
      <c r="AU5" s="1204"/>
      <c r="AV5" s="1204"/>
      <c r="AW5" s="1204"/>
      <c r="AX5" s="1204"/>
      <c r="AY5" s="1204"/>
      <c r="AZ5" s="1204"/>
      <c r="BA5" s="1204"/>
      <c r="BB5" s="1204"/>
      <c r="BC5" s="1204"/>
      <c r="BD5" s="1204"/>
      <c r="BE5" s="1204"/>
      <c r="BF5" s="1204"/>
      <c r="BG5" s="1204"/>
      <c r="BH5" s="1204"/>
      <c r="BI5" s="1204"/>
      <c r="BJ5" s="1204"/>
      <c r="BK5" s="1204"/>
      <c r="BL5" s="1204"/>
      <c r="BM5" s="1204"/>
      <c r="BN5" s="1204"/>
      <c r="BO5" s="1204"/>
      <c r="BP5" s="1204"/>
      <c r="BQ5" s="1204"/>
      <c r="BR5" s="1204"/>
      <c r="BS5" s="1204"/>
      <c r="BT5" s="1204"/>
      <c r="BU5" s="1204"/>
      <c r="BV5" s="1204"/>
      <c r="BW5" s="1204"/>
      <c r="BX5" s="1204"/>
      <c r="BY5" s="1204"/>
      <c r="BZ5" s="1204"/>
      <c r="CA5" s="1204"/>
      <c r="CB5" s="1204"/>
      <c r="CC5" s="1204"/>
      <c r="CD5" s="1204"/>
      <c r="CE5" s="1204"/>
      <c r="CF5" s="1204"/>
      <c r="CG5" s="1204"/>
      <c r="CH5" s="1204"/>
      <c r="CI5" s="1204"/>
      <c r="CJ5" s="1204"/>
      <c r="CK5" s="1204"/>
      <c r="CL5" s="1204"/>
      <c r="CM5" s="1204"/>
      <c r="CN5" s="1204"/>
      <c r="CO5" s="1204"/>
      <c r="CP5" s="1204"/>
      <c r="CQ5" s="1204"/>
      <c r="CR5" s="1204"/>
      <c r="CS5" s="1204"/>
      <c r="CT5" s="1204"/>
      <c r="CU5" s="1204"/>
      <c r="CV5" s="1204"/>
      <c r="CW5" s="1204"/>
      <c r="CX5" s="1204"/>
      <c r="CY5" s="1204"/>
      <c r="CZ5" s="1204"/>
      <c r="DA5" s="1204"/>
      <c r="DB5" s="1204"/>
      <c r="DC5" s="1204"/>
      <c r="DD5" s="1204"/>
      <c r="DE5" s="1204"/>
    </row>
    <row r="6" spans="1:109" s="241" customFormat="1" ht="13.2" x14ac:dyDescent="0.2">
      <c r="A6" s="1204"/>
      <c r="B6" s="1204"/>
      <c r="C6" s="1204"/>
      <c r="D6" s="1204"/>
      <c r="E6" s="1204"/>
      <c r="F6" s="1204"/>
      <c r="G6" s="1204"/>
      <c r="H6" s="1204"/>
      <c r="I6" s="1204"/>
      <c r="J6" s="1204"/>
      <c r="K6" s="1204"/>
      <c r="L6" s="1204"/>
      <c r="M6" s="1204"/>
      <c r="N6" s="1204"/>
      <c r="O6" s="1204"/>
      <c r="P6" s="1204"/>
      <c r="Q6" s="1204"/>
      <c r="R6" s="1204"/>
      <c r="S6" s="1204"/>
      <c r="T6" s="1204"/>
      <c r="U6" s="1204"/>
      <c r="V6" s="1204"/>
      <c r="W6" s="1204"/>
      <c r="X6" s="1204"/>
      <c r="Y6" s="1204"/>
      <c r="Z6" s="1204"/>
      <c r="AA6" s="1204"/>
      <c r="AB6" s="1204"/>
      <c r="AC6" s="1204"/>
      <c r="AD6" s="1204"/>
      <c r="AE6" s="1204"/>
      <c r="AF6" s="1204"/>
      <c r="AG6" s="1204"/>
      <c r="AH6" s="1204"/>
      <c r="AI6" s="1204"/>
      <c r="AJ6" s="1204"/>
      <c r="AK6" s="1204"/>
      <c r="AL6" s="1204"/>
      <c r="AM6" s="1204"/>
      <c r="AN6" s="1204"/>
      <c r="AO6" s="1204"/>
      <c r="AP6" s="1204"/>
      <c r="AQ6" s="1204"/>
      <c r="AR6" s="1204"/>
      <c r="AS6" s="1204"/>
      <c r="AT6" s="1204"/>
      <c r="AU6" s="1204"/>
      <c r="AV6" s="1204"/>
      <c r="AW6" s="1204"/>
      <c r="AX6" s="1204"/>
      <c r="AY6" s="1204"/>
      <c r="AZ6" s="1204"/>
      <c r="BA6" s="1204"/>
      <c r="BB6" s="1204"/>
      <c r="BC6" s="1204"/>
      <c r="BD6" s="1204"/>
      <c r="BE6" s="1204"/>
      <c r="BF6" s="1204"/>
      <c r="BG6" s="1204"/>
      <c r="BH6" s="1204"/>
      <c r="BI6" s="1204"/>
      <c r="BJ6" s="1204"/>
      <c r="BK6" s="1204"/>
      <c r="BL6" s="1204"/>
      <c r="BM6" s="1204"/>
      <c r="BN6" s="1204"/>
      <c r="BO6" s="1204"/>
      <c r="BP6" s="1204"/>
      <c r="BQ6" s="1204"/>
      <c r="BR6" s="1204"/>
      <c r="BS6" s="1204"/>
      <c r="BT6" s="1204"/>
      <c r="BU6" s="1204"/>
      <c r="BV6" s="1204"/>
      <c r="BW6" s="1204"/>
      <c r="BX6" s="1204"/>
      <c r="BY6" s="1204"/>
      <c r="BZ6" s="1204"/>
      <c r="CA6" s="1204"/>
      <c r="CB6" s="1204"/>
      <c r="CC6" s="1204"/>
      <c r="CD6" s="1204"/>
      <c r="CE6" s="1204"/>
      <c r="CF6" s="1204"/>
      <c r="CG6" s="1204"/>
      <c r="CH6" s="1204"/>
      <c r="CI6" s="1204"/>
      <c r="CJ6" s="1204"/>
      <c r="CK6" s="1204"/>
      <c r="CL6" s="1204"/>
      <c r="CM6" s="1204"/>
      <c r="CN6" s="1204"/>
      <c r="CO6" s="1204"/>
      <c r="CP6" s="1204"/>
      <c r="CQ6" s="1204"/>
      <c r="CR6" s="1204"/>
      <c r="CS6" s="1204"/>
      <c r="CT6" s="1204"/>
      <c r="CU6" s="1204"/>
      <c r="CV6" s="1204"/>
      <c r="CW6" s="1204"/>
      <c r="CX6" s="1204"/>
      <c r="CY6" s="1204"/>
      <c r="CZ6" s="1204"/>
      <c r="DA6" s="1204"/>
      <c r="DB6" s="1204"/>
      <c r="DC6" s="1204"/>
      <c r="DD6" s="1204"/>
      <c r="DE6" s="1204"/>
    </row>
    <row r="7" spans="1:109" s="241" customFormat="1" ht="13.2" x14ac:dyDescent="0.2">
      <c r="A7" s="1204"/>
      <c r="B7" s="1204"/>
      <c r="C7" s="1204"/>
      <c r="D7" s="1204"/>
      <c r="E7" s="1204"/>
      <c r="F7" s="1204"/>
      <c r="G7" s="1204"/>
      <c r="H7" s="1204"/>
      <c r="I7" s="1204"/>
      <c r="J7" s="1204"/>
      <c r="K7" s="1204"/>
      <c r="L7" s="1204"/>
      <c r="M7" s="1204"/>
      <c r="N7" s="1204"/>
      <c r="O7" s="1204"/>
      <c r="P7" s="1204"/>
      <c r="Q7" s="1204"/>
      <c r="R7" s="1204"/>
      <c r="S7" s="1204"/>
      <c r="T7" s="1204"/>
      <c r="U7" s="1204"/>
      <c r="V7" s="1204"/>
      <c r="W7" s="1204"/>
      <c r="X7" s="1204"/>
      <c r="Y7" s="1204"/>
      <c r="Z7" s="1204"/>
      <c r="AA7" s="1204"/>
      <c r="AB7" s="1204"/>
      <c r="AC7" s="1204"/>
      <c r="AD7" s="1204"/>
      <c r="AE7" s="1204"/>
      <c r="AF7" s="1204"/>
      <c r="AG7" s="1204"/>
      <c r="AH7" s="1204"/>
      <c r="AI7" s="1204"/>
      <c r="AJ7" s="1204"/>
      <c r="AK7" s="1204"/>
      <c r="AL7" s="1204"/>
      <c r="AM7" s="1204"/>
      <c r="AN7" s="1204"/>
      <c r="AO7" s="1204"/>
      <c r="AP7" s="1204"/>
      <c r="AQ7" s="1204"/>
      <c r="AR7" s="1204"/>
      <c r="AS7" s="1204"/>
      <c r="AT7" s="1204"/>
      <c r="AU7" s="1204"/>
      <c r="AV7" s="1204"/>
      <c r="AW7" s="1204"/>
      <c r="AX7" s="1204"/>
      <c r="AY7" s="1204"/>
      <c r="AZ7" s="1204"/>
      <c r="BA7" s="1204"/>
      <c r="BB7" s="1204"/>
      <c r="BC7" s="1204"/>
      <c r="BD7" s="1204"/>
      <c r="BE7" s="1204"/>
      <c r="BF7" s="1204"/>
      <c r="BG7" s="1204"/>
      <c r="BH7" s="1204"/>
      <c r="BI7" s="1204"/>
      <c r="BJ7" s="1204"/>
      <c r="BK7" s="1204"/>
      <c r="BL7" s="1204"/>
      <c r="BM7" s="1204"/>
      <c r="BN7" s="1204"/>
      <c r="BO7" s="1204"/>
      <c r="BP7" s="1204"/>
      <c r="BQ7" s="1204"/>
      <c r="BR7" s="1204"/>
      <c r="BS7" s="1204"/>
      <c r="BT7" s="1204"/>
      <c r="BU7" s="1204"/>
      <c r="BV7" s="1204"/>
      <c r="BW7" s="1204"/>
      <c r="BX7" s="1204"/>
      <c r="BY7" s="1204"/>
      <c r="BZ7" s="1204"/>
      <c r="CA7" s="1204"/>
      <c r="CB7" s="1204"/>
      <c r="CC7" s="1204"/>
      <c r="CD7" s="1204"/>
      <c r="CE7" s="1204"/>
      <c r="CF7" s="1204"/>
      <c r="CG7" s="1204"/>
      <c r="CH7" s="1204"/>
      <c r="CI7" s="1204"/>
      <c r="CJ7" s="1204"/>
      <c r="CK7" s="1204"/>
      <c r="CL7" s="1204"/>
      <c r="CM7" s="1204"/>
      <c r="CN7" s="1204"/>
      <c r="CO7" s="1204"/>
      <c r="CP7" s="1204"/>
      <c r="CQ7" s="1204"/>
      <c r="CR7" s="1204"/>
      <c r="CS7" s="1204"/>
      <c r="CT7" s="1204"/>
      <c r="CU7" s="1204"/>
      <c r="CV7" s="1204"/>
      <c r="CW7" s="1204"/>
      <c r="CX7" s="1204"/>
      <c r="CY7" s="1204"/>
      <c r="CZ7" s="1204"/>
      <c r="DA7" s="1204"/>
      <c r="DB7" s="1204"/>
      <c r="DC7" s="1204"/>
      <c r="DD7" s="1204"/>
      <c r="DE7" s="1204"/>
    </row>
    <row r="8" spans="1:109" s="241" customFormat="1" ht="13.2" x14ac:dyDescent="0.2">
      <c r="A8" s="1204"/>
      <c r="B8" s="1204"/>
      <c r="C8" s="1204"/>
      <c r="D8" s="1204"/>
      <c r="E8" s="1204"/>
      <c r="F8" s="1204"/>
      <c r="G8" s="1204"/>
      <c r="H8" s="1204"/>
      <c r="I8" s="1204"/>
      <c r="J8" s="1204"/>
      <c r="K8" s="1204"/>
      <c r="L8" s="1204"/>
      <c r="M8" s="1204"/>
      <c r="N8" s="1204"/>
      <c r="O8" s="1204"/>
      <c r="P8" s="1204"/>
      <c r="Q8" s="1204"/>
      <c r="R8" s="1204"/>
      <c r="S8" s="1204"/>
      <c r="T8" s="1204"/>
      <c r="U8" s="1204"/>
      <c r="V8" s="1204"/>
      <c r="W8" s="1204"/>
      <c r="X8" s="1204"/>
      <c r="Y8" s="1204"/>
      <c r="Z8" s="1204"/>
      <c r="AA8" s="1204"/>
      <c r="AB8" s="1204"/>
      <c r="AC8" s="1204"/>
      <c r="AD8" s="1204"/>
      <c r="AE8" s="1204"/>
      <c r="AF8" s="1204"/>
      <c r="AG8" s="1204"/>
      <c r="AH8" s="1204"/>
      <c r="AI8" s="1204"/>
      <c r="AJ8" s="1204"/>
      <c r="AK8" s="1204"/>
      <c r="AL8" s="1204"/>
      <c r="AM8" s="1204"/>
      <c r="AN8" s="1204"/>
      <c r="AO8" s="1204"/>
      <c r="AP8" s="1204"/>
      <c r="AQ8" s="1204"/>
      <c r="AR8" s="1204"/>
      <c r="AS8" s="1204"/>
      <c r="AT8" s="1204"/>
      <c r="AU8" s="1204"/>
      <c r="AV8" s="1204"/>
      <c r="AW8" s="1204"/>
      <c r="AX8" s="1204"/>
      <c r="AY8" s="1204"/>
      <c r="AZ8" s="1204"/>
      <c r="BA8" s="1204"/>
      <c r="BB8" s="1204"/>
      <c r="BC8" s="1204"/>
      <c r="BD8" s="1204"/>
      <c r="BE8" s="1204"/>
      <c r="BF8" s="1204"/>
      <c r="BG8" s="1204"/>
      <c r="BH8" s="1204"/>
      <c r="BI8" s="1204"/>
      <c r="BJ8" s="1204"/>
      <c r="BK8" s="1204"/>
      <c r="BL8" s="1204"/>
      <c r="BM8" s="1204"/>
      <c r="BN8" s="1204"/>
      <c r="BO8" s="1204"/>
      <c r="BP8" s="1204"/>
      <c r="BQ8" s="1204"/>
      <c r="BR8" s="1204"/>
      <c r="BS8" s="1204"/>
      <c r="BT8" s="1204"/>
      <c r="BU8" s="1204"/>
      <c r="BV8" s="1204"/>
      <c r="BW8" s="1204"/>
      <c r="BX8" s="1204"/>
      <c r="BY8" s="1204"/>
      <c r="BZ8" s="1204"/>
      <c r="CA8" s="1204"/>
      <c r="CB8" s="1204"/>
      <c r="CC8" s="1204"/>
      <c r="CD8" s="1204"/>
      <c r="CE8" s="1204"/>
      <c r="CF8" s="1204"/>
      <c r="CG8" s="1204"/>
      <c r="CH8" s="1204"/>
      <c r="CI8" s="1204"/>
      <c r="CJ8" s="1204"/>
      <c r="CK8" s="1204"/>
      <c r="CL8" s="1204"/>
      <c r="CM8" s="1204"/>
      <c r="CN8" s="1204"/>
      <c r="CO8" s="1204"/>
      <c r="CP8" s="1204"/>
      <c r="CQ8" s="1204"/>
      <c r="CR8" s="1204"/>
      <c r="CS8" s="1204"/>
      <c r="CT8" s="1204"/>
      <c r="CU8" s="1204"/>
      <c r="CV8" s="1204"/>
      <c r="CW8" s="1204"/>
      <c r="CX8" s="1204"/>
      <c r="CY8" s="1204"/>
      <c r="CZ8" s="1204"/>
      <c r="DA8" s="1204"/>
      <c r="DB8" s="1204"/>
      <c r="DC8" s="1204"/>
      <c r="DD8" s="1204"/>
      <c r="DE8" s="1204"/>
    </row>
    <row r="9" spans="1:109" s="241" customFormat="1" ht="13.2" x14ac:dyDescent="0.2">
      <c r="A9" s="1204"/>
      <c r="B9" s="1204"/>
      <c r="C9" s="1204"/>
      <c r="D9" s="1204"/>
      <c r="E9" s="1204"/>
      <c r="F9" s="1204"/>
      <c r="G9" s="1204"/>
      <c r="H9" s="1204"/>
      <c r="I9" s="1204"/>
      <c r="J9" s="1204"/>
      <c r="K9" s="1204"/>
      <c r="L9" s="1204"/>
      <c r="M9" s="1204"/>
      <c r="N9" s="1204"/>
      <c r="O9" s="1204"/>
      <c r="P9" s="1204"/>
      <c r="Q9" s="1204"/>
      <c r="R9" s="1204"/>
      <c r="S9" s="1204"/>
      <c r="T9" s="1204"/>
      <c r="U9" s="1204"/>
      <c r="V9" s="1204"/>
      <c r="W9" s="1204"/>
      <c r="X9" s="1204"/>
      <c r="Y9" s="1204"/>
      <c r="Z9" s="1204"/>
      <c r="AA9" s="1204"/>
      <c r="AB9" s="1204"/>
      <c r="AC9" s="1204"/>
      <c r="AD9" s="1204"/>
      <c r="AE9" s="1204"/>
      <c r="AF9" s="1204"/>
      <c r="AG9" s="1204"/>
      <c r="AH9" s="1204"/>
      <c r="AI9" s="1204"/>
      <c r="AJ9" s="1204"/>
      <c r="AK9" s="1204"/>
      <c r="AL9" s="1204"/>
      <c r="AM9" s="1204"/>
      <c r="AN9" s="1204"/>
      <c r="AO9" s="1204"/>
      <c r="AP9" s="1204"/>
      <c r="AQ9" s="1204"/>
      <c r="AR9" s="1204"/>
      <c r="AS9" s="1204"/>
      <c r="AT9" s="1204"/>
      <c r="AU9" s="1204"/>
      <c r="AV9" s="1204"/>
      <c r="AW9" s="1204"/>
      <c r="AX9" s="1204"/>
      <c r="AY9" s="1204"/>
      <c r="AZ9" s="1204"/>
      <c r="BA9" s="1204"/>
      <c r="BB9" s="1204"/>
      <c r="BC9" s="1204"/>
      <c r="BD9" s="1204"/>
      <c r="BE9" s="1204"/>
      <c r="BF9" s="1204"/>
      <c r="BG9" s="1204"/>
      <c r="BH9" s="1204"/>
      <c r="BI9" s="1204"/>
      <c r="BJ9" s="1204"/>
      <c r="BK9" s="1204"/>
      <c r="BL9" s="1204"/>
      <c r="BM9" s="1204"/>
      <c r="BN9" s="1204"/>
      <c r="BO9" s="1204"/>
      <c r="BP9" s="1204"/>
      <c r="BQ9" s="1204"/>
      <c r="BR9" s="1204"/>
      <c r="BS9" s="1204"/>
      <c r="BT9" s="1204"/>
      <c r="BU9" s="1204"/>
      <c r="BV9" s="1204"/>
      <c r="BW9" s="1204"/>
      <c r="BX9" s="1204"/>
      <c r="BY9" s="1204"/>
      <c r="BZ9" s="1204"/>
      <c r="CA9" s="1204"/>
      <c r="CB9" s="1204"/>
      <c r="CC9" s="1204"/>
      <c r="CD9" s="1204"/>
      <c r="CE9" s="1204"/>
      <c r="CF9" s="1204"/>
      <c r="CG9" s="1204"/>
      <c r="CH9" s="1204"/>
      <c r="CI9" s="1204"/>
      <c r="CJ9" s="1204"/>
      <c r="CK9" s="1204"/>
      <c r="CL9" s="1204"/>
      <c r="CM9" s="1204"/>
      <c r="CN9" s="1204"/>
      <c r="CO9" s="1204"/>
      <c r="CP9" s="1204"/>
      <c r="CQ9" s="1204"/>
      <c r="CR9" s="1204"/>
      <c r="CS9" s="1204"/>
      <c r="CT9" s="1204"/>
      <c r="CU9" s="1204"/>
      <c r="CV9" s="1204"/>
      <c r="CW9" s="1204"/>
      <c r="CX9" s="1204"/>
      <c r="CY9" s="1204"/>
      <c r="CZ9" s="1204"/>
      <c r="DA9" s="1204"/>
      <c r="DB9" s="1204"/>
      <c r="DC9" s="1204"/>
      <c r="DD9" s="1204"/>
      <c r="DE9" s="1204"/>
    </row>
    <row r="10" spans="1:109" s="241" customFormat="1" ht="13.2" x14ac:dyDescent="0.2">
      <c r="A10" s="1204"/>
      <c r="B10" s="1204"/>
      <c r="C10" s="1204"/>
      <c r="D10" s="1204"/>
      <c r="E10" s="1204"/>
      <c r="F10" s="1204"/>
      <c r="G10" s="1204"/>
      <c r="H10" s="1204"/>
      <c r="I10" s="1204"/>
      <c r="J10" s="1204"/>
      <c r="K10" s="1204"/>
      <c r="L10" s="1204"/>
      <c r="M10" s="1204"/>
      <c r="N10" s="1204"/>
      <c r="O10" s="1204"/>
      <c r="P10" s="1204"/>
      <c r="Q10" s="1204"/>
      <c r="R10" s="1204"/>
      <c r="S10" s="1204"/>
      <c r="T10" s="1204"/>
      <c r="U10" s="1204"/>
      <c r="V10" s="1204"/>
      <c r="W10" s="1204"/>
      <c r="X10" s="1204"/>
      <c r="Y10" s="1204"/>
      <c r="Z10" s="1204"/>
      <c r="AA10" s="1204"/>
      <c r="AB10" s="1204"/>
      <c r="AC10" s="1204"/>
      <c r="AD10" s="1204"/>
      <c r="AE10" s="1204"/>
      <c r="AF10" s="1204"/>
      <c r="AG10" s="1204"/>
      <c r="AH10" s="1204"/>
      <c r="AI10" s="1204"/>
      <c r="AJ10" s="1204"/>
      <c r="AK10" s="1204"/>
      <c r="AL10" s="1204"/>
      <c r="AM10" s="1204"/>
      <c r="AN10" s="1204"/>
      <c r="AO10" s="1204"/>
      <c r="AP10" s="1204"/>
      <c r="AQ10" s="1204"/>
      <c r="AR10" s="1204"/>
      <c r="AS10" s="1204"/>
      <c r="AT10" s="1204"/>
      <c r="AU10" s="1204"/>
      <c r="AV10" s="1204"/>
      <c r="AW10" s="1204"/>
      <c r="AX10" s="1204"/>
      <c r="AY10" s="1204"/>
      <c r="AZ10" s="1204"/>
      <c r="BA10" s="1204"/>
      <c r="BB10" s="1204"/>
      <c r="BC10" s="1204"/>
      <c r="BD10" s="1204"/>
      <c r="BE10" s="1204"/>
      <c r="BF10" s="1204"/>
      <c r="BG10" s="1204"/>
      <c r="BH10" s="1204"/>
      <c r="BI10" s="1204"/>
      <c r="BJ10" s="1204"/>
      <c r="BK10" s="1204"/>
      <c r="BL10" s="1204"/>
      <c r="BM10" s="1204"/>
      <c r="BN10" s="1204"/>
      <c r="BO10" s="1204"/>
      <c r="BP10" s="1204"/>
      <c r="BQ10" s="1204"/>
      <c r="BR10" s="1204"/>
      <c r="BS10" s="1204"/>
      <c r="BT10" s="1204"/>
      <c r="BU10" s="1204"/>
      <c r="BV10" s="1204"/>
      <c r="BW10" s="1204"/>
      <c r="BX10" s="1204"/>
      <c r="BY10" s="1204"/>
      <c r="BZ10" s="1204"/>
      <c r="CA10" s="1204"/>
      <c r="CB10" s="1204"/>
      <c r="CC10" s="1204"/>
      <c r="CD10" s="1204"/>
      <c r="CE10" s="1204"/>
      <c r="CF10" s="1204"/>
      <c r="CG10" s="1204"/>
      <c r="CH10" s="1204"/>
      <c r="CI10" s="1204"/>
      <c r="CJ10" s="1204"/>
      <c r="CK10" s="1204"/>
      <c r="CL10" s="1204"/>
      <c r="CM10" s="1204"/>
      <c r="CN10" s="1204"/>
      <c r="CO10" s="1204"/>
      <c r="CP10" s="1204"/>
      <c r="CQ10" s="1204"/>
      <c r="CR10" s="1204"/>
      <c r="CS10" s="1204"/>
      <c r="CT10" s="1204"/>
      <c r="CU10" s="1204"/>
      <c r="CV10" s="1204"/>
      <c r="CW10" s="1204"/>
      <c r="CX10" s="1204"/>
      <c r="CY10" s="1204"/>
      <c r="CZ10" s="1204"/>
      <c r="DA10" s="1204"/>
      <c r="DB10" s="1204"/>
      <c r="DC10" s="1204"/>
      <c r="DD10" s="1204"/>
      <c r="DE10" s="1204"/>
    </row>
    <row r="11" spans="1:109" s="241" customFormat="1" ht="13.2" x14ac:dyDescent="0.2">
      <c r="A11" s="1204"/>
      <c r="B11" s="1204"/>
      <c r="C11" s="1204"/>
      <c r="D11" s="1204"/>
      <c r="E11" s="1204"/>
      <c r="F11" s="1204"/>
      <c r="G11" s="1204"/>
      <c r="H11" s="1204"/>
      <c r="I11" s="1204"/>
      <c r="J11" s="1204"/>
      <c r="K11" s="1204"/>
      <c r="L11" s="1204"/>
      <c r="M11" s="1204"/>
      <c r="N11" s="1204"/>
      <c r="O11" s="1204"/>
      <c r="P11" s="1204"/>
      <c r="Q11" s="1204"/>
      <c r="R11" s="1204"/>
      <c r="S11" s="1204"/>
      <c r="T11" s="1204"/>
      <c r="U11" s="1204"/>
      <c r="V11" s="1204"/>
      <c r="W11" s="1204"/>
      <c r="X11" s="1204"/>
      <c r="Y11" s="1204"/>
      <c r="Z11" s="1204"/>
      <c r="AA11" s="1204"/>
      <c r="AB11" s="1204"/>
      <c r="AC11" s="1204"/>
      <c r="AD11" s="1204"/>
      <c r="AE11" s="1204"/>
      <c r="AF11" s="1204"/>
      <c r="AG11" s="1204"/>
      <c r="AH11" s="1204"/>
      <c r="AI11" s="1204"/>
      <c r="AJ11" s="1204"/>
      <c r="AK11" s="1204"/>
      <c r="AL11" s="1204"/>
      <c r="AM11" s="1204"/>
      <c r="AN11" s="1204"/>
      <c r="AO11" s="1204"/>
      <c r="AP11" s="1204"/>
      <c r="AQ11" s="1204"/>
      <c r="AR11" s="1204"/>
      <c r="AS11" s="1204"/>
      <c r="AT11" s="1204"/>
      <c r="AU11" s="1204"/>
      <c r="AV11" s="1204"/>
      <c r="AW11" s="1204"/>
      <c r="AX11" s="1204"/>
      <c r="AY11" s="1204"/>
      <c r="AZ11" s="1204"/>
      <c r="BA11" s="1204"/>
      <c r="BB11" s="1204"/>
      <c r="BC11" s="1204"/>
      <c r="BD11" s="1204"/>
      <c r="BE11" s="1204"/>
      <c r="BF11" s="1204"/>
      <c r="BG11" s="1204"/>
      <c r="BH11" s="1204"/>
      <c r="BI11" s="1204"/>
      <c r="BJ11" s="1204"/>
      <c r="BK11" s="1204"/>
      <c r="BL11" s="1204"/>
      <c r="BM11" s="1204"/>
      <c r="BN11" s="1204"/>
      <c r="BO11" s="1204"/>
      <c r="BP11" s="1204"/>
      <c r="BQ11" s="1204"/>
      <c r="BR11" s="1204"/>
      <c r="BS11" s="1204"/>
      <c r="BT11" s="1204"/>
      <c r="BU11" s="1204"/>
      <c r="BV11" s="1204"/>
      <c r="BW11" s="1204"/>
      <c r="BX11" s="1204"/>
      <c r="BY11" s="1204"/>
      <c r="BZ11" s="1204"/>
      <c r="CA11" s="1204"/>
      <c r="CB11" s="1204"/>
      <c r="CC11" s="1204"/>
      <c r="CD11" s="1204"/>
      <c r="CE11" s="1204"/>
      <c r="CF11" s="1204"/>
      <c r="CG11" s="1204"/>
      <c r="CH11" s="1204"/>
      <c r="CI11" s="1204"/>
      <c r="CJ11" s="1204"/>
      <c r="CK11" s="1204"/>
      <c r="CL11" s="1204"/>
      <c r="CM11" s="1204"/>
      <c r="CN11" s="1204"/>
      <c r="CO11" s="1204"/>
      <c r="CP11" s="1204"/>
      <c r="CQ11" s="1204"/>
      <c r="CR11" s="1204"/>
      <c r="CS11" s="1204"/>
      <c r="CT11" s="1204"/>
      <c r="CU11" s="1204"/>
      <c r="CV11" s="1204"/>
      <c r="CW11" s="1204"/>
      <c r="CX11" s="1204"/>
      <c r="CY11" s="1204"/>
      <c r="CZ11" s="1204"/>
      <c r="DA11" s="1204"/>
      <c r="DB11" s="1204"/>
      <c r="DC11" s="1204"/>
      <c r="DD11" s="1204"/>
      <c r="DE11" s="1204"/>
    </row>
    <row r="12" spans="1:109" s="241" customFormat="1" ht="13.2" x14ac:dyDescent="0.2">
      <c r="A12" s="1204"/>
      <c r="B12" s="1204"/>
      <c r="C12" s="1204"/>
      <c r="D12" s="1204"/>
      <c r="E12" s="1204"/>
      <c r="F12" s="1204"/>
      <c r="G12" s="1204"/>
      <c r="H12" s="1204"/>
      <c r="I12" s="1204"/>
      <c r="J12" s="1204"/>
      <c r="K12" s="1204"/>
      <c r="L12" s="1204"/>
      <c r="M12" s="1204"/>
      <c r="N12" s="1204"/>
      <c r="O12" s="1204"/>
      <c r="P12" s="1204"/>
      <c r="Q12" s="1204"/>
      <c r="R12" s="1204"/>
      <c r="S12" s="1204"/>
      <c r="T12" s="1204"/>
      <c r="U12" s="1204"/>
      <c r="V12" s="1204"/>
      <c r="W12" s="1204"/>
      <c r="X12" s="1204"/>
      <c r="Y12" s="1204"/>
      <c r="Z12" s="1204"/>
      <c r="AA12" s="1204"/>
      <c r="AB12" s="1204"/>
      <c r="AC12" s="1204"/>
      <c r="AD12" s="1204"/>
      <c r="AE12" s="1204"/>
      <c r="AF12" s="1204"/>
      <c r="AG12" s="1204"/>
      <c r="AH12" s="1204"/>
      <c r="AI12" s="1204"/>
      <c r="AJ12" s="1204"/>
      <c r="AK12" s="1204"/>
      <c r="AL12" s="1204"/>
      <c r="AM12" s="1204"/>
      <c r="AN12" s="1204"/>
      <c r="AO12" s="1204"/>
      <c r="AP12" s="1204"/>
      <c r="AQ12" s="1204"/>
      <c r="AR12" s="1204"/>
      <c r="AS12" s="1204"/>
      <c r="AT12" s="1204"/>
      <c r="AU12" s="1204"/>
      <c r="AV12" s="1204"/>
      <c r="AW12" s="1204"/>
      <c r="AX12" s="1204"/>
      <c r="AY12" s="1204"/>
      <c r="AZ12" s="1204"/>
      <c r="BA12" s="1204"/>
      <c r="BB12" s="1204"/>
      <c r="BC12" s="1204"/>
      <c r="BD12" s="1204"/>
      <c r="BE12" s="1204"/>
      <c r="BF12" s="1204"/>
      <c r="BG12" s="1204"/>
      <c r="BH12" s="1204"/>
      <c r="BI12" s="1204"/>
      <c r="BJ12" s="1204"/>
      <c r="BK12" s="1204"/>
      <c r="BL12" s="1204"/>
      <c r="BM12" s="1204"/>
      <c r="BN12" s="1204"/>
      <c r="BO12" s="1204"/>
      <c r="BP12" s="1204"/>
      <c r="BQ12" s="1204"/>
      <c r="BR12" s="1204"/>
      <c r="BS12" s="1204"/>
      <c r="BT12" s="1204"/>
      <c r="BU12" s="1204"/>
      <c r="BV12" s="1204"/>
      <c r="BW12" s="1204"/>
      <c r="BX12" s="1204"/>
      <c r="BY12" s="1204"/>
      <c r="BZ12" s="1204"/>
      <c r="CA12" s="1204"/>
      <c r="CB12" s="1204"/>
      <c r="CC12" s="1204"/>
      <c r="CD12" s="1204"/>
      <c r="CE12" s="1204"/>
      <c r="CF12" s="1204"/>
      <c r="CG12" s="1204"/>
      <c r="CH12" s="1204"/>
      <c r="CI12" s="1204"/>
      <c r="CJ12" s="1204"/>
      <c r="CK12" s="1204"/>
      <c r="CL12" s="1204"/>
      <c r="CM12" s="1204"/>
      <c r="CN12" s="1204"/>
      <c r="CO12" s="1204"/>
      <c r="CP12" s="1204"/>
      <c r="CQ12" s="1204"/>
      <c r="CR12" s="1204"/>
      <c r="CS12" s="1204"/>
      <c r="CT12" s="1204"/>
      <c r="CU12" s="1204"/>
      <c r="CV12" s="1204"/>
      <c r="CW12" s="1204"/>
      <c r="CX12" s="1204"/>
      <c r="CY12" s="1204"/>
      <c r="CZ12" s="1204"/>
      <c r="DA12" s="1204"/>
      <c r="DB12" s="1204"/>
      <c r="DC12" s="1204"/>
      <c r="DD12" s="1204"/>
      <c r="DE12" s="1204"/>
    </row>
    <row r="13" spans="1:109" s="241" customFormat="1" ht="13.2" x14ac:dyDescent="0.2">
      <c r="A13" s="1204"/>
      <c r="B13" s="1204"/>
      <c r="C13" s="1204"/>
      <c r="D13" s="1204"/>
      <c r="E13" s="1204"/>
      <c r="F13" s="1204"/>
      <c r="G13" s="1204"/>
      <c r="H13" s="1204"/>
      <c r="I13" s="1204"/>
      <c r="J13" s="1204"/>
      <c r="K13" s="1204"/>
      <c r="L13" s="1204"/>
      <c r="M13" s="1204"/>
      <c r="N13" s="1204"/>
      <c r="O13" s="1204"/>
      <c r="P13" s="1204"/>
      <c r="Q13" s="1204"/>
      <c r="R13" s="1204"/>
      <c r="S13" s="1204"/>
      <c r="T13" s="1204"/>
      <c r="U13" s="1204"/>
      <c r="V13" s="1204"/>
      <c r="W13" s="1204"/>
      <c r="X13" s="1204"/>
      <c r="Y13" s="1204"/>
      <c r="Z13" s="1204"/>
      <c r="AA13" s="1204"/>
      <c r="AB13" s="1204"/>
      <c r="AC13" s="1204"/>
      <c r="AD13" s="1204"/>
      <c r="AE13" s="1204"/>
      <c r="AF13" s="1204"/>
      <c r="AG13" s="1204"/>
      <c r="AH13" s="1204"/>
      <c r="AI13" s="1204"/>
      <c r="AJ13" s="1204"/>
      <c r="AK13" s="1204"/>
      <c r="AL13" s="1204"/>
      <c r="AM13" s="1204"/>
      <c r="AN13" s="1204"/>
      <c r="AO13" s="1204"/>
      <c r="AP13" s="1204"/>
      <c r="AQ13" s="1204"/>
      <c r="AR13" s="1204"/>
      <c r="AS13" s="1204"/>
      <c r="AT13" s="1204"/>
      <c r="AU13" s="1204"/>
      <c r="AV13" s="1204"/>
      <c r="AW13" s="1204"/>
      <c r="AX13" s="1204"/>
      <c r="AY13" s="1204"/>
      <c r="AZ13" s="1204"/>
      <c r="BA13" s="1204"/>
      <c r="BB13" s="1204"/>
      <c r="BC13" s="1204"/>
      <c r="BD13" s="1204"/>
      <c r="BE13" s="1204"/>
      <c r="BF13" s="1204"/>
      <c r="BG13" s="1204"/>
      <c r="BH13" s="1204"/>
      <c r="BI13" s="1204"/>
      <c r="BJ13" s="1204"/>
      <c r="BK13" s="1204"/>
      <c r="BL13" s="1204"/>
      <c r="BM13" s="1204"/>
      <c r="BN13" s="1204"/>
      <c r="BO13" s="1204"/>
      <c r="BP13" s="1204"/>
      <c r="BQ13" s="1204"/>
      <c r="BR13" s="1204"/>
      <c r="BS13" s="1204"/>
      <c r="BT13" s="1204"/>
      <c r="BU13" s="1204"/>
      <c r="BV13" s="1204"/>
      <c r="BW13" s="1204"/>
      <c r="BX13" s="1204"/>
      <c r="BY13" s="1204"/>
      <c r="BZ13" s="1204"/>
      <c r="CA13" s="1204"/>
      <c r="CB13" s="1204"/>
      <c r="CC13" s="1204"/>
      <c r="CD13" s="1204"/>
      <c r="CE13" s="1204"/>
      <c r="CF13" s="1204"/>
      <c r="CG13" s="1204"/>
      <c r="CH13" s="1204"/>
      <c r="CI13" s="1204"/>
      <c r="CJ13" s="1204"/>
      <c r="CK13" s="1204"/>
      <c r="CL13" s="1204"/>
      <c r="CM13" s="1204"/>
      <c r="CN13" s="1204"/>
      <c r="CO13" s="1204"/>
      <c r="CP13" s="1204"/>
      <c r="CQ13" s="1204"/>
      <c r="CR13" s="1204"/>
      <c r="CS13" s="1204"/>
      <c r="CT13" s="1204"/>
      <c r="CU13" s="1204"/>
      <c r="CV13" s="1204"/>
      <c r="CW13" s="1204"/>
      <c r="CX13" s="1204"/>
      <c r="CY13" s="1204"/>
      <c r="CZ13" s="1204"/>
      <c r="DA13" s="1204"/>
      <c r="DB13" s="1204"/>
      <c r="DC13" s="1204"/>
      <c r="DD13" s="1204"/>
      <c r="DE13" s="1204"/>
    </row>
    <row r="14" spans="1:109" s="241" customFormat="1" ht="13.2" x14ac:dyDescent="0.2">
      <c r="A14" s="1204"/>
      <c r="B14" s="1204"/>
      <c r="C14" s="1204"/>
      <c r="D14" s="1204"/>
      <c r="E14" s="1204"/>
      <c r="F14" s="1204"/>
      <c r="G14" s="1204"/>
      <c r="H14" s="1204"/>
      <c r="I14" s="1204"/>
      <c r="J14" s="1204"/>
      <c r="K14" s="1204"/>
      <c r="L14" s="1204"/>
      <c r="M14" s="1204"/>
      <c r="N14" s="1204"/>
      <c r="O14" s="1204"/>
      <c r="P14" s="1204"/>
      <c r="Q14" s="1204"/>
      <c r="R14" s="1204"/>
      <c r="S14" s="1204"/>
      <c r="T14" s="1204"/>
      <c r="U14" s="1204"/>
      <c r="V14" s="1204"/>
      <c r="W14" s="1204"/>
      <c r="X14" s="1204"/>
      <c r="Y14" s="1204"/>
      <c r="Z14" s="1204"/>
      <c r="AA14" s="1204"/>
      <c r="AB14" s="1204"/>
      <c r="AC14" s="1204"/>
      <c r="AD14" s="1204"/>
      <c r="AE14" s="1204"/>
      <c r="AF14" s="1204"/>
      <c r="AG14" s="1204"/>
      <c r="AH14" s="1204"/>
      <c r="AI14" s="1204"/>
      <c r="AJ14" s="1204"/>
      <c r="AK14" s="1204"/>
      <c r="AL14" s="1204"/>
      <c r="AM14" s="1204"/>
      <c r="AN14" s="1204"/>
      <c r="AO14" s="1204"/>
      <c r="AP14" s="1204"/>
      <c r="AQ14" s="1204"/>
      <c r="AR14" s="1204"/>
      <c r="AS14" s="1204"/>
      <c r="AT14" s="1204"/>
      <c r="AU14" s="1204"/>
      <c r="AV14" s="1204"/>
      <c r="AW14" s="1204"/>
      <c r="AX14" s="1204"/>
      <c r="AY14" s="1204"/>
      <c r="AZ14" s="1204"/>
      <c r="BA14" s="1204"/>
      <c r="BB14" s="1204"/>
      <c r="BC14" s="1204"/>
      <c r="BD14" s="1204"/>
      <c r="BE14" s="1204"/>
      <c r="BF14" s="1204"/>
      <c r="BG14" s="1204"/>
      <c r="BH14" s="1204"/>
      <c r="BI14" s="1204"/>
      <c r="BJ14" s="1204"/>
      <c r="BK14" s="1204"/>
      <c r="BL14" s="1204"/>
      <c r="BM14" s="1204"/>
      <c r="BN14" s="1204"/>
      <c r="BO14" s="1204"/>
      <c r="BP14" s="1204"/>
      <c r="BQ14" s="1204"/>
      <c r="BR14" s="1204"/>
      <c r="BS14" s="1204"/>
      <c r="BT14" s="1204"/>
      <c r="BU14" s="1204"/>
      <c r="BV14" s="1204"/>
      <c r="BW14" s="1204"/>
      <c r="BX14" s="1204"/>
      <c r="BY14" s="1204"/>
      <c r="BZ14" s="1204"/>
      <c r="CA14" s="1204"/>
      <c r="CB14" s="1204"/>
      <c r="CC14" s="1204"/>
      <c r="CD14" s="1204"/>
      <c r="CE14" s="1204"/>
      <c r="CF14" s="1204"/>
      <c r="CG14" s="1204"/>
      <c r="CH14" s="1204"/>
      <c r="CI14" s="1204"/>
      <c r="CJ14" s="1204"/>
      <c r="CK14" s="1204"/>
      <c r="CL14" s="1204"/>
      <c r="CM14" s="1204"/>
      <c r="CN14" s="1204"/>
      <c r="CO14" s="1204"/>
      <c r="CP14" s="1204"/>
      <c r="CQ14" s="1204"/>
      <c r="CR14" s="1204"/>
      <c r="CS14" s="1204"/>
      <c r="CT14" s="1204"/>
      <c r="CU14" s="1204"/>
      <c r="CV14" s="1204"/>
      <c r="CW14" s="1204"/>
      <c r="CX14" s="1204"/>
      <c r="CY14" s="1204"/>
      <c r="CZ14" s="1204"/>
      <c r="DA14" s="1204"/>
      <c r="DB14" s="1204"/>
      <c r="DC14" s="1204"/>
      <c r="DD14" s="1204"/>
      <c r="DE14" s="1204"/>
    </row>
    <row r="15" spans="1:109" s="241" customFormat="1" ht="13.2" x14ac:dyDescent="0.2">
      <c r="A15" s="243"/>
      <c r="B15" s="1204"/>
      <c r="C15" s="1204"/>
      <c r="D15" s="1204"/>
      <c r="E15" s="1204"/>
      <c r="F15" s="1204"/>
      <c r="G15" s="1204"/>
      <c r="H15" s="1204"/>
      <c r="I15" s="1204"/>
      <c r="J15" s="1204"/>
      <c r="K15" s="1204"/>
      <c r="L15" s="1204"/>
      <c r="M15" s="1204"/>
      <c r="N15" s="1204"/>
      <c r="O15" s="1204"/>
      <c r="P15" s="1204"/>
      <c r="Q15" s="1204"/>
      <c r="R15" s="1204"/>
      <c r="S15" s="1204"/>
      <c r="T15" s="1204"/>
      <c r="U15" s="1204"/>
      <c r="V15" s="1204"/>
      <c r="W15" s="1204"/>
      <c r="X15" s="1204"/>
      <c r="Y15" s="1204"/>
      <c r="Z15" s="1204"/>
      <c r="AA15" s="1204"/>
      <c r="AB15" s="1204"/>
      <c r="AC15" s="1204"/>
      <c r="AD15" s="1204"/>
      <c r="AE15" s="1204"/>
      <c r="AF15" s="1204"/>
      <c r="AG15" s="1204"/>
      <c r="AH15" s="1204"/>
      <c r="AI15" s="1204"/>
      <c r="AJ15" s="1204"/>
      <c r="AK15" s="1204"/>
      <c r="AL15" s="1204"/>
      <c r="AM15" s="1204"/>
      <c r="AN15" s="1204"/>
      <c r="AO15" s="1204"/>
      <c r="AP15" s="1204"/>
      <c r="AQ15" s="1204"/>
      <c r="AR15" s="1204"/>
      <c r="AS15" s="1204"/>
      <c r="AT15" s="1204"/>
      <c r="AU15" s="1204"/>
      <c r="AV15" s="1204"/>
      <c r="AW15" s="1204"/>
      <c r="AX15" s="1204"/>
      <c r="AY15" s="1204"/>
      <c r="AZ15" s="1204"/>
      <c r="BA15" s="1204"/>
      <c r="BB15" s="1204"/>
      <c r="BC15" s="1204"/>
      <c r="BD15" s="1204"/>
      <c r="BE15" s="1204"/>
      <c r="BF15" s="1204"/>
      <c r="BG15" s="1204"/>
      <c r="BH15" s="1204"/>
      <c r="BI15" s="1204"/>
      <c r="BJ15" s="1204"/>
      <c r="BK15" s="1204"/>
      <c r="BL15" s="1204"/>
      <c r="BM15" s="1204"/>
      <c r="BN15" s="1204"/>
      <c r="BO15" s="1204"/>
      <c r="BP15" s="1204"/>
      <c r="BQ15" s="1204"/>
      <c r="BR15" s="1204"/>
      <c r="BS15" s="1204"/>
      <c r="BT15" s="1204"/>
      <c r="BU15" s="1204"/>
      <c r="BV15" s="1204"/>
      <c r="BW15" s="1204"/>
      <c r="BX15" s="1204"/>
      <c r="BY15" s="1204"/>
      <c r="BZ15" s="1204"/>
      <c r="CA15" s="1204"/>
      <c r="CB15" s="1204"/>
      <c r="CC15" s="1204"/>
      <c r="CD15" s="1204"/>
      <c r="CE15" s="1204"/>
      <c r="CF15" s="1204"/>
      <c r="CG15" s="1204"/>
      <c r="CH15" s="1204"/>
      <c r="CI15" s="1204"/>
      <c r="CJ15" s="1204"/>
      <c r="CK15" s="1204"/>
      <c r="CL15" s="1204"/>
      <c r="CM15" s="1204"/>
      <c r="CN15" s="1204"/>
      <c r="CO15" s="1204"/>
      <c r="CP15" s="1204"/>
      <c r="CQ15" s="1204"/>
      <c r="CR15" s="1204"/>
      <c r="CS15" s="1204"/>
      <c r="CT15" s="1204"/>
      <c r="CU15" s="1204"/>
      <c r="CV15" s="1204"/>
      <c r="CW15" s="1204"/>
      <c r="CX15" s="1204"/>
      <c r="CY15" s="1204"/>
      <c r="CZ15" s="1204"/>
      <c r="DA15" s="1204"/>
      <c r="DB15" s="1204"/>
      <c r="DC15" s="1204"/>
      <c r="DD15" s="1204"/>
      <c r="DE15" s="1204"/>
    </row>
    <row r="16" spans="1:109" s="241" customFormat="1" ht="13.2" x14ac:dyDescent="0.2">
      <c r="A16" s="243"/>
      <c r="B16" s="1204"/>
      <c r="C16" s="1204"/>
      <c r="D16" s="1204"/>
      <c r="E16" s="1204"/>
      <c r="F16" s="1204"/>
      <c r="G16" s="1204"/>
      <c r="H16" s="1204"/>
      <c r="I16" s="1204"/>
      <c r="J16" s="1204"/>
      <c r="K16" s="1204"/>
      <c r="L16" s="1204"/>
      <c r="M16" s="1204"/>
      <c r="N16" s="1204"/>
      <c r="O16" s="1204"/>
      <c r="P16" s="1204"/>
      <c r="Q16" s="1204"/>
      <c r="R16" s="1204"/>
      <c r="S16" s="1204"/>
      <c r="T16" s="1204"/>
      <c r="U16" s="1204"/>
      <c r="V16" s="1204"/>
      <c r="W16" s="1204"/>
      <c r="X16" s="1204"/>
      <c r="Y16" s="1204"/>
      <c r="Z16" s="1204"/>
      <c r="AA16" s="1204"/>
      <c r="AB16" s="1204"/>
      <c r="AC16" s="1204"/>
      <c r="AD16" s="1204"/>
      <c r="AE16" s="1204"/>
      <c r="AF16" s="1204"/>
      <c r="AG16" s="1204"/>
      <c r="AH16" s="1204"/>
      <c r="AI16" s="1204"/>
      <c r="AJ16" s="1204"/>
      <c r="AK16" s="1204"/>
      <c r="AL16" s="1204"/>
      <c r="AM16" s="1204"/>
      <c r="AN16" s="1204"/>
      <c r="AO16" s="1204"/>
      <c r="AP16" s="1204"/>
      <c r="AQ16" s="1204"/>
      <c r="AR16" s="1204"/>
      <c r="AS16" s="1204"/>
      <c r="AT16" s="1204"/>
      <c r="AU16" s="1204"/>
      <c r="AV16" s="1204"/>
      <c r="AW16" s="1204"/>
      <c r="AX16" s="1204"/>
      <c r="AY16" s="1204"/>
      <c r="AZ16" s="1204"/>
      <c r="BA16" s="1204"/>
      <c r="BB16" s="1204"/>
      <c r="BC16" s="1204"/>
      <c r="BD16" s="1204"/>
      <c r="BE16" s="1204"/>
      <c r="BF16" s="1204"/>
      <c r="BG16" s="1204"/>
      <c r="BH16" s="1204"/>
      <c r="BI16" s="1204"/>
      <c r="BJ16" s="1204"/>
      <c r="BK16" s="1204"/>
      <c r="BL16" s="1204"/>
      <c r="BM16" s="1204"/>
      <c r="BN16" s="1204"/>
      <c r="BO16" s="1204"/>
      <c r="BP16" s="1204"/>
      <c r="BQ16" s="1204"/>
      <c r="BR16" s="1204"/>
      <c r="BS16" s="1204"/>
      <c r="BT16" s="1204"/>
      <c r="BU16" s="1204"/>
      <c r="BV16" s="1204"/>
      <c r="BW16" s="1204"/>
      <c r="BX16" s="1204"/>
      <c r="BY16" s="1204"/>
      <c r="BZ16" s="1204"/>
      <c r="CA16" s="1204"/>
      <c r="CB16" s="1204"/>
      <c r="CC16" s="1204"/>
      <c r="CD16" s="1204"/>
      <c r="CE16" s="1204"/>
      <c r="CF16" s="1204"/>
      <c r="CG16" s="1204"/>
      <c r="CH16" s="1204"/>
      <c r="CI16" s="1204"/>
      <c r="CJ16" s="1204"/>
      <c r="CK16" s="1204"/>
      <c r="CL16" s="1204"/>
      <c r="CM16" s="1204"/>
      <c r="CN16" s="1204"/>
      <c r="CO16" s="1204"/>
      <c r="CP16" s="1204"/>
      <c r="CQ16" s="1204"/>
      <c r="CR16" s="1204"/>
      <c r="CS16" s="1204"/>
      <c r="CT16" s="1204"/>
      <c r="CU16" s="1204"/>
      <c r="CV16" s="1204"/>
      <c r="CW16" s="1204"/>
      <c r="CX16" s="1204"/>
      <c r="CY16" s="1204"/>
      <c r="CZ16" s="1204"/>
      <c r="DA16" s="1204"/>
      <c r="DB16" s="1204"/>
      <c r="DC16" s="1204"/>
      <c r="DD16" s="1204"/>
      <c r="DE16" s="1204"/>
    </row>
    <row r="17" spans="1:109" s="241" customFormat="1" ht="13.2" x14ac:dyDescent="0.2">
      <c r="A17" s="243"/>
      <c r="B17" s="1204"/>
      <c r="C17" s="1204"/>
      <c r="D17" s="1204"/>
      <c r="E17" s="1204"/>
      <c r="F17" s="1204"/>
      <c r="G17" s="1204"/>
      <c r="H17" s="1204"/>
      <c r="I17" s="1204"/>
      <c r="J17" s="1204"/>
      <c r="K17" s="1204"/>
      <c r="L17" s="1204"/>
      <c r="M17" s="1204"/>
      <c r="N17" s="1204"/>
      <c r="O17" s="1204"/>
      <c r="P17" s="1204"/>
      <c r="Q17" s="1204"/>
      <c r="R17" s="1204"/>
      <c r="S17" s="1204"/>
      <c r="T17" s="1204"/>
      <c r="U17" s="1204"/>
      <c r="V17" s="1204"/>
      <c r="W17" s="1204"/>
      <c r="X17" s="1204"/>
      <c r="Y17" s="1204"/>
      <c r="Z17" s="1204"/>
      <c r="AA17" s="1204"/>
      <c r="AB17" s="1204"/>
      <c r="AC17" s="1204"/>
      <c r="AD17" s="1204"/>
      <c r="AE17" s="1204"/>
      <c r="AF17" s="1204"/>
      <c r="AG17" s="1204"/>
      <c r="AH17" s="1204"/>
      <c r="AI17" s="1204"/>
      <c r="AJ17" s="1204"/>
      <c r="AK17" s="1204"/>
      <c r="AL17" s="1204"/>
      <c r="AM17" s="1204"/>
      <c r="AN17" s="1204"/>
      <c r="AO17" s="1204"/>
      <c r="AP17" s="1204"/>
      <c r="AQ17" s="1204"/>
      <c r="AR17" s="1204"/>
      <c r="AS17" s="1204"/>
      <c r="AT17" s="1204"/>
      <c r="AU17" s="1204"/>
      <c r="AV17" s="1204"/>
      <c r="AW17" s="1204"/>
      <c r="AX17" s="1204"/>
      <c r="AY17" s="1204"/>
      <c r="AZ17" s="1204"/>
      <c r="BA17" s="1204"/>
      <c r="BB17" s="1204"/>
      <c r="BC17" s="1204"/>
      <c r="BD17" s="1204"/>
      <c r="BE17" s="1204"/>
      <c r="BF17" s="1204"/>
      <c r="BG17" s="1204"/>
      <c r="BH17" s="1204"/>
      <c r="BI17" s="1204"/>
      <c r="BJ17" s="1204"/>
      <c r="BK17" s="1204"/>
      <c r="BL17" s="1204"/>
      <c r="BM17" s="1204"/>
      <c r="BN17" s="1204"/>
      <c r="BO17" s="1204"/>
      <c r="BP17" s="1204"/>
      <c r="BQ17" s="1204"/>
      <c r="BR17" s="1204"/>
      <c r="BS17" s="1204"/>
      <c r="BT17" s="1204"/>
      <c r="BU17" s="1204"/>
      <c r="BV17" s="1204"/>
      <c r="BW17" s="1204"/>
      <c r="BX17" s="1204"/>
      <c r="BY17" s="1204"/>
      <c r="BZ17" s="1204"/>
      <c r="CA17" s="1204"/>
      <c r="CB17" s="1204"/>
      <c r="CC17" s="1204"/>
      <c r="CD17" s="1204"/>
      <c r="CE17" s="1204"/>
      <c r="CF17" s="1204"/>
      <c r="CG17" s="1204"/>
      <c r="CH17" s="1204"/>
      <c r="CI17" s="1204"/>
      <c r="CJ17" s="1204"/>
      <c r="CK17" s="1204"/>
      <c r="CL17" s="1204"/>
      <c r="CM17" s="1204"/>
      <c r="CN17" s="1204"/>
      <c r="CO17" s="1204"/>
      <c r="CP17" s="1204"/>
      <c r="CQ17" s="1204"/>
      <c r="CR17" s="1204"/>
      <c r="CS17" s="1204"/>
      <c r="CT17" s="1204"/>
      <c r="CU17" s="1204"/>
      <c r="CV17" s="1204"/>
      <c r="CW17" s="1204"/>
      <c r="CX17" s="1204"/>
      <c r="CY17" s="1204"/>
      <c r="CZ17" s="1204"/>
      <c r="DA17" s="1204"/>
      <c r="DB17" s="1204"/>
      <c r="DC17" s="1204"/>
      <c r="DD17" s="1204"/>
      <c r="DE17" s="1204"/>
    </row>
    <row r="18" spans="1:109" s="241" customFormat="1" ht="13.2" x14ac:dyDescent="0.2">
      <c r="A18" s="243"/>
      <c r="B18" s="1204"/>
      <c r="C18" s="1204"/>
      <c r="D18" s="1204"/>
      <c r="E18" s="1204"/>
      <c r="F18" s="1204"/>
      <c r="G18" s="1204"/>
      <c r="H18" s="1204"/>
      <c r="I18" s="1204"/>
      <c r="J18" s="1204"/>
      <c r="K18" s="1204"/>
      <c r="L18" s="1204"/>
      <c r="M18" s="1204"/>
      <c r="N18" s="1204"/>
      <c r="O18" s="1204"/>
      <c r="P18" s="1204"/>
      <c r="Q18" s="1204"/>
      <c r="R18" s="1204"/>
      <c r="S18" s="1204"/>
      <c r="T18" s="1204"/>
      <c r="U18" s="1204"/>
      <c r="V18" s="1204"/>
      <c r="W18" s="1204"/>
      <c r="X18" s="1204"/>
      <c r="Y18" s="1204"/>
      <c r="Z18" s="1204"/>
      <c r="AA18" s="1204"/>
      <c r="AB18" s="1204"/>
      <c r="AC18" s="1204"/>
      <c r="AD18" s="1204"/>
      <c r="AE18" s="1204"/>
      <c r="AF18" s="1204"/>
      <c r="AG18" s="1204"/>
      <c r="AH18" s="1204"/>
      <c r="AI18" s="1204"/>
      <c r="AJ18" s="1204"/>
      <c r="AK18" s="1204"/>
      <c r="AL18" s="1204"/>
      <c r="AM18" s="1204"/>
      <c r="AN18" s="1204"/>
      <c r="AO18" s="1204"/>
      <c r="AP18" s="1204"/>
      <c r="AQ18" s="1204"/>
      <c r="AR18" s="1204"/>
      <c r="AS18" s="1204"/>
      <c r="AT18" s="1204"/>
      <c r="AU18" s="1204"/>
      <c r="AV18" s="1204"/>
      <c r="AW18" s="1204"/>
      <c r="AX18" s="1204"/>
      <c r="AY18" s="1204"/>
      <c r="AZ18" s="1204"/>
      <c r="BA18" s="1204"/>
      <c r="BB18" s="1204"/>
      <c r="BC18" s="1204"/>
      <c r="BD18" s="1204"/>
      <c r="BE18" s="1204"/>
      <c r="BF18" s="1204"/>
      <c r="BG18" s="1204"/>
      <c r="BH18" s="1204"/>
      <c r="BI18" s="1204"/>
      <c r="BJ18" s="1204"/>
      <c r="BK18" s="1204"/>
      <c r="BL18" s="1204"/>
      <c r="BM18" s="1204"/>
      <c r="BN18" s="1204"/>
      <c r="BO18" s="1204"/>
      <c r="BP18" s="1204"/>
      <c r="BQ18" s="1204"/>
      <c r="BR18" s="1204"/>
      <c r="BS18" s="1204"/>
      <c r="BT18" s="1204"/>
      <c r="BU18" s="1204"/>
      <c r="BV18" s="1204"/>
      <c r="BW18" s="1204"/>
      <c r="BX18" s="1204"/>
      <c r="BY18" s="1204"/>
      <c r="BZ18" s="1204"/>
      <c r="CA18" s="1204"/>
      <c r="CB18" s="1204"/>
      <c r="CC18" s="1204"/>
      <c r="CD18" s="1204"/>
      <c r="CE18" s="1204"/>
      <c r="CF18" s="1204"/>
      <c r="CG18" s="1204"/>
      <c r="CH18" s="1204"/>
      <c r="CI18" s="1204"/>
      <c r="CJ18" s="1204"/>
      <c r="CK18" s="1204"/>
      <c r="CL18" s="1204"/>
      <c r="CM18" s="1204"/>
      <c r="CN18" s="1204"/>
      <c r="CO18" s="1204"/>
      <c r="CP18" s="1204"/>
      <c r="CQ18" s="1204"/>
      <c r="CR18" s="1204"/>
      <c r="CS18" s="1204"/>
      <c r="CT18" s="1204"/>
      <c r="CU18" s="1204"/>
      <c r="CV18" s="1204"/>
      <c r="CW18" s="1204"/>
      <c r="CX18" s="1204"/>
      <c r="CY18" s="1204"/>
      <c r="CZ18" s="1204"/>
      <c r="DA18" s="1204"/>
      <c r="DB18" s="1204"/>
      <c r="DC18" s="1204"/>
      <c r="DD18" s="1204"/>
      <c r="DE18" s="1204"/>
    </row>
    <row r="19" spans="1:109" ht="13.2" x14ac:dyDescent="0.2">
      <c r="DD19" s="243"/>
      <c r="DE19" s="243"/>
    </row>
    <row r="20" spans="1:109" ht="13.2" x14ac:dyDescent="0.2">
      <c r="DD20" s="243"/>
      <c r="DE20" s="243"/>
    </row>
    <row r="21" spans="1:109" ht="17.25" customHeight="1" x14ac:dyDescent="0.2">
      <c r="B21" s="1205"/>
      <c r="C21" s="245"/>
      <c r="D21" s="245"/>
      <c r="E21" s="245"/>
      <c r="F21" s="245"/>
      <c r="G21" s="245"/>
      <c r="H21" s="245"/>
      <c r="I21" s="245"/>
      <c r="J21" s="245"/>
      <c r="K21" s="245"/>
      <c r="L21" s="245"/>
      <c r="M21" s="245"/>
      <c r="N21" s="1206"/>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1206"/>
      <c r="AU21" s="245"/>
      <c r="AV21" s="245"/>
      <c r="AW21" s="245"/>
      <c r="AX21" s="245"/>
      <c r="AY21" s="245"/>
      <c r="AZ21" s="245"/>
      <c r="BA21" s="245"/>
      <c r="BB21" s="245"/>
      <c r="BC21" s="245"/>
      <c r="BD21" s="245"/>
      <c r="BE21" s="245"/>
      <c r="BF21" s="1206"/>
      <c r="BG21" s="245"/>
      <c r="BH21" s="245"/>
      <c r="BI21" s="245"/>
      <c r="BJ21" s="245"/>
      <c r="BK21" s="245"/>
      <c r="BL21" s="245"/>
      <c r="BM21" s="245"/>
      <c r="BN21" s="245"/>
      <c r="BO21" s="245"/>
      <c r="BP21" s="245"/>
      <c r="BQ21" s="245"/>
      <c r="BR21" s="1206"/>
      <c r="BS21" s="245"/>
      <c r="BT21" s="245"/>
      <c r="BU21" s="245"/>
      <c r="BV21" s="245"/>
      <c r="BW21" s="245"/>
      <c r="BX21" s="245"/>
      <c r="BY21" s="245"/>
      <c r="BZ21" s="245"/>
      <c r="CA21" s="245"/>
      <c r="CB21" s="245"/>
      <c r="CC21" s="245"/>
      <c r="CD21" s="1206"/>
      <c r="CE21" s="245"/>
      <c r="CF21" s="245"/>
      <c r="CG21" s="245"/>
      <c r="CH21" s="245"/>
      <c r="CI21" s="245"/>
      <c r="CJ21" s="245"/>
      <c r="CK21" s="245"/>
      <c r="CL21" s="245"/>
      <c r="CM21" s="245"/>
      <c r="CN21" s="245"/>
      <c r="CO21" s="245"/>
      <c r="CP21" s="1206"/>
      <c r="CQ21" s="245"/>
      <c r="CR21" s="245"/>
      <c r="CS21" s="245"/>
      <c r="CT21" s="245"/>
      <c r="CU21" s="245"/>
      <c r="CV21" s="245"/>
      <c r="CW21" s="245"/>
      <c r="CX21" s="245"/>
      <c r="CY21" s="245"/>
      <c r="CZ21" s="245"/>
      <c r="DA21" s="245"/>
      <c r="DB21" s="1206"/>
      <c r="DC21" s="245"/>
      <c r="DD21" s="246"/>
      <c r="DE21" s="243"/>
    </row>
    <row r="22" spans="1:109" ht="17.25" customHeight="1" x14ac:dyDescent="0.2">
      <c r="B22" s="247"/>
    </row>
    <row r="23" spans="1:109" ht="13.2" x14ac:dyDescent="0.2">
      <c r="B23" s="247"/>
    </row>
    <row r="24" spans="1:109" ht="13.2" x14ac:dyDescent="0.2">
      <c r="B24" s="247"/>
    </row>
    <row r="25" spans="1:109" ht="13.2" x14ac:dyDescent="0.2">
      <c r="B25" s="247"/>
    </row>
    <row r="26" spans="1:109" ht="13.2" x14ac:dyDescent="0.2">
      <c r="B26" s="247"/>
    </row>
    <row r="27" spans="1:109" ht="13.2" x14ac:dyDescent="0.2">
      <c r="B27" s="247"/>
    </row>
    <row r="28" spans="1:109" ht="13.2" x14ac:dyDescent="0.2">
      <c r="B28" s="247"/>
    </row>
    <row r="29" spans="1:109" ht="13.2" x14ac:dyDescent="0.2">
      <c r="B29" s="247"/>
    </row>
    <row r="30" spans="1:109" ht="13.2" x14ac:dyDescent="0.2">
      <c r="B30" s="247"/>
    </row>
    <row r="31" spans="1:109" ht="13.2" x14ac:dyDescent="0.2">
      <c r="B31" s="247"/>
    </row>
    <row r="32" spans="1:109" ht="13.2" x14ac:dyDescent="0.2">
      <c r="B32" s="247"/>
    </row>
    <row r="33" spans="2:109" ht="13.2" x14ac:dyDescent="0.2">
      <c r="B33" s="247"/>
    </row>
    <row r="34" spans="2:109" ht="13.2" x14ac:dyDescent="0.2">
      <c r="B34" s="247"/>
    </row>
    <row r="35" spans="2:109" ht="13.2" x14ac:dyDescent="0.2">
      <c r="B35" s="247"/>
    </row>
    <row r="36" spans="2:109" ht="13.2" x14ac:dyDescent="0.2">
      <c r="B36" s="247"/>
    </row>
    <row r="37" spans="2:109" ht="13.2" x14ac:dyDescent="0.2">
      <c r="B37" s="247"/>
    </row>
    <row r="38" spans="2:109" ht="13.2" x14ac:dyDescent="0.2">
      <c r="B38" s="247"/>
    </row>
    <row r="39" spans="2:109" ht="13.2"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2" x14ac:dyDescent="0.2">
      <c r="B40" s="1207"/>
      <c r="DD40" s="1207"/>
      <c r="DE40" s="243"/>
    </row>
    <row r="41" spans="2:109" ht="16.2" x14ac:dyDescent="0.2">
      <c r="B41" s="244" t="s">
        <v>558</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2" x14ac:dyDescent="0.2">
      <c r="B42" s="247"/>
      <c r="G42" s="1208"/>
      <c r="I42" s="1209"/>
      <c r="J42" s="1209"/>
      <c r="K42" s="1209"/>
      <c r="AM42" s="1208"/>
      <c r="AN42" s="1208" t="s">
        <v>559</v>
      </c>
      <c r="AP42" s="1209"/>
      <c r="AQ42" s="1209"/>
      <c r="AR42" s="1209"/>
      <c r="AY42" s="1208"/>
      <c r="BA42" s="1209"/>
      <c r="BB42" s="1209"/>
      <c r="BC42" s="1209"/>
      <c r="BK42" s="1208"/>
      <c r="BM42" s="1209"/>
      <c r="BN42" s="1209"/>
      <c r="BO42" s="1209"/>
      <c r="BW42" s="1208"/>
      <c r="BY42" s="1209"/>
      <c r="BZ42" s="1209"/>
      <c r="CA42" s="1209"/>
      <c r="CI42" s="1208"/>
      <c r="CK42" s="1209"/>
      <c r="CL42" s="1209"/>
      <c r="CM42" s="1209"/>
      <c r="CU42" s="1208"/>
      <c r="CW42" s="1209"/>
      <c r="CX42" s="1209"/>
      <c r="CY42" s="1209"/>
    </row>
    <row r="43" spans="2:109" ht="13.5" customHeight="1" x14ac:dyDescent="0.2">
      <c r="B43" s="247"/>
      <c r="AN43" s="1210" t="s">
        <v>560</v>
      </c>
      <c r="AO43" s="1211"/>
      <c r="AP43" s="1211"/>
      <c r="AQ43" s="1211"/>
      <c r="AR43" s="1211"/>
      <c r="AS43" s="1211"/>
      <c r="AT43" s="1211"/>
      <c r="AU43" s="1211"/>
      <c r="AV43" s="1211"/>
      <c r="AW43" s="1211"/>
      <c r="AX43" s="1211"/>
      <c r="AY43" s="1211"/>
      <c r="AZ43" s="1211"/>
      <c r="BA43" s="1211"/>
      <c r="BB43" s="1211"/>
      <c r="BC43" s="1211"/>
      <c r="BD43" s="1211"/>
      <c r="BE43" s="1211"/>
      <c r="BF43" s="1211"/>
      <c r="BG43" s="1211"/>
      <c r="BH43" s="1211"/>
      <c r="BI43" s="1211"/>
      <c r="BJ43" s="1211"/>
      <c r="BK43" s="1211"/>
      <c r="BL43" s="1211"/>
      <c r="BM43" s="1211"/>
      <c r="BN43" s="1211"/>
      <c r="BO43" s="1211"/>
      <c r="BP43" s="1211"/>
      <c r="BQ43" s="1211"/>
      <c r="BR43" s="1211"/>
      <c r="BS43" s="1211"/>
      <c r="BT43" s="1211"/>
      <c r="BU43" s="1211"/>
      <c r="BV43" s="1211"/>
      <c r="BW43" s="1211"/>
      <c r="BX43" s="1211"/>
      <c r="BY43" s="1211"/>
      <c r="BZ43" s="1211"/>
      <c r="CA43" s="1211"/>
      <c r="CB43" s="1211"/>
      <c r="CC43" s="1211"/>
      <c r="CD43" s="1211"/>
      <c r="CE43" s="1211"/>
      <c r="CF43" s="1211"/>
      <c r="CG43" s="1211"/>
      <c r="CH43" s="1211"/>
      <c r="CI43" s="1211"/>
      <c r="CJ43" s="1211"/>
      <c r="CK43" s="1211"/>
      <c r="CL43" s="1211"/>
      <c r="CM43" s="1211"/>
      <c r="CN43" s="1211"/>
      <c r="CO43" s="1211"/>
      <c r="CP43" s="1211"/>
      <c r="CQ43" s="1211"/>
      <c r="CR43" s="1211"/>
      <c r="CS43" s="1211"/>
      <c r="CT43" s="1211"/>
      <c r="CU43" s="1211"/>
      <c r="CV43" s="1211"/>
      <c r="CW43" s="1211"/>
      <c r="CX43" s="1211"/>
      <c r="CY43" s="1211"/>
      <c r="CZ43" s="1211"/>
      <c r="DA43" s="1211"/>
      <c r="DB43" s="1211"/>
      <c r="DC43" s="1212"/>
    </row>
    <row r="44" spans="2:109" ht="13.2" x14ac:dyDescent="0.2">
      <c r="B44" s="247"/>
      <c r="AN44" s="1213"/>
      <c r="AO44" s="1214"/>
      <c r="AP44" s="1214"/>
      <c r="AQ44" s="1214"/>
      <c r="AR44" s="1214"/>
      <c r="AS44" s="1214"/>
      <c r="AT44" s="1214"/>
      <c r="AU44" s="1214"/>
      <c r="AV44" s="1214"/>
      <c r="AW44" s="1214"/>
      <c r="AX44" s="1214"/>
      <c r="AY44" s="1214"/>
      <c r="AZ44" s="1214"/>
      <c r="BA44" s="1214"/>
      <c r="BB44" s="1214"/>
      <c r="BC44" s="1214"/>
      <c r="BD44" s="1214"/>
      <c r="BE44" s="1214"/>
      <c r="BF44" s="1214"/>
      <c r="BG44" s="1214"/>
      <c r="BH44" s="1214"/>
      <c r="BI44" s="1214"/>
      <c r="BJ44" s="1214"/>
      <c r="BK44" s="1214"/>
      <c r="BL44" s="1214"/>
      <c r="BM44" s="1214"/>
      <c r="BN44" s="1214"/>
      <c r="BO44" s="1214"/>
      <c r="BP44" s="1214"/>
      <c r="BQ44" s="1214"/>
      <c r="BR44" s="1214"/>
      <c r="BS44" s="1214"/>
      <c r="BT44" s="1214"/>
      <c r="BU44" s="1214"/>
      <c r="BV44" s="1214"/>
      <c r="BW44" s="1214"/>
      <c r="BX44" s="1214"/>
      <c r="BY44" s="1214"/>
      <c r="BZ44" s="1214"/>
      <c r="CA44" s="1214"/>
      <c r="CB44" s="1214"/>
      <c r="CC44" s="1214"/>
      <c r="CD44" s="1214"/>
      <c r="CE44" s="1214"/>
      <c r="CF44" s="1214"/>
      <c r="CG44" s="1214"/>
      <c r="CH44" s="1214"/>
      <c r="CI44" s="1214"/>
      <c r="CJ44" s="1214"/>
      <c r="CK44" s="1214"/>
      <c r="CL44" s="1214"/>
      <c r="CM44" s="1214"/>
      <c r="CN44" s="1214"/>
      <c r="CO44" s="1214"/>
      <c r="CP44" s="1214"/>
      <c r="CQ44" s="1214"/>
      <c r="CR44" s="1214"/>
      <c r="CS44" s="1214"/>
      <c r="CT44" s="1214"/>
      <c r="CU44" s="1214"/>
      <c r="CV44" s="1214"/>
      <c r="CW44" s="1214"/>
      <c r="CX44" s="1214"/>
      <c r="CY44" s="1214"/>
      <c r="CZ44" s="1214"/>
      <c r="DA44" s="1214"/>
      <c r="DB44" s="1214"/>
      <c r="DC44" s="1215"/>
    </row>
    <row r="45" spans="2:109" ht="13.2" x14ac:dyDescent="0.2">
      <c r="B45" s="247"/>
      <c r="AN45" s="1213"/>
      <c r="AO45" s="1214"/>
      <c r="AP45" s="1214"/>
      <c r="AQ45" s="1214"/>
      <c r="AR45" s="1214"/>
      <c r="AS45" s="1214"/>
      <c r="AT45" s="1214"/>
      <c r="AU45" s="1214"/>
      <c r="AV45" s="1214"/>
      <c r="AW45" s="1214"/>
      <c r="AX45" s="1214"/>
      <c r="AY45" s="1214"/>
      <c r="AZ45" s="1214"/>
      <c r="BA45" s="1214"/>
      <c r="BB45" s="1214"/>
      <c r="BC45" s="1214"/>
      <c r="BD45" s="1214"/>
      <c r="BE45" s="1214"/>
      <c r="BF45" s="1214"/>
      <c r="BG45" s="1214"/>
      <c r="BH45" s="1214"/>
      <c r="BI45" s="1214"/>
      <c r="BJ45" s="1214"/>
      <c r="BK45" s="1214"/>
      <c r="BL45" s="1214"/>
      <c r="BM45" s="1214"/>
      <c r="BN45" s="1214"/>
      <c r="BO45" s="1214"/>
      <c r="BP45" s="1214"/>
      <c r="BQ45" s="1214"/>
      <c r="BR45" s="1214"/>
      <c r="BS45" s="1214"/>
      <c r="BT45" s="1214"/>
      <c r="BU45" s="1214"/>
      <c r="BV45" s="1214"/>
      <c r="BW45" s="1214"/>
      <c r="BX45" s="1214"/>
      <c r="BY45" s="1214"/>
      <c r="BZ45" s="1214"/>
      <c r="CA45" s="1214"/>
      <c r="CB45" s="1214"/>
      <c r="CC45" s="1214"/>
      <c r="CD45" s="1214"/>
      <c r="CE45" s="1214"/>
      <c r="CF45" s="1214"/>
      <c r="CG45" s="1214"/>
      <c r="CH45" s="1214"/>
      <c r="CI45" s="1214"/>
      <c r="CJ45" s="1214"/>
      <c r="CK45" s="1214"/>
      <c r="CL45" s="1214"/>
      <c r="CM45" s="1214"/>
      <c r="CN45" s="1214"/>
      <c r="CO45" s="1214"/>
      <c r="CP45" s="1214"/>
      <c r="CQ45" s="1214"/>
      <c r="CR45" s="1214"/>
      <c r="CS45" s="1214"/>
      <c r="CT45" s="1214"/>
      <c r="CU45" s="1214"/>
      <c r="CV45" s="1214"/>
      <c r="CW45" s="1214"/>
      <c r="CX45" s="1214"/>
      <c r="CY45" s="1214"/>
      <c r="CZ45" s="1214"/>
      <c r="DA45" s="1214"/>
      <c r="DB45" s="1214"/>
      <c r="DC45" s="1215"/>
    </row>
    <row r="46" spans="2:109" ht="13.2" x14ac:dyDescent="0.2">
      <c r="B46" s="247"/>
      <c r="AN46" s="1213"/>
      <c r="AO46" s="1214"/>
      <c r="AP46" s="1214"/>
      <c r="AQ46" s="1214"/>
      <c r="AR46" s="1214"/>
      <c r="AS46" s="1214"/>
      <c r="AT46" s="1214"/>
      <c r="AU46" s="1214"/>
      <c r="AV46" s="1214"/>
      <c r="AW46" s="1214"/>
      <c r="AX46" s="1214"/>
      <c r="AY46" s="1214"/>
      <c r="AZ46" s="1214"/>
      <c r="BA46" s="1214"/>
      <c r="BB46" s="1214"/>
      <c r="BC46" s="1214"/>
      <c r="BD46" s="1214"/>
      <c r="BE46" s="1214"/>
      <c r="BF46" s="1214"/>
      <c r="BG46" s="1214"/>
      <c r="BH46" s="1214"/>
      <c r="BI46" s="1214"/>
      <c r="BJ46" s="1214"/>
      <c r="BK46" s="1214"/>
      <c r="BL46" s="1214"/>
      <c r="BM46" s="1214"/>
      <c r="BN46" s="1214"/>
      <c r="BO46" s="1214"/>
      <c r="BP46" s="1214"/>
      <c r="BQ46" s="1214"/>
      <c r="BR46" s="1214"/>
      <c r="BS46" s="1214"/>
      <c r="BT46" s="1214"/>
      <c r="BU46" s="1214"/>
      <c r="BV46" s="1214"/>
      <c r="BW46" s="1214"/>
      <c r="BX46" s="1214"/>
      <c r="BY46" s="1214"/>
      <c r="BZ46" s="1214"/>
      <c r="CA46" s="1214"/>
      <c r="CB46" s="1214"/>
      <c r="CC46" s="1214"/>
      <c r="CD46" s="1214"/>
      <c r="CE46" s="1214"/>
      <c r="CF46" s="1214"/>
      <c r="CG46" s="1214"/>
      <c r="CH46" s="1214"/>
      <c r="CI46" s="1214"/>
      <c r="CJ46" s="1214"/>
      <c r="CK46" s="1214"/>
      <c r="CL46" s="1214"/>
      <c r="CM46" s="1214"/>
      <c r="CN46" s="1214"/>
      <c r="CO46" s="1214"/>
      <c r="CP46" s="1214"/>
      <c r="CQ46" s="1214"/>
      <c r="CR46" s="1214"/>
      <c r="CS46" s="1214"/>
      <c r="CT46" s="1214"/>
      <c r="CU46" s="1214"/>
      <c r="CV46" s="1214"/>
      <c r="CW46" s="1214"/>
      <c r="CX46" s="1214"/>
      <c r="CY46" s="1214"/>
      <c r="CZ46" s="1214"/>
      <c r="DA46" s="1214"/>
      <c r="DB46" s="1214"/>
      <c r="DC46" s="1215"/>
    </row>
    <row r="47" spans="2:109" ht="13.2" x14ac:dyDescent="0.2">
      <c r="B47" s="247"/>
      <c r="AN47" s="1216"/>
      <c r="AO47" s="1217"/>
      <c r="AP47" s="1217"/>
      <c r="AQ47" s="1217"/>
      <c r="AR47" s="1217"/>
      <c r="AS47" s="1217"/>
      <c r="AT47" s="1217"/>
      <c r="AU47" s="1217"/>
      <c r="AV47" s="1217"/>
      <c r="AW47" s="1217"/>
      <c r="AX47" s="1217"/>
      <c r="AY47" s="1217"/>
      <c r="AZ47" s="1217"/>
      <c r="BA47" s="1217"/>
      <c r="BB47" s="1217"/>
      <c r="BC47" s="1217"/>
      <c r="BD47" s="1217"/>
      <c r="BE47" s="1217"/>
      <c r="BF47" s="1217"/>
      <c r="BG47" s="1217"/>
      <c r="BH47" s="1217"/>
      <c r="BI47" s="1217"/>
      <c r="BJ47" s="1217"/>
      <c r="BK47" s="1217"/>
      <c r="BL47" s="1217"/>
      <c r="BM47" s="1217"/>
      <c r="BN47" s="1217"/>
      <c r="BO47" s="1217"/>
      <c r="BP47" s="1217"/>
      <c r="BQ47" s="1217"/>
      <c r="BR47" s="1217"/>
      <c r="BS47" s="1217"/>
      <c r="BT47" s="1217"/>
      <c r="BU47" s="1217"/>
      <c r="BV47" s="1217"/>
      <c r="BW47" s="1217"/>
      <c r="BX47" s="1217"/>
      <c r="BY47" s="1217"/>
      <c r="BZ47" s="1217"/>
      <c r="CA47" s="1217"/>
      <c r="CB47" s="1217"/>
      <c r="CC47" s="1217"/>
      <c r="CD47" s="1217"/>
      <c r="CE47" s="1217"/>
      <c r="CF47" s="1217"/>
      <c r="CG47" s="1217"/>
      <c r="CH47" s="1217"/>
      <c r="CI47" s="1217"/>
      <c r="CJ47" s="1217"/>
      <c r="CK47" s="1217"/>
      <c r="CL47" s="1217"/>
      <c r="CM47" s="1217"/>
      <c r="CN47" s="1217"/>
      <c r="CO47" s="1217"/>
      <c r="CP47" s="1217"/>
      <c r="CQ47" s="1217"/>
      <c r="CR47" s="1217"/>
      <c r="CS47" s="1217"/>
      <c r="CT47" s="1217"/>
      <c r="CU47" s="1217"/>
      <c r="CV47" s="1217"/>
      <c r="CW47" s="1217"/>
      <c r="CX47" s="1217"/>
      <c r="CY47" s="1217"/>
      <c r="CZ47" s="1217"/>
      <c r="DA47" s="1217"/>
      <c r="DB47" s="1217"/>
      <c r="DC47" s="1218"/>
    </row>
    <row r="48" spans="2:109" ht="13.2" x14ac:dyDescent="0.2">
      <c r="B48" s="247"/>
      <c r="H48" s="1219"/>
      <c r="I48" s="1219"/>
      <c r="J48" s="1219"/>
      <c r="AN48" s="1219"/>
      <c r="AO48" s="1219"/>
      <c r="AP48" s="1219"/>
      <c r="AZ48" s="1219"/>
      <c r="BA48" s="1219"/>
      <c r="BB48" s="1219"/>
      <c r="BL48" s="1219"/>
      <c r="BM48" s="1219"/>
      <c r="BN48" s="1219"/>
      <c r="BX48" s="1219"/>
      <c r="BY48" s="1219"/>
      <c r="BZ48" s="1219"/>
      <c r="CJ48" s="1219"/>
      <c r="CK48" s="1219"/>
      <c r="CL48" s="1219"/>
      <c r="CV48" s="1219"/>
      <c r="CW48" s="1219"/>
      <c r="CX48" s="1219"/>
    </row>
    <row r="49" spans="1:109" ht="13.2" x14ac:dyDescent="0.2">
      <c r="B49" s="247"/>
      <c r="AN49" s="243" t="s">
        <v>561</v>
      </c>
    </row>
    <row r="50" spans="1:109" ht="13.2" x14ac:dyDescent="0.2">
      <c r="B50" s="247"/>
      <c r="G50" s="1220"/>
      <c r="H50" s="1220"/>
      <c r="I50" s="1220"/>
      <c r="J50" s="1220"/>
      <c r="K50" s="1221"/>
      <c r="L50" s="1221"/>
      <c r="M50" s="1222"/>
      <c r="N50" s="1222"/>
      <c r="AN50" s="1223"/>
      <c r="AO50" s="1224"/>
      <c r="AP50" s="1224"/>
      <c r="AQ50" s="1224"/>
      <c r="AR50" s="1224"/>
      <c r="AS50" s="1224"/>
      <c r="AT50" s="1224"/>
      <c r="AU50" s="1224"/>
      <c r="AV50" s="1224"/>
      <c r="AW50" s="1224"/>
      <c r="AX50" s="1224"/>
      <c r="AY50" s="1224"/>
      <c r="AZ50" s="1224"/>
      <c r="BA50" s="1224"/>
      <c r="BB50" s="1224"/>
      <c r="BC50" s="1224"/>
      <c r="BD50" s="1224"/>
      <c r="BE50" s="1224"/>
      <c r="BF50" s="1224"/>
      <c r="BG50" s="1224"/>
      <c r="BH50" s="1224"/>
      <c r="BI50" s="1224"/>
      <c r="BJ50" s="1224"/>
      <c r="BK50" s="1224"/>
      <c r="BL50" s="1224"/>
      <c r="BM50" s="1224"/>
      <c r="BN50" s="1224"/>
      <c r="BO50" s="1225"/>
      <c r="BP50" s="1226" t="s">
        <v>528</v>
      </c>
      <c r="BQ50" s="1226"/>
      <c r="BR50" s="1226"/>
      <c r="BS50" s="1226"/>
      <c r="BT50" s="1226"/>
      <c r="BU50" s="1226"/>
      <c r="BV50" s="1226"/>
      <c r="BW50" s="1226"/>
      <c r="BX50" s="1226" t="s">
        <v>529</v>
      </c>
      <c r="BY50" s="1226"/>
      <c r="BZ50" s="1226"/>
      <c r="CA50" s="1226"/>
      <c r="CB50" s="1226"/>
      <c r="CC50" s="1226"/>
      <c r="CD50" s="1226"/>
      <c r="CE50" s="1226"/>
      <c r="CF50" s="1226" t="s">
        <v>530</v>
      </c>
      <c r="CG50" s="1226"/>
      <c r="CH50" s="1226"/>
      <c r="CI50" s="1226"/>
      <c r="CJ50" s="1226"/>
      <c r="CK50" s="1226"/>
      <c r="CL50" s="1226"/>
      <c r="CM50" s="1226"/>
      <c r="CN50" s="1226" t="s">
        <v>531</v>
      </c>
      <c r="CO50" s="1226"/>
      <c r="CP50" s="1226"/>
      <c r="CQ50" s="1226"/>
      <c r="CR50" s="1226"/>
      <c r="CS50" s="1226"/>
      <c r="CT50" s="1226"/>
      <c r="CU50" s="1226"/>
      <c r="CV50" s="1226" t="s">
        <v>532</v>
      </c>
      <c r="CW50" s="1226"/>
      <c r="CX50" s="1226"/>
      <c r="CY50" s="1226"/>
      <c r="CZ50" s="1226"/>
      <c r="DA50" s="1226"/>
      <c r="DB50" s="1226"/>
      <c r="DC50" s="1226"/>
    </row>
    <row r="51" spans="1:109" ht="13.5" customHeight="1" x14ac:dyDescent="0.2">
      <c r="B51" s="247"/>
      <c r="G51" s="1227"/>
      <c r="H51" s="1227"/>
      <c r="I51" s="1228"/>
      <c r="J51" s="1228"/>
      <c r="K51" s="1229"/>
      <c r="L51" s="1229"/>
      <c r="M51" s="1229"/>
      <c r="N51" s="1229"/>
      <c r="AM51" s="1219"/>
      <c r="AN51" s="1230" t="s">
        <v>562</v>
      </c>
      <c r="AO51" s="1230"/>
      <c r="AP51" s="1230"/>
      <c r="AQ51" s="1230"/>
      <c r="AR51" s="1230"/>
      <c r="AS51" s="1230"/>
      <c r="AT51" s="1230"/>
      <c r="AU51" s="1230"/>
      <c r="AV51" s="1230"/>
      <c r="AW51" s="1230"/>
      <c r="AX51" s="1230"/>
      <c r="AY51" s="1230"/>
      <c r="AZ51" s="1230"/>
      <c r="BA51" s="1230"/>
      <c r="BB51" s="1230" t="s">
        <v>563</v>
      </c>
      <c r="BC51" s="1230"/>
      <c r="BD51" s="1230"/>
      <c r="BE51" s="1230"/>
      <c r="BF51" s="1230"/>
      <c r="BG51" s="1230"/>
      <c r="BH51" s="1230"/>
      <c r="BI51" s="1230"/>
      <c r="BJ51" s="1230"/>
      <c r="BK51" s="1230"/>
      <c r="BL51" s="1230"/>
      <c r="BM51" s="1230"/>
      <c r="BN51" s="1230"/>
      <c r="BO51" s="1230"/>
      <c r="BP51" s="1231"/>
      <c r="BQ51" s="1231"/>
      <c r="BR51" s="1231"/>
      <c r="BS51" s="1231"/>
      <c r="BT51" s="1231"/>
      <c r="BU51" s="1231"/>
      <c r="BV51" s="1231"/>
      <c r="BW51" s="1231"/>
      <c r="BX51" s="1231"/>
      <c r="BY51" s="1231"/>
      <c r="BZ51" s="1231"/>
      <c r="CA51" s="1231"/>
      <c r="CB51" s="1231"/>
      <c r="CC51" s="1231"/>
      <c r="CD51" s="1231"/>
      <c r="CE51" s="1231"/>
      <c r="CF51" s="1231"/>
      <c r="CG51" s="1231"/>
      <c r="CH51" s="1231"/>
      <c r="CI51" s="1231"/>
      <c r="CJ51" s="1231"/>
      <c r="CK51" s="1231"/>
      <c r="CL51" s="1231"/>
      <c r="CM51" s="1231"/>
      <c r="CN51" s="1231"/>
      <c r="CO51" s="1231"/>
      <c r="CP51" s="1231"/>
      <c r="CQ51" s="1231"/>
      <c r="CR51" s="1231"/>
      <c r="CS51" s="1231"/>
      <c r="CT51" s="1231"/>
      <c r="CU51" s="1231"/>
      <c r="CV51" s="1231"/>
      <c r="CW51" s="1231"/>
      <c r="CX51" s="1231"/>
      <c r="CY51" s="1231"/>
      <c r="CZ51" s="1231"/>
      <c r="DA51" s="1231"/>
      <c r="DB51" s="1231"/>
      <c r="DC51" s="1231"/>
    </row>
    <row r="52" spans="1:109" ht="13.2" x14ac:dyDescent="0.2">
      <c r="B52" s="247"/>
      <c r="G52" s="1227"/>
      <c r="H52" s="1227"/>
      <c r="I52" s="1228"/>
      <c r="J52" s="1228"/>
      <c r="K52" s="1229"/>
      <c r="L52" s="1229"/>
      <c r="M52" s="1229"/>
      <c r="N52" s="1229"/>
      <c r="AM52" s="1219"/>
      <c r="AN52" s="1230"/>
      <c r="AO52" s="1230"/>
      <c r="AP52" s="1230"/>
      <c r="AQ52" s="1230"/>
      <c r="AR52" s="1230"/>
      <c r="AS52" s="1230"/>
      <c r="AT52" s="1230"/>
      <c r="AU52" s="1230"/>
      <c r="AV52" s="1230"/>
      <c r="AW52" s="1230"/>
      <c r="AX52" s="1230"/>
      <c r="AY52" s="1230"/>
      <c r="AZ52" s="1230"/>
      <c r="BA52" s="1230"/>
      <c r="BB52" s="1230"/>
      <c r="BC52" s="1230"/>
      <c r="BD52" s="1230"/>
      <c r="BE52" s="1230"/>
      <c r="BF52" s="1230"/>
      <c r="BG52" s="1230"/>
      <c r="BH52" s="1230"/>
      <c r="BI52" s="1230"/>
      <c r="BJ52" s="1230"/>
      <c r="BK52" s="1230"/>
      <c r="BL52" s="1230"/>
      <c r="BM52" s="1230"/>
      <c r="BN52" s="1230"/>
      <c r="BO52" s="1230"/>
      <c r="BP52" s="1231"/>
      <c r="BQ52" s="1231"/>
      <c r="BR52" s="1231"/>
      <c r="BS52" s="1231"/>
      <c r="BT52" s="1231"/>
      <c r="BU52" s="1231"/>
      <c r="BV52" s="1231"/>
      <c r="BW52" s="1231"/>
      <c r="BX52" s="1231"/>
      <c r="BY52" s="1231"/>
      <c r="BZ52" s="1231"/>
      <c r="CA52" s="1231"/>
      <c r="CB52" s="1231"/>
      <c r="CC52" s="1231"/>
      <c r="CD52" s="1231"/>
      <c r="CE52" s="1231"/>
      <c r="CF52" s="1231"/>
      <c r="CG52" s="1231"/>
      <c r="CH52" s="1231"/>
      <c r="CI52" s="1231"/>
      <c r="CJ52" s="1231"/>
      <c r="CK52" s="1231"/>
      <c r="CL52" s="1231"/>
      <c r="CM52" s="1231"/>
      <c r="CN52" s="1231"/>
      <c r="CO52" s="1231"/>
      <c r="CP52" s="1231"/>
      <c r="CQ52" s="1231"/>
      <c r="CR52" s="1231"/>
      <c r="CS52" s="1231"/>
      <c r="CT52" s="1231"/>
      <c r="CU52" s="1231"/>
      <c r="CV52" s="1231"/>
      <c r="CW52" s="1231"/>
      <c r="CX52" s="1231"/>
      <c r="CY52" s="1231"/>
      <c r="CZ52" s="1231"/>
      <c r="DA52" s="1231"/>
      <c r="DB52" s="1231"/>
      <c r="DC52" s="1231"/>
    </row>
    <row r="53" spans="1:109" ht="13.2" x14ac:dyDescent="0.2">
      <c r="A53" s="1209"/>
      <c r="B53" s="247"/>
      <c r="G53" s="1227"/>
      <c r="H53" s="1227"/>
      <c r="I53" s="1220"/>
      <c r="J53" s="1220"/>
      <c r="K53" s="1229"/>
      <c r="L53" s="1229"/>
      <c r="M53" s="1229"/>
      <c r="N53" s="1229"/>
      <c r="AM53" s="1219"/>
      <c r="AN53" s="1230"/>
      <c r="AO53" s="1230"/>
      <c r="AP53" s="1230"/>
      <c r="AQ53" s="1230"/>
      <c r="AR53" s="1230"/>
      <c r="AS53" s="1230"/>
      <c r="AT53" s="1230"/>
      <c r="AU53" s="1230"/>
      <c r="AV53" s="1230"/>
      <c r="AW53" s="1230"/>
      <c r="AX53" s="1230"/>
      <c r="AY53" s="1230"/>
      <c r="AZ53" s="1230"/>
      <c r="BA53" s="1230"/>
      <c r="BB53" s="1230" t="s">
        <v>564</v>
      </c>
      <c r="BC53" s="1230"/>
      <c r="BD53" s="1230"/>
      <c r="BE53" s="1230"/>
      <c r="BF53" s="1230"/>
      <c r="BG53" s="1230"/>
      <c r="BH53" s="1230"/>
      <c r="BI53" s="1230"/>
      <c r="BJ53" s="1230"/>
      <c r="BK53" s="1230"/>
      <c r="BL53" s="1230"/>
      <c r="BM53" s="1230"/>
      <c r="BN53" s="1230"/>
      <c r="BO53" s="1230"/>
      <c r="BP53" s="1231">
        <v>51.3</v>
      </c>
      <c r="BQ53" s="1231"/>
      <c r="BR53" s="1231"/>
      <c r="BS53" s="1231"/>
      <c r="BT53" s="1231"/>
      <c r="BU53" s="1231"/>
      <c r="BV53" s="1231"/>
      <c r="BW53" s="1231"/>
      <c r="BX53" s="1231">
        <v>52.5</v>
      </c>
      <c r="BY53" s="1231"/>
      <c r="BZ53" s="1231"/>
      <c r="CA53" s="1231"/>
      <c r="CB53" s="1231"/>
      <c r="CC53" s="1231"/>
      <c r="CD53" s="1231"/>
      <c r="CE53" s="1231"/>
      <c r="CF53" s="1231">
        <v>53.8</v>
      </c>
      <c r="CG53" s="1231"/>
      <c r="CH53" s="1231"/>
      <c r="CI53" s="1231"/>
      <c r="CJ53" s="1231"/>
      <c r="CK53" s="1231"/>
      <c r="CL53" s="1231"/>
      <c r="CM53" s="1231"/>
      <c r="CN53" s="1231">
        <v>55.4</v>
      </c>
      <c r="CO53" s="1231"/>
      <c r="CP53" s="1231"/>
      <c r="CQ53" s="1231"/>
      <c r="CR53" s="1231"/>
      <c r="CS53" s="1231"/>
      <c r="CT53" s="1231"/>
      <c r="CU53" s="1231"/>
      <c r="CV53" s="1231">
        <v>56.3</v>
      </c>
      <c r="CW53" s="1231"/>
      <c r="CX53" s="1231"/>
      <c r="CY53" s="1231"/>
      <c r="CZ53" s="1231"/>
      <c r="DA53" s="1231"/>
      <c r="DB53" s="1231"/>
      <c r="DC53" s="1231"/>
    </row>
    <row r="54" spans="1:109" ht="13.2" x14ac:dyDescent="0.2">
      <c r="A54" s="1209"/>
      <c r="B54" s="247"/>
      <c r="G54" s="1227"/>
      <c r="H54" s="1227"/>
      <c r="I54" s="1220"/>
      <c r="J54" s="1220"/>
      <c r="K54" s="1229"/>
      <c r="L54" s="1229"/>
      <c r="M54" s="1229"/>
      <c r="N54" s="1229"/>
      <c r="AM54" s="1219"/>
      <c r="AN54" s="1230"/>
      <c r="AO54" s="1230"/>
      <c r="AP54" s="1230"/>
      <c r="AQ54" s="1230"/>
      <c r="AR54" s="1230"/>
      <c r="AS54" s="1230"/>
      <c r="AT54" s="1230"/>
      <c r="AU54" s="1230"/>
      <c r="AV54" s="1230"/>
      <c r="AW54" s="1230"/>
      <c r="AX54" s="1230"/>
      <c r="AY54" s="1230"/>
      <c r="AZ54" s="1230"/>
      <c r="BA54" s="1230"/>
      <c r="BB54" s="1230"/>
      <c r="BC54" s="1230"/>
      <c r="BD54" s="1230"/>
      <c r="BE54" s="1230"/>
      <c r="BF54" s="1230"/>
      <c r="BG54" s="1230"/>
      <c r="BH54" s="1230"/>
      <c r="BI54" s="1230"/>
      <c r="BJ54" s="1230"/>
      <c r="BK54" s="1230"/>
      <c r="BL54" s="1230"/>
      <c r="BM54" s="1230"/>
      <c r="BN54" s="1230"/>
      <c r="BO54" s="1230"/>
      <c r="BP54" s="1231"/>
      <c r="BQ54" s="1231"/>
      <c r="BR54" s="1231"/>
      <c r="BS54" s="1231"/>
      <c r="BT54" s="1231"/>
      <c r="BU54" s="1231"/>
      <c r="BV54" s="1231"/>
      <c r="BW54" s="1231"/>
      <c r="BX54" s="1231"/>
      <c r="BY54" s="1231"/>
      <c r="BZ54" s="1231"/>
      <c r="CA54" s="1231"/>
      <c r="CB54" s="1231"/>
      <c r="CC54" s="1231"/>
      <c r="CD54" s="1231"/>
      <c r="CE54" s="1231"/>
      <c r="CF54" s="1231"/>
      <c r="CG54" s="1231"/>
      <c r="CH54" s="1231"/>
      <c r="CI54" s="1231"/>
      <c r="CJ54" s="1231"/>
      <c r="CK54" s="1231"/>
      <c r="CL54" s="1231"/>
      <c r="CM54" s="1231"/>
      <c r="CN54" s="1231"/>
      <c r="CO54" s="1231"/>
      <c r="CP54" s="1231"/>
      <c r="CQ54" s="1231"/>
      <c r="CR54" s="1231"/>
      <c r="CS54" s="1231"/>
      <c r="CT54" s="1231"/>
      <c r="CU54" s="1231"/>
      <c r="CV54" s="1231"/>
      <c r="CW54" s="1231"/>
      <c r="CX54" s="1231"/>
      <c r="CY54" s="1231"/>
      <c r="CZ54" s="1231"/>
      <c r="DA54" s="1231"/>
      <c r="DB54" s="1231"/>
      <c r="DC54" s="1231"/>
    </row>
    <row r="55" spans="1:109" ht="13.2" x14ac:dyDescent="0.2">
      <c r="A55" s="1209"/>
      <c r="B55" s="247"/>
      <c r="G55" s="1220"/>
      <c r="H55" s="1220"/>
      <c r="I55" s="1220"/>
      <c r="J55" s="1220"/>
      <c r="K55" s="1229"/>
      <c r="L55" s="1229"/>
      <c r="M55" s="1229"/>
      <c r="N55" s="1229"/>
      <c r="AN55" s="1226" t="s">
        <v>565</v>
      </c>
      <c r="AO55" s="1226"/>
      <c r="AP55" s="1226"/>
      <c r="AQ55" s="1226"/>
      <c r="AR55" s="1226"/>
      <c r="AS55" s="1226"/>
      <c r="AT55" s="1226"/>
      <c r="AU55" s="1226"/>
      <c r="AV55" s="1226"/>
      <c r="AW55" s="1226"/>
      <c r="AX55" s="1226"/>
      <c r="AY55" s="1226"/>
      <c r="AZ55" s="1226"/>
      <c r="BA55" s="1226"/>
      <c r="BB55" s="1230" t="s">
        <v>563</v>
      </c>
      <c r="BC55" s="1230"/>
      <c r="BD55" s="1230"/>
      <c r="BE55" s="1230"/>
      <c r="BF55" s="1230"/>
      <c r="BG55" s="1230"/>
      <c r="BH55" s="1230"/>
      <c r="BI55" s="1230"/>
      <c r="BJ55" s="1230"/>
      <c r="BK55" s="1230"/>
      <c r="BL55" s="1230"/>
      <c r="BM55" s="1230"/>
      <c r="BN55" s="1230"/>
      <c r="BO55" s="1230"/>
      <c r="BP55" s="1231">
        <v>3.9</v>
      </c>
      <c r="BQ55" s="1231"/>
      <c r="BR55" s="1231"/>
      <c r="BS55" s="1231"/>
      <c r="BT55" s="1231"/>
      <c r="BU55" s="1231"/>
      <c r="BV55" s="1231"/>
      <c r="BW55" s="1231"/>
      <c r="BX55" s="1231">
        <v>0</v>
      </c>
      <c r="BY55" s="1231"/>
      <c r="BZ55" s="1231"/>
      <c r="CA55" s="1231"/>
      <c r="CB55" s="1231"/>
      <c r="CC55" s="1231"/>
      <c r="CD55" s="1231"/>
      <c r="CE55" s="1231"/>
      <c r="CF55" s="1231">
        <v>0</v>
      </c>
      <c r="CG55" s="1231"/>
      <c r="CH55" s="1231"/>
      <c r="CI55" s="1231"/>
      <c r="CJ55" s="1231"/>
      <c r="CK55" s="1231"/>
      <c r="CL55" s="1231"/>
      <c r="CM55" s="1231"/>
      <c r="CN55" s="1231">
        <v>0</v>
      </c>
      <c r="CO55" s="1231"/>
      <c r="CP55" s="1231"/>
      <c r="CQ55" s="1231"/>
      <c r="CR55" s="1231"/>
      <c r="CS55" s="1231"/>
      <c r="CT55" s="1231"/>
      <c r="CU55" s="1231"/>
      <c r="CV55" s="1231">
        <v>0</v>
      </c>
      <c r="CW55" s="1231"/>
      <c r="CX55" s="1231"/>
      <c r="CY55" s="1231"/>
      <c r="CZ55" s="1231"/>
      <c r="DA55" s="1231"/>
      <c r="DB55" s="1231"/>
      <c r="DC55" s="1231"/>
    </row>
    <row r="56" spans="1:109" ht="13.2" x14ac:dyDescent="0.2">
      <c r="A56" s="1209"/>
      <c r="B56" s="247"/>
      <c r="G56" s="1220"/>
      <c r="H56" s="1220"/>
      <c r="I56" s="1220"/>
      <c r="J56" s="1220"/>
      <c r="K56" s="1229"/>
      <c r="L56" s="1229"/>
      <c r="M56" s="1229"/>
      <c r="N56" s="1229"/>
      <c r="AN56" s="1226"/>
      <c r="AO56" s="1226"/>
      <c r="AP56" s="1226"/>
      <c r="AQ56" s="1226"/>
      <c r="AR56" s="1226"/>
      <c r="AS56" s="1226"/>
      <c r="AT56" s="1226"/>
      <c r="AU56" s="1226"/>
      <c r="AV56" s="1226"/>
      <c r="AW56" s="1226"/>
      <c r="AX56" s="1226"/>
      <c r="AY56" s="1226"/>
      <c r="AZ56" s="1226"/>
      <c r="BA56" s="1226"/>
      <c r="BB56" s="1230"/>
      <c r="BC56" s="1230"/>
      <c r="BD56" s="1230"/>
      <c r="BE56" s="1230"/>
      <c r="BF56" s="1230"/>
      <c r="BG56" s="1230"/>
      <c r="BH56" s="1230"/>
      <c r="BI56" s="1230"/>
      <c r="BJ56" s="1230"/>
      <c r="BK56" s="1230"/>
      <c r="BL56" s="1230"/>
      <c r="BM56" s="1230"/>
      <c r="BN56" s="1230"/>
      <c r="BO56" s="1230"/>
      <c r="BP56" s="1231"/>
      <c r="BQ56" s="1231"/>
      <c r="BR56" s="1231"/>
      <c r="BS56" s="1231"/>
      <c r="BT56" s="1231"/>
      <c r="BU56" s="1231"/>
      <c r="BV56" s="1231"/>
      <c r="BW56" s="1231"/>
      <c r="BX56" s="1231"/>
      <c r="BY56" s="1231"/>
      <c r="BZ56" s="1231"/>
      <c r="CA56" s="1231"/>
      <c r="CB56" s="1231"/>
      <c r="CC56" s="1231"/>
      <c r="CD56" s="1231"/>
      <c r="CE56" s="1231"/>
      <c r="CF56" s="1231"/>
      <c r="CG56" s="1231"/>
      <c r="CH56" s="1231"/>
      <c r="CI56" s="1231"/>
      <c r="CJ56" s="1231"/>
      <c r="CK56" s="1231"/>
      <c r="CL56" s="1231"/>
      <c r="CM56" s="1231"/>
      <c r="CN56" s="1231"/>
      <c r="CO56" s="1231"/>
      <c r="CP56" s="1231"/>
      <c r="CQ56" s="1231"/>
      <c r="CR56" s="1231"/>
      <c r="CS56" s="1231"/>
      <c r="CT56" s="1231"/>
      <c r="CU56" s="1231"/>
      <c r="CV56" s="1231"/>
      <c r="CW56" s="1231"/>
      <c r="CX56" s="1231"/>
      <c r="CY56" s="1231"/>
      <c r="CZ56" s="1231"/>
      <c r="DA56" s="1231"/>
      <c r="DB56" s="1231"/>
      <c r="DC56" s="1231"/>
    </row>
    <row r="57" spans="1:109" s="1209" customFormat="1" ht="13.2" x14ac:dyDescent="0.2">
      <c r="B57" s="1232"/>
      <c r="G57" s="1220"/>
      <c r="H57" s="1220"/>
      <c r="I57" s="1233"/>
      <c r="J57" s="1233"/>
      <c r="K57" s="1229"/>
      <c r="L57" s="1229"/>
      <c r="M57" s="1229"/>
      <c r="N57" s="1229"/>
      <c r="AM57" s="243"/>
      <c r="AN57" s="1226"/>
      <c r="AO57" s="1226"/>
      <c r="AP57" s="1226"/>
      <c r="AQ57" s="1226"/>
      <c r="AR57" s="1226"/>
      <c r="AS57" s="1226"/>
      <c r="AT57" s="1226"/>
      <c r="AU57" s="1226"/>
      <c r="AV57" s="1226"/>
      <c r="AW57" s="1226"/>
      <c r="AX57" s="1226"/>
      <c r="AY57" s="1226"/>
      <c r="AZ57" s="1226"/>
      <c r="BA57" s="1226"/>
      <c r="BB57" s="1230" t="s">
        <v>564</v>
      </c>
      <c r="BC57" s="1230"/>
      <c r="BD57" s="1230"/>
      <c r="BE57" s="1230"/>
      <c r="BF57" s="1230"/>
      <c r="BG57" s="1230"/>
      <c r="BH57" s="1230"/>
      <c r="BI57" s="1230"/>
      <c r="BJ57" s="1230"/>
      <c r="BK57" s="1230"/>
      <c r="BL57" s="1230"/>
      <c r="BM57" s="1230"/>
      <c r="BN57" s="1230"/>
      <c r="BO57" s="1230"/>
      <c r="BP57" s="1231">
        <v>63.1</v>
      </c>
      <c r="BQ57" s="1231"/>
      <c r="BR57" s="1231"/>
      <c r="BS57" s="1231"/>
      <c r="BT57" s="1231"/>
      <c r="BU57" s="1231"/>
      <c r="BV57" s="1231"/>
      <c r="BW57" s="1231"/>
      <c r="BX57" s="1231">
        <v>63.2</v>
      </c>
      <c r="BY57" s="1231"/>
      <c r="BZ57" s="1231"/>
      <c r="CA57" s="1231"/>
      <c r="CB57" s="1231"/>
      <c r="CC57" s="1231"/>
      <c r="CD57" s="1231"/>
      <c r="CE57" s="1231"/>
      <c r="CF57" s="1231">
        <v>64</v>
      </c>
      <c r="CG57" s="1231"/>
      <c r="CH57" s="1231"/>
      <c r="CI57" s="1231"/>
      <c r="CJ57" s="1231"/>
      <c r="CK57" s="1231"/>
      <c r="CL57" s="1231"/>
      <c r="CM57" s="1231"/>
      <c r="CN57" s="1231">
        <v>65.5</v>
      </c>
      <c r="CO57" s="1231"/>
      <c r="CP57" s="1231"/>
      <c r="CQ57" s="1231"/>
      <c r="CR57" s="1231"/>
      <c r="CS57" s="1231"/>
      <c r="CT57" s="1231"/>
      <c r="CU57" s="1231"/>
      <c r="CV57" s="1231">
        <v>66.099999999999994</v>
      </c>
      <c r="CW57" s="1231"/>
      <c r="CX57" s="1231"/>
      <c r="CY57" s="1231"/>
      <c r="CZ57" s="1231"/>
      <c r="DA57" s="1231"/>
      <c r="DB57" s="1231"/>
      <c r="DC57" s="1231"/>
      <c r="DD57" s="1234"/>
      <c r="DE57" s="1232"/>
    </row>
    <row r="58" spans="1:109" s="1209" customFormat="1" ht="13.2" x14ac:dyDescent="0.2">
      <c r="A58" s="243"/>
      <c r="B58" s="1232"/>
      <c r="G58" s="1220"/>
      <c r="H58" s="1220"/>
      <c r="I58" s="1233"/>
      <c r="J58" s="1233"/>
      <c r="K58" s="1229"/>
      <c r="L58" s="1229"/>
      <c r="M58" s="1229"/>
      <c r="N58" s="1229"/>
      <c r="AM58" s="243"/>
      <c r="AN58" s="1226"/>
      <c r="AO58" s="1226"/>
      <c r="AP58" s="1226"/>
      <c r="AQ58" s="1226"/>
      <c r="AR58" s="1226"/>
      <c r="AS58" s="1226"/>
      <c r="AT58" s="1226"/>
      <c r="AU58" s="1226"/>
      <c r="AV58" s="1226"/>
      <c r="AW58" s="1226"/>
      <c r="AX58" s="1226"/>
      <c r="AY58" s="1226"/>
      <c r="AZ58" s="1226"/>
      <c r="BA58" s="1226"/>
      <c r="BB58" s="1230"/>
      <c r="BC58" s="1230"/>
      <c r="BD58" s="1230"/>
      <c r="BE58" s="1230"/>
      <c r="BF58" s="1230"/>
      <c r="BG58" s="1230"/>
      <c r="BH58" s="1230"/>
      <c r="BI58" s="1230"/>
      <c r="BJ58" s="1230"/>
      <c r="BK58" s="1230"/>
      <c r="BL58" s="1230"/>
      <c r="BM58" s="1230"/>
      <c r="BN58" s="1230"/>
      <c r="BO58" s="1230"/>
      <c r="BP58" s="1231"/>
      <c r="BQ58" s="1231"/>
      <c r="BR58" s="1231"/>
      <c r="BS58" s="1231"/>
      <c r="BT58" s="1231"/>
      <c r="BU58" s="1231"/>
      <c r="BV58" s="1231"/>
      <c r="BW58" s="1231"/>
      <c r="BX58" s="1231"/>
      <c r="BY58" s="1231"/>
      <c r="BZ58" s="1231"/>
      <c r="CA58" s="1231"/>
      <c r="CB58" s="1231"/>
      <c r="CC58" s="1231"/>
      <c r="CD58" s="1231"/>
      <c r="CE58" s="1231"/>
      <c r="CF58" s="1231"/>
      <c r="CG58" s="1231"/>
      <c r="CH58" s="1231"/>
      <c r="CI58" s="1231"/>
      <c r="CJ58" s="1231"/>
      <c r="CK58" s="1231"/>
      <c r="CL58" s="1231"/>
      <c r="CM58" s="1231"/>
      <c r="CN58" s="1231"/>
      <c r="CO58" s="1231"/>
      <c r="CP58" s="1231"/>
      <c r="CQ58" s="1231"/>
      <c r="CR58" s="1231"/>
      <c r="CS58" s="1231"/>
      <c r="CT58" s="1231"/>
      <c r="CU58" s="1231"/>
      <c r="CV58" s="1231"/>
      <c r="CW58" s="1231"/>
      <c r="CX58" s="1231"/>
      <c r="CY58" s="1231"/>
      <c r="CZ58" s="1231"/>
      <c r="DA58" s="1231"/>
      <c r="DB58" s="1231"/>
      <c r="DC58" s="1231"/>
      <c r="DD58" s="1234"/>
      <c r="DE58" s="1232"/>
    </row>
    <row r="59" spans="1:109" s="1209" customFormat="1" ht="13.2" x14ac:dyDescent="0.2">
      <c r="A59" s="243"/>
      <c r="B59" s="1232"/>
      <c r="K59" s="1235"/>
      <c r="L59" s="1235"/>
      <c r="M59" s="1235"/>
      <c r="N59" s="1235"/>
      <c r="AQ59" s="1235"/>
      <c r="AR59" s="1235"/>
      <c r="AS59" s="1235"/>
      <c r="AT59" s="1235"/>
      <c r="BC59" s="1235"/>
      <c r="BD59" s="1235"/>
      <c r="BE59" s="1235"/>
      <c r="BF59" s="1235"/>
      <c r="BO59" s="1235"/>
      <c r="BP59" s="1235"/>
      <c r="BQ59" s="1235"/>
      <c r="BR59" s="1235"/>
      <c r="CA59" s="1235"/>
      <c r="CB59" s="1235"/>
      <c r="CC59" s="1235"/>
      <c r="CD59" s="1235"/>
      <c r="CM59" s="1235"/>
      <c r="CN59" s="1235"/>
      <c r="CO59" s="1235"/>
      <c r="CP59" s="1235"/>
      <c r="CY59" s="1235"/>
      <c r="CZ59" s="1235"/>
      <c r="DA59" s="1235"/>
      <c r="DB59" s="1235"/>
      <c r="DC59" s="1235"/>
      <c r="DD59" s="1234"/>
      <c r="DE59" s="1232"/>
    </row>
    <row r="60" spans="1:109" s="1209" customFormat="1" ht="13.2" x14ac:dyDescent="0.2">
      <c r="A60" s="243"/>
      <c r="B60" s="1232"/>
      <c r="K60" s="1235"/>
      <c r="L60" s="1235"/>
      <c r="M60" s="1235"/>
      <c r="N60" s="1235"/>
      <c r="AQ60" s="1235"/>
      <c r="AR60" s="1235"/>
      <c r="AS60" s="1235"/>
      <c r="AT60" s="1235"/>
      <c r="BC60" s="1235"/>
      <c r="BD60" s="1235"/>
      <c r="BE60" s="1235"/>
      <c r="BF60" s="1235"/>
      <c r="BO60" s="1235"/>
      <c r="BP60" s="1235"/>
      <c r="BQ60" s="1235"/>
      <c r="BR60" s="1235"/>
      <c r="CA60" s="1235"/>
      <c r="CB60" s="1235"/>
      <c r="CC60" s="1235"/>
      <c r="CD60" s="1235"/>
      <c r="CM60" s="1235"/>
      <c r="CN60" s="1235"/>
      <c r="CO60" s="1235"/>
      <c r="CP60" s="1235"/>
      <c r="CY60" s="1235"/>
      <c r="CZ60" s="1235"/>
      <c r="DA60" s="1235"/>
      <c r="DB60" s="1235"/>
      <c r="DC60" s="1235"/>
      <c r="DD60" s="1234"/>
      <c r="DE60" s="1232"/>
    </row>
    <row r="61" spans="1:109" s="1209" customFormat="1" ht="13.2" x14ac:dyDescent="0.2">
      <c r="A61" s="243"/>
      <c r="B61" s="1236"/>
      <c r="C61" s="1237"/>
      <c r="D61" s="1237"/>
      <c r="E61" s="1237"/>
      <c r="F61" s="1237"/>
      <c r="G61" s="1237"/>
      <c r="H61" s="1237"/>
      <c r="I61" s="1237"/>
      <c r="J61" s="1237"/>
      <c r="K61" s="1237"/>
      <c r="L61" s="1237"/>
      <c r="M61" s="1238"/>
      <c r="N61" s="1238"/>
      <c r="O61" s="1237"/>
      <c r="P61" s="1237"/>
      <c r="Q61" s="1237"/>
      <c r="R61" s="1237"/>
      <c r="S61" s="1237"/>
      <c r="T61" s="1237"/>
      <c r="U61" s="1237"/>
      <c r="V61" s="1237"/>
      <c r="W61" s="1237"/>
      <c r="X61" s="1237"/>
      <c r="Y61" s="1237"/>
      <c r="Z61" s="1237"/>
      <c r="AA61" s="1237"/>
      <c r="AB61" s="1237"/>
      <c r="AC61" s="1237"/>
      <c r="AD61" s="1237"/>
      <c r="AE61" s="1237"/>
      <c r="AF61" s="1237"/>
      <c r="AG61" s="1237"/>
      <c r="AH61" s="1237"/>
      <c r="AI61" s="1237"/>
      <c r="AJ61" s="1237"/>
      <c r="AK61" s="1237"/>
      <c r="AL61" s="1237"/>
      <c r="AM61" s="1237"/>
      <c r="AN61" s="1237"/>
      <c r="AO61" s="1237"/>
      <c r="AP61" s="1237"/>
      <c r="AQ61" s="1237"/>
      <c r="AR61" s="1237"/>
      <c r="AS61" s="1238"/>
      <c r="AT61" s="1238"/>
      <c r="AU61" s="1237"/>
      <c r="AV61" s="1237"/>
      <c r="AW61" s="1237"/>
      <c r="AX61" s="1237"/>
      <c r="AY61" s="1237"/>
      <c r="AZ61" s="1237"/>
      <c r="BA61" s="1237"/>
      <c r="BB61" s="1237"/>
      <c r="BC61" s="1237"/>
      <c r="BD61" s="1237"/>
      <c r="BE61" s="1238"/>
      <c r="BF61" s="1238"/>
      <c r="BG61" s="1237"/>
      <c r="BH61" s="1237"/>
      <c r="BI61" s="1237"/>
      <c r="BJ61" s="1237"/>
      <c r="BK61" s="1237"/>
      <c r="BL61" s="1237"/>
      <c r="BM61" s="1237"/>
      <c r="BN61" s="1237"/>
      <c r="BO61" s="1237"/>
      <c r="BP61" s="1237"/>
      <c r="BQ61" s="1238"/>
      <c r="BR61" s="1238"/>
      <c r="BS61" s="1237"/>
      <c r="BT61" s="1237"/>
      <c r="BU61" s="1237"/>
      <c r="BV61" s="1237"/>
      <c r="BW61" s="1237"/>
      <c r="BX61" s="1237"/>
      <c r="BY61" s="1237"/>
      <c r="BZ61" s="1237"/>
      <c r="CA61" s="1237"/>
      <c r="CB61" s="1237"/>
      <c r="CC61" s="1238"/>
      <c r="CD61" s="1238"/>
      <c r="CE61" s="1237"/>
      <c r="CF61" s="1237"/>
      <c r="CG61" s="1237"/>
      <c r="CH61" s="1237"/>
      <c r="CI61" s="1237"/>
      <c r="CJ61" s="1237"/>
      <c r="CK61" s="1237"/>
      <c r="CL61" s="1237"/>
      <c r="CM61" s="1237"/>
      <c r="CN61" s="1237"/>
      <c r="CO61" s="1238"/>
      <c r="CP61" s="1238"/>
      <c r="CQ61" s="1237"/>
      <c r="CR61" s="1237"/>
      <c r="CS61" s="1237"/>
      <c r="CT61" s="1237"/>
      <c r="CU61" s="1237"/>
      <c r="CV61" s="1237"/>
      <c r="CW61" s="1237"/>
      <c r="CX61" s="1237"/>
      <c r="CY61" s="1237"/>
      <c r="CZ61" s="1237"/>
      <c r="DA61" s="1238"/>
      <c r="DB61" s="1238"/>
      <c r="DC61" s="1238"/>
      <c r="DD61" s="1239"/>
      <c r="DE61" s="1232"/>
    </row>
    <row r="62" spans="1:109" ht="13.2" x14ac:dyDescent="0.2">
      <c r="B62" s="1207"/>
      <c r="C62" s="1207"/>
      <c r="D62" s="1207"/>
      <c r="E62" s="1207"/>
      <c r="F62" s="1207"/>
      <c r="G62" s="1207"/>
      <c r="H62" s="1207"/>
      <c r="I62" s="1207"/>
      <c r="J62" s="1207"/>
      <c r="K62" s="1207"/>
      <c r="L62" s="1207"/>
      <c r="M62" s="1207"/>
      <c r="N62" s="1207"/>
      <c r="O62" s="1207"/>
      <c r="P62" s="1207"/>
      <c r="Q62" s="1207"/>
      <c r="R62" s="1207"/>
      <c r="S62" s="1207"/>
      <c r="T62" s="1207"/>
      <c r="U62" s="1207"/>
      <c r="V62" s="1207"/>
      <c r="W62" s="1207"/>
      <c r="X62" s="1207"/>
      <c r="Y62" s="1207"/>
      <c r="Z62" s="1207"/>
      <c r="AA62" s="1207"/>
      <c r="AB62" s="1207"/>
      <c r="AC62" s="1207"/>
      <c r="AD62" s="1207"/>
      <c r="AE62" s="1207"/>
      <c r="AF62" s="1207"/>
      <c r="AG62" s="1207"/>
      <c r="AH62" s="1207"/>
      <c r="AI62" s="1207"/>
      <c r="AJ62" s="1207"/>
      <c r="AK62" s="1207"/>
      <c r="AL62" s="1207"/>
      <c r="AM62" s="1207"/>
      <c r="AN62" s="1207"/>
      <c r="AO62" s="1207"/>
      <c r="AP62" s="1207"/>
      <c r="AQ62" s="1207"/>
      <c r="AR62" s="1207"/>
      <c r="AS62" s="1207"/>
      <c r="AT62" s="1207"/>
      <c r="AU62" s="1207"/>
      <c r="AV62" s="1207"/>
      <c r="AW62" s="1207"/>
      <c r="AX62" s="1207"/>
      <c r="AY62" s="1207"/>
      <c r="AZ62" s="1207"/>
      <c r="BA62" s="1207"/>
      <c r="BB62" s="1207"/>
      <c r="BC62" s="1207"/>
      <c r="BD62" s="1207"/>
      <c r="BE62" s="1207"/>
      <c r="BF62" s="1207"/>
      <c r="BG62" s="1207"/>
      <c r="BH62" s="1207"/>
      <c r="BI62" s="1207"/>
      <c r="BJ62" s="1207"/>
      <c r="BK62" s="1207"/>
      <c r="BL62" s="1207"/>
      <c r="BM62" s="1207"/>
      <c r="BN62" s="1207"/>
      <c r="BO62" s="1207"/>
      <c r="BP62" s="1207"/>
      <c r="BQ62" s="1207"/>
      <c r="BR62" s="1207"/>
      <c r="BS62" s="1207"/>
      <c r="BT62" s="1207"/>
      <c r="BU62" s="1207"/>
      <c r="BV62" s="1207"/>
      <c r="BW62" s="1207"/>
      <c r="BX62" s="1207"/>
      <c r="BY62" s="1207"/>
      <c r="BZ62" s="1207"/>
      <c r="CA62" s="1207"/>
      <c r="CB62" s="1207"/>
      <c r="CC62" s="1207"/>
      <c r="CD62" s="1207"/>
      <c r="CE62" s="1207"/>
      <c r="CF62" s="1207"/>
      <c r="CG62" s="1207"/>
      <c r="CH62" s="1207"/>
      <c r="CI62" s="1207"/>
      <c r="CJ62" s="1207"/>
      <c r="CK62" s="1207"/>
      <c r="CL62" s="1207"/>
      <c r="CM62" s="1207"/>
      <c r="CN62" s="1207"/>
      <c r="CO62" s="1207"/>
      <c r="CP62" s="1207"/>
      <c r="CQ62" s="1207"/>
      <c r="CR62" s="1207"/>
      <c r="CS62" s="1207"/>
      <c r="CT62" s="1207"/>
      <c r="CU62" s="1207"/>
      <c r="CV62" s="1207"/>
      <c r="CW62" s="1207"/>
      <c r="CX62" s="1207"/>
      <c r="CY62" s="1207"/>
      <c r="CZ62" s="1207"/>
      <c r="DA62" s="1207"/>
      <c r="DB62" s="1207"/>
      <c r="DC62" s="1207"/>
      <c r="DD62" s="1207"/>
      <c r="DE62" s="243"/>
    </row>
    <row r="63" spans="1:109" ht="16.2" x14ac:dyDescent="0.2">
      <c r="B63" s="300" t="s">
        <v>566</v>
      </c>
    </row>
    <row r="64" spans="1:109" ht="13.2" x14ac:dyDescent="0.2">
      <c r="B64" s="247"/>
      <c r="G64" s="1208"/>
      <c r="I64" s="1240"/>
      <c r="J64" s="1240"/>
      <c r="K64" s="1240"/>
      <c r="L64" s="1240"/>
      <c r="M64" s="1240"/>
      <c r="N64" s="1241"/>
      <c r="AM64" s="1208"/>
      <c r="AN64" s="1208" t="s">
        <v>559</v>
      </c>
      <c r="AP64" s="1209"/>
      <c r="AQ64" s="1209"/>
      <c r="AR64" s="1209"/>
      <c r="AY64" s="1208"/>
      <c r="BA64" s="1209"/>
      <c r="BB64" s="1209"/>
      <c r="BC64" s="1209"/>
      <c r="BK64" s="1208"/>
      <c r="BM64" s="1209"/>
      <c r="BN64" s="1209"/>
      <c r="BO64" s="1209"/>
      <c r="BW64" s="1208"/>
      <c r="BY64" s="1209"/>
      <c r="BZ64" s="1209"/>
      <c r="CA64" s="1209"/>
      <c r="CI64" s="1208"/>
      <c r="CK64" s="1209"/>
      <c r="CL64" s="1209"/>
      <c r="CM64" s="1209"/>
      <c r="CU64" s="1208"/>
      <c r="CW64" s="1209"/>
      <c r="CX64" s="1209"/>
      <c r="CY64" s="1209"/>
    </row>
    <row r="65" spans="2:107" ht="13.2" x14ac:dyDescent="0.2">
      <c r="B65" s="247"/>
      <c r="AN65" s="1210" t="s">
        <v>567</v>
      </c>
      <c r="AO65" s="1211"/>
      <c r="AP65" s="1211"/>
      <c r="AQ65" s="1211"/>
      <c r="AR65" s="1211"/>
      <c r="AS65" s="1211"/>
      <c r="AT65" s="1211"/>
      <c r="AU65" s="1211"/>
      <c r="AV65" s="1211"/>
      <c r="AW65" s="1211"/>
      <c r="AX65" s="1211"/>
      <c r="AY65" s="1211"/>
      <c r="AZ65" s="1211"/>
      <c r="BA65" s="1211"/>
      <c r="BB65" s="1211"/>
      <c r="BC65" s="1211"/>
      <c r="BD65" s="1211"/>
      <c r="BE65" s="1211"/>
      <c r="BF65" s="1211"/>
      <c r="BG65" s="1211"/>
      <c r="BH65" s="1211"/>
      <c r="BI65" s="1211"/>
      <c r="BJ65" s="1211"/>
      <c r="BK65" s="1211"/>
      <c r="BL65" s="1211"/>
      <c r="BM65" s="1211"/>
      <c r="BN65" s="1211"/>
      <c r="BO65" s="1211"/>
      <c r="BP65" s="1211"/>
      <c r="BQ65" s="1211"/>
      <c r="BR65" s="1211"/>
      <c r="BS65" s="1211"/>
      <c r="BT65" s="1211"/>
      <c r="BU65" s="1211"/>
      <c r="BV65" s="1211"/>
      <c r="BW65" s="1211"/>
      <c r="BX65" s="1211"/>
      <c r="BY65" s="1211"/>
      <c r="BZ65" s="1211"/>
      <c r="CA65" s="1211"/>
      <c r="CB65" s="1211"/>
      <c r="CC65" s="1211"/>
      <c r="CD65" s="1211"/>
      <c r="CE65" s="1211"/>
      <c r="CF65" s="1211"/>
      <c r="CG65" s="1211"/>
      <c r="CH65" s="1211"/>
      <c r="CI65" s="1211"/>
      <c r="CJ65" s="1211"/>
      <c r="CK65" s="1211"/>
      <c r="CL65" s="1211"/>
      <c r="CM65" s="1211"/>
      <c r="CN65" s="1211"/>
      <c r="CO65" s="1211"/>
      <c r="CP65" s="1211"/>
      <c r="CQ65" s="1211"/>
      <c r="CR65" s="1211"/>
      <c r="CS65" s="1211"/>
      <c r="CT65" s="1211"/>
      <c r="CU65" s="1211"/>
      <c r="CV65" s="1211"/>
      <c r="CW65" s="1211"/>
      <c r="CX65" s="1211"/>
      <c r="CY65" s="1211"/>
      <c r="CZ65" s="1211"/>
      <c r="DA65" s="1211"/>
      <c r="DB65" s="1211"/>
      <c r="DC65" s="1212"/>
    </row>
    <row r="66" spans="2:107" ht="13.2" x14ac:dyDescent="0.2">
      <c r="B66" s="247"/>
      <c r="AN66" s="1213"/>
      <c r="AO66" s="1214"/>
      <c r="AP66" s="1214"/>
      <c r="AQ66" s="1214"/>
      <c r="AR66" s="1214"/>
      <c r="AS66" s="1214"/>
      <c r="AT66" s="1214"/>
      <c r="AU66" s="1214"/>
      <c r="AV66" s="1214"/>
      <c r="AW66" s="1214"/>
      <c r="AX66" s="1214"/>
      <c r="AY66" s="1214"/>
      <c r="AZ66" s="1214"/>
      <c r="BA66" s="1214"/>
      <c r="BB66" s="1214"/>
      <c r="BC66" s="1214"/>
      <c r="BD66" s="1214"/>
      <c r="BE66" s="1214"/>
      <c r="BF66" s="1214"/>
      <c r="BG66" s="1214"/>
      <c r="BH66" s="1214"/>
      <c r="BI66" s="1214"/>
      <c r="BJ66" s="1214"/>
      <c r="BK66" s="1214"/>
      <c r="BL66" s="1214"/>
      <c r="BM66" s="1214"/>
      <c r="BN66" s="1214"/>
      <c r="BO66" s="1214"/>
      <c r="BP66" s="1214"/>
      <c r="BQ66" s="1214"/>
      <c r="BR66" s="1214"/>
      <c r="BS66" s="1214"/>
      <c r="BT66" s="1214"/>
      <c r="BU66" s="1214"/>
      <c r="BV66" s="1214"/>
      <c r="BW66" s="1214"/>
      <c r="BX66" s="1214"/>
      <c r="BY66" s="1214"/>
      <c r="BZ66" s="1214"/>
      <c r="CA66" s="1214"/>
      <c r="CB66" s="1214"/>
      <c r="CC66" s="1214"/>
      <c r="CD66" s="1214"/>
      <c r="CE66" s="1214"/>
      <c r="CF66" s="1214"/>
      <c r="CG66" s="1214"/>
      <c r="CH66" s="1214"/>
      <c r="CI66" s="1214"/>
      <c r="CJ66" s="1214"/>
      <c r="CK66" s="1214"/>
      <c r="CL66" s="1214"/>
      <c r="CM66" s="1214"/>
      <c r="CN66" s="1214"/>
      <c r="CO66" s="1214"/>
      <c r="CP66" s="1214"/>
      <c r="CQ66" s="1214"/>
      <c r="CR66" s="1214"/>
      <c r="CS66" s="1214"/>
      <c r="CT66" s="1214"/>
      <c r="CU66" s="1214"/>
      <c r="CV66" s="1214"/>
      <c r="CW66" s="1214"/>
      <c r="CX66" s="1214"/>
      <c r="CY66" s="1214"/>
      <c r="CZ66" s="1214"/>
      <c r="DA66" s="1214"/>
      <c r="DB66" s="1214"/>
      <c r="DC66" s="1215"/>
    </row>
    <row r="67" spans="2:107" ht="13.2" x14ac:dyDescent="0.2">
      <c r="B67" s="247"/>
      <c r="AN67" s="1213"/>
      <c r="AO67" s="1214"/>
      <c r="AP67" s="1214"/>
      <c r="AQ67" s="1214"/>
      <c r="AR67" s="1214"/>
      <c r="AS67" s="1214"/>
      <c r="AT67" s="1214"/>
      <c r="AU67" s="1214"/>
      <c r="AV67" s="1214"/>
      <c r="AW67" s="1214"/>
      <c r="AX67" s="1214"/>
      <c r="AY67" s="1214"/>
      <c r="AZ67" s="1214"/>
      <c r="BA67" s="1214"/>
      <c r="BB67" s="1214"/>
      <c r="BC67" s="1214"/>
      <c r="BD67" s="1214"/>
      <c r="BE67" s="1214"/>
      <c r="BF67" s="1214"/>
      <c r="BG67" s="1214"/>
      <c r="BH67" s="1214"/>
      <c r="BI67" s="1214"/>
      <c r="BJ67" s="1214"/>
      <c r="BK67" s="1214"/>
      <c r="BL67" s="1214"/>
      <c r="BM67" s="1214"/>
      <c r="BN67" s="1214"/>
      <c r="BO67" s="1214"/>
      <c r="BP67" s="1214"/>
      <c r="BQ67" s="1214"/>
      <c r="BR67" s="1214"/>
      <c r="BS67" s="1214"/>
      <c r="BT67" s="1214"/>
      <c r="BU67" s="1214"/>
      <c r="BV67" s="1214"/>
      <c r="BW67" s="1214"/>
      <c r="BX67" s="1214"/>
      <c r="BY67" s="1214"/>
      <c r="BZ67" s="1214"/>
      <c r="CA67" s="1214"/>
      <c r="CB67" s="1214"/>
      <c r="CC67" s="1214"/>
      <c r="CD67" s="1214"/>
      <c r="CE67" s="1214"/>
      <c r="CF67" s="1214"/>
      <c r="CG67" s="1214"/>
      <c r="CH67" s="1214"/>
      <c r="CI67" s="1214"/>
      <c r="CJ67" s="1214"/>
      <c r="CK67" s="1214"/>
      <c r="CL67" s="1214"/>
      <c r="CM67" s="1214"/>
      <c r="CN67" s="1214"/>
      <c r="CO67" s="1214"/>
      <c r="CP67" s="1214"/>
      <c r="CQ67" s="1214"/>
      <c r="CR67" s="1214"/>
      <c r="CS67" s="1214"/>
      <c r="CT67" s="1214"/>
      <c r="CU67" s="1214"/>
      <c r="CV67" s="1214"/>
      <c r="CW67" s="1214"/>
      <c r="CX67" s="1214"/>
      <c r="CY67" s="1214"/>
      <c r="CZ67" s="1214"/>
      <c r="DA67" s="1214"/>
      <c r="DB67" s="1214"/>
      <c r="DC67" s="1215"/>
    </row>
    <row r="68" spans="2:107" ht="13.2" x14ac:dyDescent="0.2">
      <c r="B68" s="247"/>
      <c r="AN68" s="1213"/>
      <c r="AO68" s="1214"/>
      <c r="AP68" s="1214"/>
      <c r="AQ68" s="1214"/>
      <c r="AR68" s="1214"/>
      <c r="AS68" s="1214"/>
      <c r="AT68" s="1214"/>
      <c r="AU68" s="1214"/>
      <c r="AV68" s="1214"/>
      <c r="AW68" s="1214"/>
      <c r="AX68" s="1214"/>
      <c r="AY68" s="1214"/>
      <c r="AZ68" s="1214"/>
      <c r="BA68" s="1214"/>
      <c r="BB68" s="1214"/>
      <c r="BC68" s="1214"/>
      <c r="BD68" s="1214"/>
      <c r="BE68" s="1214"/>
      <c r="BF68" s="1214"/>
      <c r="BG68" s="1214"/>
      <c r="BH68" s="1214"/>
      <c r="BI68" s="1214"/>
      <c r="BJ68" s="1214"/>
      <c r="BK68" s="1214"/>
      <c r="BL68" s="1214"/>
      <c r="BM68" s="1214"/>
      <c r="BN68" s="1214"/>
      <c r="BO68" s="1214"/>
      <c r="BP68" s="1214"/>
      <c r="BQ68" s="1214"/>
      <c r="BR68" s="1214"/>
      <c r="BS68" s="1214"/>
      <c r="BT68" s="1214"/>
      <c r="BU68" s="1214"/>
      <c r="BV68" s="1214"/>
      <c r="BW68" s="1214"/>
      <c r="BX68" s="1214"/>
      <c r="BY68" s="1214"/>
      <c r="BZ68" s="1214"/>
      <c r="CA68" s="1214"/>
      <c r="CB68" s="1214"/>
      <c r="CC68" s="1214"/>
      <c r="CD68" s="1214"/>
      <c r="CE68" s="1214"/>
      <c r="CF68" s="1214"/>
      <c r="CG68" s="1214"/>
      <c r="CH68" s="1214"/>
      <c r="CI68" s="1214"/>
      <c r="CJ68" s="1214"/>
      <c r="CK68" s="1214"/>
      <c r="CL68" s="1214"/>
      <c r="CM68" s="1214"/>
      <c r="CN68" s="1214"/>
      <c r="CO68" s="1214"/>
      <c r="CP68" s="1214"/>
      <c r="CQ68" s="1214"/>
      <c r="CR68" s="1214"/>
      <c r="CS68" s="1214"/>
      <c r="CT68" s="1214"/>
      <c r="CU68" s="1214"/>
      <c r="CV68" s="1214"/>
      <c r="CW68" s="1214"/>
      <c r="CX68" s="1214"/>
      <c r="CY68" s="1214"/>
      <c r="CZ68" s="1214"/>
      <c r="DA68" s="1214"/>
      <c r="DB68" s="1214"/>
      <c r="DC68" s="1215"/>
    </row>
    <row r="69" spans="2:107" ht="13.2" x14ac:dyDescent="0.2">
      <c r="B69" s="247"/>
      <c r="AN69" s="1216"/>
      <c r="AO69" s="1217"/>
      <c r="AP69" s="1217"/>
      <c r="AQ69" s="1217"/>
      <c r="AR69" s="1217"/>
      <c r="AS69" s="1217"/>
      <c r="AT69" s="1217"/>
      <c r="AU69" s="1217"/>
      <c r="AV69" s="1217"/>
      <c r="AW69" s="1217"/>
      <c r="AX69" s="1217"/>
      <c r="AY69" s="1217"/>
      <c r="AZ69" s="1217"/>
      <c r="BA69" s="1217"/>
      <c r="BB69" s="1217"/>
      <c r="BC69" s="1217"/>
      <c r="BD69" s="1217"/>
      <c r="BE69" s="1217"/>
      <c r="BF69" s="1217"/>
      <c r="BG69" s="1217"/>
      <c r="BH69" s="1217"/>
      <c r="BI69" s="1217"/>
      <c r="BJ69" s="1217"/>
      <c r="BK69" s="1217"/>
      <c r="BL69" s="1217"/>
      <c r="BM69" s="1217"/>
      <c r="BN69" s="1217"/>
      <c r="BO69" s="1217"/>
      <c r="BP69" s="1217"/>
      <c r="BQ69" s="1217"/>
      <c r="BR69" s="1217"/>
      <c r="BS69" s="1217"/>
      <c r="BT69" s="1217"/>
      <c r="BU69" s="1217"/>
      <c r="BV69" s="1217"/>
      <c r="BW69" s="1217"/>
      <c r="BX69" s="1217"/>
      <c r="BY69" s="1217"/>
      <c r="BZ69" s="1217"/>
      <c r="CA69" s="1217"/>
      <c r="CB69" s="1217"/>
      <c r="CC69" s="1217"/>
      <c r="CD69" s="1217"/>
      <c r="CE69" s="1217"/>
      <c r="CF69" s="1217"/>
      <c r="CG69" s="1217"/>
      <c r="CH69" s="1217"/>
      <c r="CI69" s="1217"/>
      <c r="CJ69" s="1217"/>
      <c r="CK69" s="1217"/>
      <c r="CL69" s="1217"/>
      <c r="CM69" s="1217"/>
      <c r="CN69" s="1217"/>
      <c r="CO69" s="1217"/>
      <c r="CP69" s="1217"/>
      <c r="CQ69" s="1217"/>
      <c r="CR69" s="1217"/>
      <c r="CS69" s="1217"/>
      <c r="CT69" s="1217"/>
      <c r="CU69" s="1217"/>
      <c r="CV69" s="1217"/>
      <c r="CW69" s="1217"/>
      <c r="CX69" s="1217"/>
      <c r="CY69" s="1217"/>
      <c r="CZ69" s="1217"/>
      <c r="DA69" s="1217"/>
      <c r="DB69" s="1217"/>
      <c r="DC69" s="1218"/>
    </row>
    <row r="70" spans="2:107" ht="13.2" x14ac:dyDescent="0.2">
      <c r="B70" s="247"/>
      <c r="H70" s="1242"/>
      <c r="I70" s="1242"/>
      <c r="J70" s="1243"/>
      <c r="K70" s="1243"/>
      <c r="L70" s="1244"/>
      <c r="M70" s="1243"/>
      <c r="N70" s="1244"/>
      <c r="AN70" s="1219"/>
      <c r="AO70" s="1219"/>
      <c r="AP70" s="1219"/>
      <c r="AZ70" s="1219"/>
      <c r="BA70" s="1219"/>
      <c r="BB70" s="1219"/>
      <c r="BL70" s="1219"/>
      <c r="BM70" s="1219"/>
      <c r="BN70" s="1219"/>
      <c r="BX70" s="1219"/>
      <c r="BY70" s="1219"/>
      <c r="BZ70" s="1219"/>
      <c r="CJ70" s="1219"/>
      <c r="CK70" s="1219"/>
      <c r="CL70" s="1219"/>
      <c r="CV70" s="1219"/>
      <c r="CW70" s="1219"/>
      <c r="CX70" s="1219"/>
    </row>
    <row r="71" spans="2:107" ht="13.2" x14ac:dyDescent="0.2">
      <c r="B71" s="247"/>
      <c r="G71" s="1245"/>
      <c r="I71" s="1246"/>
      <c r="J71" s="1243"/>
      <c r="K71" s="1243"/>
      <c r="L71" s="1244"/>
      <c r="M71" s="1243"/>
      <c r="N71" s="1244"/>
      <c r="AM71" s="1245"/>
      <c r="AN71" s="243" t="s">
        <v>561</v>
      </c>
    </row>
    <row r="72" spans="2:107" ht="13.2" x14ac:dyDescent="0.2">
      <c r="B72" s="247"/>
      <c r="G72" s="1220"/>
      <c r="H72" s="1220"/>
      <c r="I72" s="1220"/>
      <c r="J72" s="1220"/>
      <c r="K72" s="1221"/>
      <c r="L72" s="1221"/>
      <c r="M72" s="1222"/>
      <c r="N72" s="1222"/>
      <c r="AN72" s="1223"/>
      <c r="AO72" s="1224"/>
      <c r="AP72" s="1224"/>
      <c r="AQ72" s="1224"/>
      <c r="AR72" s="1224"/>
      <c r="AS72" s="1224"/>
      <c r="AT72" s="1224"/>
      <c r="AU72" s="1224"/>
      <c r="AV72" s="1224"/>
      <c r="AW72" s="1224"/>
      <c r="AX72" s="1224"/>
      <c r="AY72" s="1224"/>
      <c r="AZ72" s="1224"/>
      <c r="BA72" s="1224"/>
      <c r="BB72" s="1224"/>
      <c r="BC72" s="1224"/>
      <c r="BD72" s="1224"/>
      <c r="BE72" s="1224"/>
      <c r="BF72" s="1224"/>
      <c r="BG72" s="1224"/>
      <c r="BH72" s="1224"/>
      <c r="BI72" s="1224"/>
      <c r="BJ72" s="1224"/>
      <c r="BK72" s="1224"/>
      <c r="BL72" s="1224"/>
      <c r="BM72" s="1224"/>
      <c r="BN72" s="1224"/>
      <c r="BO72" s="1225"/>
      <c r="BP72" s="1226" t="s">
        <v>528</v>
      </c>
      <c r="BQ72" s="1226"/>
      <c r="BR72" s="1226"/>
      <c r="BS72" s="1226"/>
      <c r="BT72" s="1226"/>
      <c r="BU72" s="1226"/>
      <c r="BV72" s="1226"/>
      <c r="BW72" s="1226"/>
      <c r="BX72" s="1226" t="s">
        <v>529</v>
      </c>
      <c r="BY72" s="1226"/>
      <c r="BZ72" s="1226"/>
      <c r="CA72" s="1226"/>
      <c r="CB72" s="1226"/>
      <c r="CC72" s="1226"/>
      <c r="CD72" s="1226"/>
      <c r="CE72" s="1226"/>
      <c r="CF72" s="1226" t="s">
        <v>530</v>
      </c>
      <c r="CG72" s="1226"/>
      <c r="CH72" s="1226"/>
      <c r="CI72" s="1226"/>
      <c r="CJ72" s="1226"/>
      <c r="CK72" s="1226"/>
      <c r="CL72" s="1226"/>
      <c r="CM72" s="1226"/>
      <c r="CN72" s="1226" t="s">
        <v>531</v>
      </c>
      <c r="CO72" s="1226"/>
      <c r="CP72" s="1226"/>
      <c r="CQ72" s="1226"/>
      <c r="CR72" s="1226"/>
      <c r="CS72" s="1226"/>
      <c r="CT72" s="1226"/>
      <c r="CU72" s="1226"/>
      <c r="CV72" s="1226" t="s">
        <v>532</v>
      </c>
      <c r="CW72" s="1226"/>
      <c r="CX72" s="1226"/>
      <c r="CY72" s="1226"/>
      <c r="CZ72" s="1226"/>
      <c r="DA72" s="1226"/>
      <c r="DB72" s="1226"/>
      <c r="DC72" s="1226"/>
    </row>
    <row r="73" spans="2:107" ht="13.2" x14ac:dyDescent="0.2">
      <c r="B73" s="247"/>
      <c r="G73" s="1227"/>
      <c r="H73" s="1227"/>
      <c r="I73" s="1227"/>
      <c r="J73" s="1227"/>
      <c r="K73" s="1247"/>
      <c r="L73" s="1247"/>
      <c r="M73" s="1247"/>
      <c r="N73" s="1247"/>
      <c r="AM73" s="1219"/>
      <c r="AN73" s="1230" t="s">
        <v>562</v>
      </c>
      <c r="AO73" s="1230"/>
      <c r="AP73" s="1230"/>
      <c r="AQ73" s="1230"/>
      <c r="AR73" s="1230"/>
      <c r="AS73" s="1230"/>
      <c r="AT73" s="1230"/>
      <c r="AU73" s="1230"/>
      <c r="AV73" s="1230"/>
      <c r="AW73" s="1230"/>
      <c r="AX73" s="1230"/>
      <c r="AY73" s="1230"/>
      <c r="AZ73" s="1230"/>
      <c r="BA73" s="1230"/>
      <c r="BB73" s="1230" t="s">
        <v>563</v>
      </c>
      <c r="BC73" s="1230"/>
      <c r="BD73" s="1230"/>
      <c r="BE73" s="1230"/>
      <c r="BF73" s="1230"/>
      <c r="BG73" s="1230"/>
      <c r="BH73" s="1230"/>
      <c r="BI73" s="1230"/>
      <c r="BJ73" s="1230"/>
      <c r="BK73" s="1230"/>
      <c r="BL73" s="1230"/>
      <c r="BM73" s="1230"/>
      <c r="BN73" s="1230"/>
      <c r="BO73" s="1230"/>
      <c r="BP73" s="1231"/>
      <c r="BQ73" s="1231"/>
      <c r="BR73" s="1231"/>
      <c r="BS73" s="1231"/>
      <c r="BT73" s="1231"/>
      <c r="BU73" s="1231"/>
      <c r="BV73" s="1231"/>
      <c r="BW73" s="1231"/>
      <c r="BX73" s="1231"/>
      <c r="BY73" s="1231"/>
      <c r="BZ73" s="1231"/>
      <c r="CA73" s="1231"/>
      <c r="CB73" s="1231"/>
      <c r="CC73" s="1231"/>
      <c r="CD73" s="1231"/>
      <c r="CE73" s="1231"/>
      <c r="CF73" s="1231"/>
      <c r="CG73" s="1231"/>
      <c r="CH73" s="1231"/>
      <c r="CI73" s="1231"/>
      <c r="CJ73" s="1231"/>
      <c r="CK73" s="1231"/>
      <c r="CL73" s="1231"/>
      <c r="CM73" s="1231"/>
      <c r="CN73" s="1231"/>
      <c r="CO73" s="1231"/>
      <c r="CP73" s="1231"/>
      <c r="CQ73" s="1231"/>
      <c r="CR73" s="1231"/>
      <c r="CS73" s="1231"/>
      <c r="CT73" s="1231"/>
      <c r="CU73" s="1231"/>
      <c r="CV73" s="1231"/>
      <c r="CW73" s="1231"/>
      <c r="CX73" s="1231"/>
      <c r="CY73" s="1231"/>
      <c r="CZ73" s="1231"/>
      <c r="DA73" s="1231"/>
      <c r="DB73" s="1231"/>
      <c r="DC73" s="1231"/>
    </row>
    <row r="74" spans="2:107" ht="13.2" x14ac:dyDescent="0.2">
      <c r="B74" s="247"/>
      <c r="G74" s="1227"/>
      <c r="H74" s="1227"/>
      <c r="I74" s="1227"/>
      <c r="J74" s="1227"/>
      <c r="K74" s="1247"/>
      <c r="L74" s="1247"/>
      <c r="M74" s="1247"/>
      <c r="N74" s="1247"/>
      <c r="AM74" s="1219"/>
      <c r="AN74" s="1230"/>
      <c r="AO74" s="1230"/>
      <c r="AP74" s="1230"/>
      <c r="AQ74" s="1230"/>
      <c r="AR74" s="1230"/>
      <c r="AS74" s="1230"/>
      <c r="AT74" s="1230"/>
      <c r="AU74" s="1230"/>
      <c r="AV74" s="1230"/>
      <c r="AW74" s="1230"/>
      <c r="AX74" s="1230"/>
      <c r="AY74" s="1230"/>
      <c r="AZ74" s="1230"/>
      <c r="BA74" s="1230"/>
      <c r="BB74" s="1230"/>
      <c r="BC74" s="1230"/>
      <c r="BD74" s="1230"/>
      <c r="BE74" s="1230"/>
      <c r="BF74" s="1230"/>
      <c r="BG74" s="1230"/>
      <c r="BH74" s="1230"/>
      <c r="BI74" s="1230"/>
      <c r="BJ74" s="1230"/>
      <c r="BK74" s="1230"/>
      <c r="BL74" s="1230"/>
      <c r="BM74" s="1230"/>
      <c r="BN74" s="1230"/>
      <c r="BO74" s="1230"/>
      <c r="BP74" s="1231"/>
      <c r="BQ74" s="1231"/>
      <c r="BR74" s="1231"/>
      <c r="BS74" s="1231"/>
      <c r="BT74" s="1231"/>
      <c r="BU74" s="1231"/>
      <c r="BV74" s="1231"/>
      <c r="BW74" s="1231"/>
      <c r="BX74" s="1231"/>
      <c r="BY74" s="1231"/>
      <c r="BZ74" s="1231"/>
      <c r="CA74" s="1231"/>
      <c r="CB74" s="1231"/>
      <c r="CC74" s="1231"/>
      <c r="CD74" s="1231"/>
      <c r="CE74" s="1231"/>
      <c r="CF74" s="1231"/>
      <c r="CG74" s="1231"/>
      <c r="CH74" s="1231"/>
      <c r="CI74" s="1231"/>
      <c r="CJ74" s="1231"/>
      <c r="CK74" s="1231"/>
      <c r="CL74" s="1231"/>
      <c r="CM74" s="1231"/>
      <c r="CN74" s="1231"/>
      <c r="CO74" s="1231"/>
      <c r="CP74" s="1231"/>
      <c r="CQ74" s="1231"/>
      <c r="CR74" s="1231"/>
      <c r="CS74" s="1231"/>
      <c r="CT74" s="1231"/>
      <c r="CU74" s="1231"/>
      <c r="CV74" s="1231"/>
      <c r="CW74" s="1231"/>
      <c r="CX74" s="1231"/>
      <c r="CY74" s="1231"/>
      <c r="CZ74" s="1231"/>
      <c r="DA74" s="1231"/>
      <c r="DB74" s="1231"/>
      <c r="DC74" s="1231"/>
    </row>
    <row r="75" spans="2:107" ht="13.2" x14ac:dyDescent="0.2">
      <c r="B75" s="247"/>
      <c r="G75" s="1227"/>
      <c r="H75" s="1227"/>
      <c r="I75" s="1220"/>
      <c r="J75" s="1220"/>
      <c r="K75" s="1229"/>
      <c r="L75" s="1229"/>
      <c r="M75" s="1229"/>
      <c r="N75" s="1229"/>
      <c r="AM75" s="1219"/>
      <c r="AN75" s="1230"/>
      <c r="AO75" s="1230"/>
      <c r="AP75" s="1230"/>
      <c r="AQ75" s="1230"/>
      <c r="AR75" s="1230"/>
      <c r="AS75" s="1230"/>
      <c r="AT75" s="1230"/>
      <c r="AU75" s="1230"/>
      <c r="AV75" s="1230"/>
      <c r="AW75" s="1230"/>
      <c r="AX75" s="1230"/>
      <c r="AY75" s="1230"/>
      <c r="AZ75" s="1230"/>
      <c r="BA75" s="1230"/>
      <c r="BB75" s="1230" t="s">
        <v>568</v>
      </c>
      <c r="BC75" s="1230"/>
      <c r="BD75" s="1230"/>
      <c r="BE75" s="1230"/>
      <c r="BF75" s="1230"/>
      <c r="BG75" s="1230"/>
      <c r="BH75" s="1230"/>
      <c r="BI75" s="1230"/>
      <c r="BJ75" s="1230"/>
      <c r="BK75" s="1230"/>
      <c r="BL75" s="1230"/>
      <c r="BM75" s="1230"/>
      <c r="BN75" s="1230"/>
      <c r="BO75" s="1230"/>
      <c r="BP75" s="1231">
        <v>6</v>
      </c>
      <c r="BQ75" s="1231"/>
      <c r="BR75" s="1231"/>
      <c r="BS75" s="1231"/>
      <c r="BT75" s="1231"/>
      <c r="BU75" s="1231"/>
      <c r="BV75" s="1231"/>
      <c r="BW75" s="1231"/>
      <c r="BX75" s="1231">
        <v>6.1</v>
      </c>
      <c r="BY75" s="1231"/>
      <c r="BZ75" s="1231"/>
      <c r="CA75" s="1231"/>
      <c r="CB75" s="1231"/>
      <c r="CC75" s="1231"/>
      <c r="CD75" s="1231"/>
      <c r="CE75" s="1231"/>
      <c r="CF75" s="1231">
        <v>5.6</v>
      </c>
      <c r="CG75" s="1231"/>
      <c r="CH75" s="1231"/>
      <c r="CI75" s="1231"/>
      <c r="CJ75" s="1231"/>
      <c r="CK75" s="1231"/>
      <c r="CL75" s="1231"/>
      <c r="CM75" s="1231"/>
      <c r="CN75" s="1231">
        <v>5.0999999999999996</v>
      </c>
      <c r="CO75" s="1231"/>
      <c r="CP75" s="1231"/>
      <c r="CQ75" s="1231"/>
      <c r="CR75" s="1231"/>
      <c r="CS75" s="1231"/>
      <c r="CT75" s="1231"/>
      <c r="CU75" s="1231"/>
      <c r="CV75" s="1231">
        <v>4.0999999999999996</v>
      </c>
      <c r="CW75" s="1231"/>
      <c r="CX75" s="1231"/>
      <c r="CY75" s="1231"/>
      <c r="CZ75" s="1231"/>
      <c r="DA75" s="1231"/>
      <c r="DB75" s="1231"/>
      <c r="DC75" s="1231"/>
    </row>
    <row r="76" spans="2:107" ht="13.2" x14ac:dyDescent="0.2">
      <c r="B76" s="247"/>
      <c r="G76" s="1227"/>
      <c r="H76" s="1227"/>
      <c r="I76" s="1220"/>
      <c r="J76" s="1220"/>
      <c r="K76" s="1229"/>
      <c r="L76" s="1229"/>
      <c r="M76" s="1229"/>
      <c r="N76" s="1229"/>
      <c r="AM76" s="1219"/>
      <c r="AN76" s="1230"/>
      <c r="AO76" s="1230"/>
      <c r="AP76" s="1230"/>
      <c r="AQ76" s="1230"/>
      <c r="AR76" s="1230"/>
      <c r="AS76" s="1230"/>
      <c r="AT76" s="1230"/>
      <c r="AU76" s="1230"/>
      <c r="AV76" s="1230"/>
      <c r="AW76" s="1230"/>
      <c r="AX76" s="1230"/>
      <c r="AY76" s="1230"/>
      <c r="AZ76" s="1230"/>
      <c r="BA76" s="1230"/>
      <c r="BB76" s="1230"/>
      <c r="BC76" s="1230"/>
      <c r="BD76" s="1230"/>
      <c r="BE76" s="1230"/>
      <c r="BF76" s="1230"/>
      <c r="BG76" s="1230"/>
      <c r="BH76" s="1230"/>
      <c r="BI76" s="1230"/>
      <c r="BJ76" s="1230"/>
      <c r="BK76" s="1230"/>
      <c r="BL76" s="1230"/>
      <c r="BM76" s="1230"/>
      <c r="BN76" s="1230"/>
      <c r="BO76" s="1230"/>
      <c r="BP76" s="1231"/>
      <c r="BQ76" s="1231"/>
      <c r="BR76" s="1231"/>
      <c r="BS76" s="1231"/>
      <c r="BT76" s="1231"/>
      <c r="BU76" s="1231"/>
      <c r="BV76" s="1231"/>
      <c r="BW76" s="1231"/>
      <c r="BX76" s="1231"/>
      <c r="BY76" s="1231"/>
      <c r="BZ76" s="1231"/>
      <c r="CA76" s="1231"/>
      <c r="CB76" s="1231"/>
      <c r="CC76" s="1231"/>
      <c r="CD76" s="1231"/>
      <c r="CE76" s="1231"/>
      <c r="CF76" s="1231"/>
      <c r="CG76" s="1231"/>
      <c r="CH76" s="1231"/>
      <c r="CI76" s="1231"/>
      <c r="CJ76" s="1231"/>
      <c r="CK76" s="1231"/>
      <c r="CL76" s="1231"/>
      <c r="CM76" s="1231"/>
      <c r="CN76" s="1231"/>
      <c r="CO76" s="1231"/>
      <c r="CP76" s="1231"/>
      <c r="CQ76" s="1231"/>
      <c r="CR76" s="1231"/>
      <c r="CS76" s="1231"/>
      <c r="CT76" s="1231"/>
      <c r="CU76" s="1231"/>
      <c r="CV76" s="1231"/>
      <c r="CW76" s="1231"/>
      <c r="CX76" s="1231"/>
      <c r="CY76" s="1231"/>
      <c r="CZ76" s="1231"/>
      <c r="DA76" s="1231"/>
      <c r="DB76" s="1231"/>
      <c r="DC76" s="1231"/>
    </row>
    <row r="77" spans="2:107" ht="13.2" x14ac:dyDescent="0.2">
      <c r="B77" s="247"/>
      <c r="G77" s="1220"/>
      <c r="H77" s="1220"/>
      <c r="I77" s="1220"/>
      <c r="J77" s="1220"/>
      <c r="K77" s="1247"/>
      <c r="L77" s="1247"/>
      <c r="M77" s="1247"/>
      <c r="N77" s="1247"/>
      <c r="AN77" s="1226" t="s">
        <v>565</v>
      </c>
      <c r="AO77" s="1226"/>
      <c r="AP77" s="1226"/>
      <c r="AQ77" s="1226"/>
      <c r="AR77" s="1226"/>
      <c r="AS77" s="1226"/>
      <c r="AT77" s="1226"/>
      <c r="AU77" s="1226"/>
      <c r="AV77" s="1226"/>
      <c r="AW77" s="1226"/>
      <c r="AX77" s="1226"/>
      <c r="AY77" s="1226"/>
      <c r="AZ77" s="1226"/>
      <c r="BA77" s="1226"/>
      <c r="BB77" s="1230" t="s">
        <v>563</v>
      </c>
      <c r="BC77" s="1230"/>
      <c r="BD77" s="1230"/>
      <c r="BE77" s="1230"/>
      <c r="BF77" s="1230"/>
      <c r="BG77" s="1230"/>
      <c r="BH77" s="1230"/>
      <c r="BI77" s="1230"/>
      <c r="BJ77" s="1230"/>
      <c r="BK77" s="1230"/>
      <c r="BL77" s="1230"/>
      <c r="BM77" s="1230"/>
      <c r="BN77" s="1230"/>
      <c r="BO77" s="1230"/>
      <c r="BP77" s="1231">
        <v>3.9</v>
      </c>
      <c r="BQ77" s="1231"/>
      <c r="BR77" s="1231"/>
      <c r="BS77" s="1231"/>
      <c r="BT77" s="1231"/>
      <c r="BU77" s="1231"/>
      <c r="BV77" s="1231"/>
      <c r="BW77" s="1231"/>
      <c r="BX77" s="1231">
        <v>0</v>
      </c>
      <c r="BY77" s="1231"/>
      <c r="BZ77" s="1231"/>
      <c r="CA77" s="1231"/>
      <c r="CB77" s="1231"/>
      <c r="CC77" s="1231"/>
      <c r="CD77" s="1231"/>
      <c r="CE77" s="1231"/>
      <c r="CF77" s="1231">
        <v>0</v>
      </c>
      <c r="CG77" s="1231"/>
      <c r="CH77" s="1231"/>
      <c r="CI77" s="1231"/>
      <c r="CJ77" s="1231"/>
      <c r="CK77" s="1231"/>
      <c r="CL77" s="1231"/>
      <c r="CM77" s="1231"/>
      <c r="CN77" s="1231">
        <v>0</v>
      </c>
      <c r="CO77" s="1231"/>
      <c r="CP77" s="1231"/>
      <c r="CQ77" s="1231"/>
      <c r="CR77" s="1231"/>
      <c r="CS77" s="1231"/>
      <c r="CT77" s="1231"/>
      <c r="CU77" s="1231"/>
      <c r="CV77" s="1231">
        <v>0</v>
      </c>
      <c r="CW77" s="1231"/>
      <c r="CX77" s="1231"/>
      <c r="CY77" s="1231"/>
      <c r="CZ77" s="1231"/>
      <c r="DA77" s="1231"/>
      <c r="DB77" s="1231"/>
      <c r="DC77" s="1231"/>
    </row>
    <row r="78" spans="2:107" ht="13.2" x14ac:dyDescent="0.2">
      <c r="B78" s="247"/>
      <c r="G78" s="1220"/>
      <c r="H78" s="1220"/>
      <c r="I78" s="1220"/>
      <c r="J78" s="1220"/>
      <c r="K78" s="1247"/>
      <c r="L78" s="1247"/>
      <c r="M78" s="1247"/>
      <c r="N78" s="1247"/>
      <c r="AN78" s="1226"/>
      <c r="AO78" s="1226"/>
      <c r="AP78" s="1226"/>
      <c r="AQ78" s="1226"/>
      <c r="AR78" s="1226"/>
      <c r="AS78" s="1226"/>
      <c r="AT78" s="1226"/>
      <c r="AU78" s="1226"/>
      <c r="AV78" s="1226"/>
      <c r="AW78" s="1226"/>
      <c r="AX78" s="1226"/>
      <c r="AY78" s="1226"/>
      <c r="AZ78" s="1226"/>
      <c r="BA78" s="1226"/>
      <c r="BB78" s="1230"/>
      <c r="BC78" s="1230"/>
      <c r="BD78" s="1230"/>
      <c r="BE78" s="1230"/>
      <c r="BF78" s="1230"/>
      <c r="BG78" s="1230"/>
      <c r="BH78" s="1230"/>
      <c r="BI78" s="1230"/>
      <c r="BJ78" s="1230"/>
      <c r="BK78" s="1230"/>
      <c r="BL78" s="1230"/>
      <c r="BM78" s="1230"/>
      <c r="BN78" s="1230"/>
      <c r="BO78" s="1230"/>
      <c r="BP78" s="1231"/>
      <c r="BQ78" s="1231"/>
      <c r="BR78" s="1231"/>
      <c r="BS78" s="1231"/>
      <c r="BT78" s="1231"/>
      <c r="BU78" s="1231"/>
      <c r="BV78" s="1231"/>
      <c r="BW78" s="1231"/>
      <c r="BX78" s="1231"/>
      <c r="BY78" s="1231"/>
      <c r="BZ78" s="1231"/>
      <c r="CA78" s="1231"/>
      <c r="CB78" s="1231"/>
      <c r="CC78" s="1231"/>
      <c r="CD78" s="1231"/>
      <c r="CE78" s="1231"/>
      <c r="CF78" s="1231"/>
      <c r="CG78" s="1231"/>
      <c r="CH78" s="1231"/>
      <c r="CI78" s="1231"/>
      <c r="CJ78" s="1231"/>
      <c r="CK78" s="1231"/>
      <c r="CL78" s="1231"/>
      <c r="CM78" s="1231"/>
      <c r="CN78" s="1231"/>
      <c r="CO78" s="1231"/>
      <c r="CP78" s="1231"/>
      <c r="CQ78" s="1231"/>
      <c r="CR78" s="1231"/>
      <c r="CS78" s="1231"/>
      <c r="CT78" s="1231"/>
      <c r="CU78" s="1231"/>
      <c r="CV78" s="1231"/>
      <c r="CW78" s="1231"/>
      <c r="CX78" s="1231"/>
      <c r="CY78" s="1231"/>
      <c r="CZ78" s="1231"/>
      <c r="DA78" s="1231"/>
      <c r="DB78" s="1231"/>
      <c r="DC78" s="1231"/>
    </row>
    <row r="79" spans="2:107" ht="13.2" x14ac:dyDescent="0.2">
      <c r="B79" s="247"/>
      <c r="G79" s="1220"/>
      <c r="H79" s="1220"/>
      <c r="I79" s="1233"/>
      <c r="J79" s="1233"/>
      <c r="K79" s="1248"/>
      <c r="L79" s="1248"/>
      <c r="M79" s="1248"/>
      <c r="N79" s="1248"/>
      <c r="AN79" s="1226"/>
      <c r="AO79" s="1226"/>
      <c r="AP79" s="1226"/>
      <c r="AQ79" s="1226"/>
      <c r="AR79" s="1226"/>
      <c r="AS79" s="1226"/>
      <c r="AT79" s="1226"/>
      <c r="AU79" s="1226"/>
      <c r="AV79" s="1226"/>
      <c r="AW79" s="1226"/>
      <c r="AX79" s="1226"/>
      <c r="AY79" s="1226"/>
      <c r="AZ79" s="1226"/>
      <c r="BA79" s="1226"/>
      <c r="BB79" s="1230" t="s">
        <v>568</v>
      </c>
      <c r="BC79" s="1230"/>
      <c r="BD79" s="1230"/>
      <c r="BE79" s="1230"/>
      <c r="BF79" s="1230"/>
      <c r="BG79" s="1230"/>
      <c r="BH79" s="1230"/>
      <c r="BI79" s="1230"/>
      <c r="BJ79" s="1230"/>
      <c r="BK79" s="1230"/>
      <c r="BL79" s="1230"/>
      <c r="BM79" s="1230"/>
      <c r="BN79" s="1230"/>
      <c r="BO79" s="1230"/>
      <c r="BP79" s="1231">
        <v>4.2</v>
      </c>
      <c r="BQ79" s="1231"/>
      <c r="BR79" s="1231"/>
      <c r="BS79" s="1231"/>
      <c r="BT79" s="1231"/>
      <c r="BU79" s="1231"/>
      <c r="BV79" s="1231"/>
      <c r="BW79" s="1231"/>
      <c r="BX79" s="1231">
        <v>4.5</v>
      </c>
      <c r="BY79" s="1231"/>
      <c r="BZ79" s="1231"/>
      <c r="CA79" s="1231"/>
      <c r="CB79" s="1231"/>
      <c r="CC79" s="1231"/>
      <c r="CD79" s="1231"/>
      <c r="CE79" s="1231"/>
      <c r="CF79" s="1231">
        <v>4.5999999999999996</v>
      </c>
      <c r="CG79" s="1231"/>
      <c r="CH79" s="1231"/>
      <c r="CI79" s="1231"/>
      <c r="CJ79" s="1231"/>
      <c r="CK79" s="1231"/>
      <c r="CL79" s="1231"/>
      <c r="CM79" s="1231"/>
      <c r="CN79" s="1231">
        <v>4.7</v>
      </c>
      <c r="CO79" s="1231"/>
      <c r="CP79" s="1231"/>
      <c r="CQ79" s="1231"/>
      <c r="CR79" s="1231"/>
      <c r="CS79" s="1231"/>
      <c r="CT79" s="1231"/>
      <c r="CU79" s="1231"/>
      <c r="CV79" s="1231">
        <v>4.7</v>
      </c>
      <c r="CW79" s="1231"/>
      <c r="CX79" s="1231"/>
      <c r="CY79" s="1231"/>
      <c r="CZ79" s="1231"/>
      <c r="DA79" s="1231"/>
      <c r="DB79" s="1231"/>
      <c r="DC79" s="1231"/>
    </row>
    <row r="80" spans="2:107" ht="13.2" x14ac:dyDescent="0.2">
      <c r="B80" s="247"/>
      <c r="G80" s="1220"/>
      <c r="H80" s="1220"/>
      <c r="I80" s="1233"/>
      <c r="J80" s="1233"/>
      <c r="K80" s="1248"/>
      <c r="L80" s="1248"/>
      <c r="M80" s="1248"/>
      <c r="N80" s="1248"/>
      <c r="AN80" s="1226"/>
      <c r="AO80" s="1226"/>
      <c r="AP80" s="1226"/>
      <c r="AQ80" s="1226"/>
      <c r="AR80" s="1226"/>
      <c r="AS80" s="1226"/>
      <c r="AT80" s="1226"/>
      <c r="AU80" s="1226"/>
      <c r="AV80" s="1226"/>
      <c r="AW80" s="1226"/>
      <c r="AX80" s="1226"/>
      <c r="AY80" s="1226"/>
      <c r="AZ80" s="1226"/>
      <c r="BA80" s="1226"/>
      <c r="BB80" s="1230"/>
      <c r="BC80" s="1230"/>
      <c r="BD80" s="1230"/>
      <c r="BE80" s="1230"/>
      <c r="BF80" s="1230"/>
      <c r="BG80" s="1230"/>
      <c r="BH80" s="1230"/>
      <c r="BI80" s="1230"/>
      <c r="BJ80" s="1230"/>
      <c r="BK80" s="1230"/>
      <c r="BL80" s="1230"/>
      <c r="BM80" s="1230"/>
      <c r="BN80" s="1230"/>
      <c r="BO80" s="1230"/>
      <c r="BP80" s="1231"/>
      <c r="BQ80" s="1231"/>
      <c r="BR80" s="1231"/>
      <c r="BS80" s="1231"/>
      <c r="BT80" s="1231"/>
      <c r="BU80" s="1231"/>
      <c r="BV80" s="1231"/>
      <c r="BW80" s="1231"/>
      <c r="BX80" s="1231"/>
      <c r="BY80" s="1231"/>
      <c r="BZ80" s="1231"/>
      <c r="CA80" s="1231"/>
      <c r="CB80" s="1231"/>
      <c r="CC80" s="1231"/>
      <c r="CD80" s="1231"/>
      <c r="CE80" s="1231"/>
      <c r="CF80" s="1231"/>
      <c r="CG80" s="1231"/>
      <c r="CH80" s="1231"/>
      <c r="CI80" s="1231"/>
      <c r="CJ80" s="1231"/>
      <c r="CK80" s="1231"/>
      <c r="CL80" s="1231"/>
      <c r="CM80" s="1231"/>
      <c r="CN80" s="1231"/>
      <c r="CO80" s="1231"/>
      <c r="CP80" s="1231"/>
      <c r="CQ80" s="1231"/>
      <c r="CR80" s="1231"/>
      <c r="CS80" s="1231"/>
      <c r="CT80" s="1231"/>
      <c r="CU80" s="1231"/>
      <c r="CV80" s="1231"/>
      <c r="CW80" s="1231"/>
      <c r="CX80" s="1231"/>
      <c r="CY80" s="1231"/>
      <c r="CZ80" s="1231"/>
      <c r="DA80" s="1231"/>
      <c r="DB80" s="1231"/>
      <c r="DC80" s="1231"/>
    </row>
    <row r="81" spans="2:109" ht="13.2" x14ac:dyDescent="0.2">
      <c r="B81" s="247"/>
    </row>
    <row r="82" spans="2:109" ht="16.2" x14ac:dyDescent="0.2">
      <c r="B82" s="247"/>
      <c r="K82" s="1249"/>
      <c r="L82" s="1249"/>
      <c r="M82" s="1249"/>
      <c r="N82" s="1249"/>
      <c r="AQ82" s="1249"/>
      <c r="AR82" s="1249"/>
      <c r="AS82" s="1249"/>
      <c r="AT82" s="1249"/>
      <c r="BC82" s="1249"/>
      <c r="BD82" s="1249"/>
      <c r="BE82" s="1249"/>
      <c r="BF82" s="1249"/>
      <c r="BO82" s="1249"/>
      <c r="BP82" s="1249"/>
      <c r="BQ82" s="1249"/>
      <c r="BR82" s="1249"/>
      <c r="CA82" s="1249"/>
      <c r="CB82" s="1249"/>
      <c r="CC82" s="1249"/>
      <c r="CD82" s="1249"/>
      <c r="CM82" s="1249"/>
      <c r="CN82" s="1249"/>
      <c r="CO82" s="1249"/>
      <c r="CP82" s="1249"/>
      <c r="CY82" s="1249"/>
      <c r="CZ82" s="1249"/>
      <c r="DA82" s="1249"/>
      <c r="DB82" s="1249"/>
      <c r="DC82" s="1249"/>
    </row>
    <row r="83" spans="2:109" ht="13.2"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2" x14ac:dyDescent="0.2">
      <c r="DD84" s="243"/>
      <c r="DE84" s="243"/>
    </row>
    <row r="85" spans="2:109" ht="13.2" x14ac:dyDescent="0.2">
      <c r="DD85" s="243"/>
      <c r="DE85" s="243"/>
    </row>
  </sheetData>
  <sheetProtection algorithmName="SHA-512" hashValue="uDYbB+kuMUSKGdpxQpycHxmpibhbTbFfXAcdsu9q1ylyl8rozT0Rr0MPT957uBZ/qtUG4eOKFXFJDrBEhKcOaQ==" saltValue="e9GmLCFqwnCzfB+IFEXKuQ==" spinCount="100000" sheet="1" objects="1" scenarios="1" formatCells="0"/>
  <dataConsolidate/>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2"/>
  <printOptions horizontalCentered="1" verticalCentered="1"/>
  <pageMargins left="0" right="0" top="0.19685039370078741" bottom="0.31496062992125984" header="0.39370078740157483" footer="0"/>
  <pageSetup paperSize="8" scale="7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A974DD-59BF-4F0B-B818-E73146CC1737}">
  <sheetPr>
    <pageSetUpPr fitToPage="1"/>
  </sheetPr>
  <dimension ref="A1:DR125"/>
  <sheetViews>
    <sheetView showGridLines="0" topLeftCell="A92" zoomScale="85" zoomScaleNormal="85" zoomScaleSheetLayoutView="70" workbookViewId="0">
      <selection activeCell="CC16" sqref="CC16"/>
    </sheetView>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2" x14ac:dyDescent="0.2">
      <c r="S2" s="241"/>
      <c r="AH2" s="241"/>
    </row>
    <row r="3" spans="1: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2" x14ac:dyDescent="0.2"/>
    <row r="5" spans="1:34" ht="13.2" x14ac:dyDescent="0.2"/>
    <row r="6" spans="1:34" ht="13.2" x14ac:dyDescent="0.2"/>
    <row r="7" spans="1:34" ht="13.2" x14ac:dyDescent="0.2"/>
    <row r="8" spans="1:34" ht="13.2" x14ac:dyDescent="0.2"/>
    <row r="9" spans="1:34" ht="13.2" x14ac:dyDescent="0.2">
      <c r="AH9" s="241"/>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478</v>
      </c>
    </row>
  </sheetData>
  <sheetProtection algorithmName="SHA-512" hashValue="7Y2xLF0x/YQat/bv7xgZwLra9JQQVYVEsE8SezS8rtUolwA0oznAwL3jD5dB5IPJ4jtylv2PBsPkIoDjleSbvw==" saltValue="K64rTSYSNU3AocBMjFAtxQ==" spinCount="100000" sheet="1" objects="1" scenarios="1"/>
  <dataConsolidate/>
  <phoneticPr fontId="2"/>
  <printOptions horizontalCentered="1" verticalCentered="1"/>
  <pageMargins left="0" right="0" top="0.19685039370078741" bottom="0" header="0.39370078740157483" footer="0"/>
  <pageSetup paperSize="8" scale="50"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9CE809-700F-4A8D-A940-DCFE9304E136}">
  <sheetPr>
    <pageSetUpPr fitToPage="1"/>
  </sheetPr>
  <dimension ref="A1:DR125"/>
  <sheetViews>
    <sheetView showGridLines="0" zoomScale="85" zoomScaleNormal="85" zoomScaleSheetLayoutView="55" workbookViewId="0">
      <selection activeCell="CC16" sqref="CC16"/>
    </sheetView>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2" x14ac:dyDescent="0.2">
      <c r="S2" s="241"/>
      <c r="AH2" s="241"/>
    </row>
    <row r="3" spans="2: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2" x14ac:dyDescent="0.2"/>
    <row r="5" spans="2:34" ht="13.2" x14ac:dyDescent="0.2"/>
    <row r="6" spans="2:34" ht="13.2" x14ac:dyDescent="0.2"/>
    <row r="7" spans="2:34" ht="13.2" x14ac:dyDescent="0.2"/>
    <row r="8" spans="2:34" ht="13.2" x14ac:dyDescent="0.2"/>
    <row r="9" spans="2:34" ht="13.2" x14ac:dyDescent="0.2">
      <c r="AH9" s="241"/>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c r="AG59" s="241"/>
      <c r="AH59" s="241"/>
    </row>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478</v>
      </c>
    </row>
  </sheetData>
  <sheetProtection algorithmName="SHA-512" hashValue="kVLQZ9KfdlKZoRpvB8PtFNSMAliRXqYCS6j4uuujpNAIRs1F/UpNf1XazTgRKuoeuHumFVgcMAb4z6bEjKSzWA==" saltValue="XbL2DHJeKSxk7715OpV1Ww==" spinCount="100000" sheet="1" objects="1" scenarios="1"/>
  <dataConsolidate/>
  <phoneticPr fontId="2"/>
  <printOptions horizontalCentered="1" verticalCentered="1"/>
  <pageMargins left="0" right="0" top="0.19685039370078741" bottom="0" header="0.39370078740157483" footer="0"/>
  <pageSetup paperSize="8" scale="50"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130" customWidth="1"/>
    <col min="2" max="8" width="13.33203125" style="130" customWidth="1"/>
    <col min="9" max="16384" width="11.109375" style="130"/>
  </cols>
  <sheetData>
    <row r="1" spans="1:8" x14ac:dyDescent="0.2">
      <c r="A1" s="124"/>
      <c r="B1" s="125"/>
      <c r="C1" s="126"/>
      <c r="D1" s="127"/>
      <c r="E1" s="128"/>
      <c r="F1" s="128"/>
      <c r="G1" s="128"/>
      <c r="H1" s="129"/>
    </row>
    <row r="2" spans="1:8" x14ac:dyDescent="0.2">
      <c r="A2" s="131"/>
      <c r="B2" s="132"/>
      <c r="C2" s="133"/>
      <c r="D2" s="134" t="s">
        <v>50</v>
      </c>
      <c r="E2" s="135"/>
      <c r="F2" s="136" t="s">
        <v>527</v>
      </c>
      <c r="G2" s="137"/>
      <c r="H2" s="138"/>
    </row>
    <row r="3" spans="1:8" x14ac:dyDescent="0.2">
      <c r="A3" s="134" t="s">
        <v>520</v>
      </c>
      <c r="B3" s="139"/>
      <c r="C3" s="140"/>
      <c r="D3" s="141">
        <v>27750</v>
      </c>
      <c r="E3" s="142"/>
      <c r="F3" s="143">
        <v>44161</v>
      </c>
      <c r="G3" s="144"/>
      <c r="H3" s="145"/>
    </row>
    <row r="4" spans="1:8" x14ac:dyDescent="0.2">
      <c r="A4" s="146"/>
      <c r="B4" s="147"/>
      <c r="C4" s="148"/>
      <c r="D4" s="149">
        <v>16790</v>
      </c>
      <c r="E4" s="150"/>
      <c r="F4" s="151">
        <v>23644</v>
      </c>
      <c r="G4" s="152"/>
      <c r="H4" s="153"/>
    </row>
    <row r="5" spans="1:8" x14ac:dyDescent="0.2">
      <c r="A5" s="134" t="s">
        <v>522</v>
      </c>
      <c r="B5" s="139"/>
      <c r="C5" s="140"/>
      <c r="D5" s="141">
        <v>32835</v>
      </c>
      <c r="E5" s="142"/>
      <c r="F5" s="143">
        <v>43955</v>
      </c>
      <c r="G5" s="144"/>
      <c r="H5" s="145"/>
    </row>
    <row r="6" spans="1:8" x14ac:dyDescent="0.2">
      <c r="A6" s="146"/>
      <c r="B6" s="147"/>
      <c r="C6" s="148"/>
      <c r="D6" s="149">
        <v>19539</v>
      </c>
      <c r="E6" s="150"/>
      <c r="F6" s="151">
        <v>21318</v>
      </c>
      <c r="G6" s="152"/>
      <c r="H6" s="153"/>
    </row>
    <row r="7" spans="1:8" x14ac:dyDescent="0.2">
      <c r="A7" s="134" t="s">
        <v>523</v>
      </c>
      <c r="B7" s="139"/>
      <c r="C7" s="140"/>
      <c r="D7" s="141">
        <v>29692</v>
      </c>
      <c r="E7" s="142"/>
      <c r="F7" s="143">
        <v>41921</v>
      </c>
      <c r="G7" s="144"/>
      <c r="H7" s="145"/>
    </row>
    <row r="8" spans="1:8" x14ac:dyDescent="0.2">
      <c r="A8" s="146"/>
      <c r="B8" s="147"/>
      <c r="C8" s="148"/>
      <c r="D8" s="149">
        <v>17074</v>
      </c>
      <c r="E8" s="150"/>
      <c r="F8" s="151">
        <v>21655</v>
      </c>
      <c r="G8" s="152"/>
      <c r="H8" s="153"/>
    </row>
    <row r="9" spans="1:8" x14ac:dyDescent="0.2">
      <c r="A9" s="134" t="s">
        <v>524</v>
      </c>
      <c r="B9" s="139"/>
      <c r="C9" s="140"/>
      <c r="D9" s="141">
        <v>32543</v>
      </c>
      <c r="E9" s="142"/>
      <c r="F9" s="143">
        <v>44585</v>
      </c>
      <c r="G9" s="144"/>
      <c r="H9" s="145"/>
    </row>
    <row r="10" spans="1:8" x14ac:dyDescent="0.2">
      <c r="A10" s="146"/>
      <c r="B10" s="147"/>
      <c r="C10" s="148"/>
      <c r="D10" s="149">
        <v>13706</v>
      </c>
      <c r="E10" s="150"/>
      <c r="F10" s="151">
        <v>23077</v>
      </c>
      <c r="G10" s="152"/>
      <c r="H10" s="153"/>
    </row>
    <row r="11" spans="1:8" x14ac:dyDescent="0.2">
      <c r="A11" s="134" t="s">
        <v>525</v>
      </c>
      <c r="B11" s="139"/>
      <c r="C11" s="140"/>
      <c r="D11" s="141">
        <v>57538</v>
      </c>
      <c r="E11" s="142"/>
      <c r="F11" s="143">
        <v>49779</v>
      </c>
      <c r="G11" s="144"/>
      <c r="H11" s="145"/>
    </row>
    <row r="12" spans="1:8" x14ac:dyDescent="0.2">
      <c r="A12" s="146"/>
      <c r="B12" s="147"/>
      <c r="C12" s="154"/>
      <c r="D12" s="149">
        <v>34388</v>
      </c>
      <c r="E12" s="150"/>
      <c r="F12" s="151">
        <v>28921</v>
      </c>
      <c r="G12" s="152"/>
      <c r="H12" s="153"/>
    </row>
    <row r="13" spans="1:8" x14ac:dyDescent="0.2">
      <c r="A13" s="134"/>
      <c r="B13" s="139"/>
      <c r="C13" s="140"/>
      <c r="D13" s="141">
        <v>36072</v>
      </c>
      <c r="E13" s="142"/>
      <c r="F13" s="143">
        <v>44880</v>
      </c>
      <c r="G13" s="155"/>
      <c r="H13" s="145"/>
    </row>
    <row r="14" spans="1:8" x14ac:dyDescent="0.2">
      <c r="A14" s="146"/>
      <c r="B14" s="147"/>
      <c r="C14" s="148"/>
      <c r="D14" s="149">
        <v>20299</v>
      </c>
      <c r="E14" s="150"/>
      <c r="F14" s="151">
        <v>23723</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2</v>
      </c>
      <c r="C19" s="156">
        <f>ROUND(VALUE(SUBSTITUTE(実質収支比率等に係る経年分析!G$48,"▲","-")),2)</f>
        <v>3.76</v>
      </c>
      <c r="D19" s="156">
        <f>ROUND(VALUE(SUBSTITUTE(実質収支比率等に係る経年分析!H$48,"▲","-")),2)</f>
        <v>2.0499999999999998</v>
      </c>
      <c r="E19" s="156">
        <f>ROUND(VALUE(SUBSTITUTE(実質収支比率等に係る経年分析!I$48,"▲","-")),2)</f>
        <v>1.99</v>
      </c>
      <c r="F19" s="156">
        <f>ROUND(VALUE(SUBSTITUTE(実質収支比率等に係る経年分析!J$48,"▲","-")),2)</f>
        <v>3.21</v>
      </c>
    </row>
    <row r="20" spans="1:11" x14ac:dyDescent="0.2">
      <c r="A20" s="156" t="s">
        <v>53</v>
      </c>
      <c r="B20" s="156">
        <f>ROUND(VALUE(SUBSTITUTE(実質収支比率等に係る経年分析!F$47,"▲","-")),2)</f>
        <v>14.95</v>
      </c>
      <c r="C20" s="156">
        <f>ROUND(VALUE(SUBSTITUTE(実質収支比率等に係る経年分析!G$47,"▲","-")),2)</f>
        <v>16.39</v>
      </c>
      <c r="D20" s="156">
        <f>ROUND(VALUE(SUBSTITUTE(実質収支比率等に係る経年分析!H$47,"▲","-")),2)</f>
        <v>18.86</v>
      </c>
      <c r="E20" s="156">
        <f>ROUND(VALUE(SUBSTITUTE(実質収支比率等に係る経年分析!I$47,"▲","-")),2)</f>
        <v>19.739999999999998</v>
      </c>
      <c r="F20" s="156">
        <f>ROUND(VALUE(SUBSTITUTE(実質収支比率等に係る経年分析!J$47,"▲","-")),2)</f>
        <v>20.21</v>
      </c>
    </row>
    <row r="21" spans="1:11" x14ac:dyDescent="0.2">
      <c r="A21" s="156" t="s">
        <v>54</v>
      </c>
      <c r="B21" s="156">
        <f>IF(ISNUMBER(VALUE(SUBSTITUTE(実質収支比率等に係る経年分析!F$49,"▲","-"))),ROUND(VALUE(SUBSTITUTE(実質収支比率等に係る経年分析!F$49,"▲","-")),2),NA())</f>
        <v>0.87</v>
      </c>
      <c r="C21" s="156">
        <f>IF(ISNUMBER(VALUE(SUBSTITUTE(実質収支比率等に係る経年分析!G$49,"▲","-"))),ROUND(VALUE(SUBSTITUTE(実質収支比率等に係る経年分析!G$49,"▲","-")),2),NA())</f>
        <v>3.36</v>
      </c>
      <c r="D21" s="156">
        <f>IF(ISNUMBER(VALUE(SUBSTITUTE(実質収支比率等に係る経年分析!H$49,"▲","-"))),ROUND(VALUE(SUBSTITUTE(実質収支比率等に係る経年分析!H$49,"▲","-")),2),NA())</f>
        <v>0.34</v>
      </c>
      <c r="E21" s="156">
        <f>IF(ISNUMBER(VALUE(SUBSTITUTE(実質収支比率等に係る経年分析!I$49,"▲","-"))),ROUND(VALUE(SUBSTITUTE(実質収支比率等に係る経年分析!I$49,"▲","-")),2),NA())</f>
        <v>1.1200000000000001</v>
      </c>
      <c r="F21" s="156">
        <f>IF(ISNUMBER(VALUE(SUBSTITUTE(実質収支比率等に係る経年分析!J$49,"▲","-"))),ROUND(VALUE(SUBSTITUTE(実質収支比率等に係る経年分析!J$49,"▲","-")),2),NA())</f>
        <v>2.25</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0.02</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0</v>
      </c>
      <c r="J27" s="157" t="e">
        <f>IF(ROUND(VALUE(SUBSTITUTE(連結実質赤字比率に係る赤字・黒字の構成分析!J$43,"▲", "-")), 2) &lt; 0, ABS(ROUND(VALUE(SUBSTITUTE(連結実質赤字比率に係る赤字・黒字の構成分析!J$43,"▲", "-")), 2)), NA())</f>
        <v>#N/A</v>
      </c>
      <c r="K27" s="157">
        <f>IF(ROUND(VALUE(SUBSTITUTE(連結実質赤字比率に係る赤字・黒字の構成分析!J$43,"▲", "-")), 2) &gt;= 0, ABS(ROUND(VALUE(SUBSTITUTE(連結実質赤字比率に係る赤字・黒字の構成分析!J$43,"▲", "-")), 2)), NA())</f>
        <v>0</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str">
        <f>IF(連結実質赤字比率に係る赤字・黒字の構成分析!C$41="",NA(),連結実質赤字比率に係る赤字・黒字の構成分析!C$41)</f>
        <v>公営墓地整備事業特別会計</v>
      </c>
      <c r="B29" s="157" t="e">
        <f>IF(ROUND(VALUE(SUBSTITUTE(連結実質赤字比率に係る赤字・黒字の構成分析!F$41,"▲", "-")), 2) &lt; 0, ABS(ROUND(VALUE(SUBSTITUTE(連結実質赤字比率に係る赤字・黒字の構成分析!F$41,"▲", "-")), 2)), NA())</f>
        <v>#N/A</v>
      </c>
      <c r="C29" s="157">
        <f>IF(ROUND(VALUE(SUBSTITUTE(連結実質赤字比率に係る赤字・黒字の構成分析!F$41,"▲", "-")), 2) &gt;= 0, ABS(ROUND(VALUE(SUBSTITUTE(連結実質赤字比率に係る赤字・黒字の構成分析!F$41,"▲", "-")), 2)), NA())</f>
        <v>0</v>
      </c>
      <c r="D29" s="157" t="e">
        <f>IF(ROUND(VALUE(SUBSTITUTE(連結実質赤字比率に係る赤字・黒字の構成分析!G$41,"▲", "-")), 2) &lt; 0, ABS(ROUND(VALUE(SUBSTITUTE(連結実質赤字比率に係る赤字・黒字の構成分析!G$41,"▲", "-")), 2)), NA())</f>
        <v>#N/A</v>
      </c>
      <c r="E29" s="157">
        <f>IF(ROUND(VALUE(SUBSTITUTE(連結実質赤字比率に係る赤字・黒字の構成分析!G$41,"▲", "-")), 2) &gt;= 0, ABS(ROUND(VALUE(SUBSTITUTE(連結実質赤字比率に係る赤字・黒字の構成分析!G$41,"▲", "-")), 2)), NA())</f>
        <v>0</v>
      </c>
      <c r="F29" s="157" t="e">
        <f>IF(ROUND(VALUE(SUBSTITUTE(連結実質赤字比率に係る赤字・黒字の構成分析!H$41,"▲", "-")), 2) &lt; 0, ABS(ROUND(VALUE(SUBSTITUTE(連結実質赤字比率に係る赤字・黒字の構成分析!H$41,"▲", "-")), 2)), NA())</f>
        <v>#N/A</v>
      </c>
      <c r="G29" s="157">
        <f>IF(ROUND(VALUE(SUBSTITUTE(連結実質赤字比率に係る赤字・黒字の構成分析!H$41,"▲", "-")), 2) &gt;= 0, ABS(ROUND(VALUE(SUBSTITUTE(連結実質赤字比率に係る赤字・黒字の構成分析!H$41,"▲", "-")), 2)), NA())</f>
        <v>0</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0</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v>
      </c>
    </row>
    <row r="30" spans="1:11" x14ac:dyDescent="0.2">
      <c r="A30" s="157" t="str">
        <f>IF(連結実質赤字比率に係る赤字・黒字の構成分析!C$40="",NA(),連結実質赤字比率に係る赤字・黒字の構成分析!C$40)</f>
        <v>国民健康保険事業特別会計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0.37</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0.23</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0.11</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0.02</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0.13</v>
      </c>
    </row>
    <row r="31" spans="1:11" x14ac:dyDescent="0.2">
      <c r="A31" s="157" t="str">
        <f>IF(連結実質赤字比率に係る赤字・黒字の構成分析!C$39="",NA(),連結実質赤字比率に係る赤字・黒字の構成分析!C$39)</f>
        <v>後期高齢者医療事業特別会計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0.16</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0.16</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0.18</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0.2</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0.25</v>
      </c>
    </row>
    <row r="32" spans="1:11" x14ac:dyDescent="0.2">
      <c r="A32" s="157" t="str">
        <f>IF(連結実質赤字比率に係る赤字・黒字の構成分析!C$38="",NA(),連結実質赤字比率に係る赤字・黒字の構成分析!C$38)</f>
        <v>介護保険事業特別会計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1.04</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1.28</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1.22</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0.9</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0.28000000000000003</v>
      </c>
    </row>
    <row r="33" spans="1:16" x14ac:dyDescent="0.2">
      <c r="A33" s="157" t="str">
        <f>IF(連結実質赤字比率に係る赤字・黒字の構成分析!C$37="",NA(),連結実質赤字比率に係る赤字・黒字の構成分析!C$37)</f>
        <v>三田市民病院事業会計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6.38</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8.9</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10.37</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6.22</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2.2999999999999998</v>
      </c>
    </row>
    <row r="34" spans="1:16" x14ac:dyDescent="0.2">
      <c r="A34" s="157" t="str">
        <f>IF(連結実質赤字比率に係る赤字・黒字の構成分析!C$36="",NA(),連結実質赤字比率に係る赤字・黒字の構成分析!C$36)</f>
        <v>一般会計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1.99</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3.75</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2.0499999999999998</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1.99</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3.21</v>
      </c>
    </row>
    <row r="35" spans="1:16" x14ac:dyDescent="0.2">
      <c r="A35" s="157" t="str">
        <f>IF(連結実質赤字比率に係る赤字・黒字の構成分析!C$35="",NA(),連結実質赤字比率に係る赤字・黒字の構成分析!C$35)</f>
        <v>下水道事業会計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2.2200000000000002</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3.45</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5.05</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6.22</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6.61</v>
      </c>
    </row>
    <row r="36" spans="1:16" x14ac:dyDescent="0.2">
      <c r="A36" s="157" t="str">
        <f>IF(連結実質赤字比率に係る赤字・黒字の構成分析!C$34="",NA(),連結実質赤字比率に係る赤字・黒字の構成分析!C$34)</f>
        <v>水道事業会計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14.04</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13.13</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12.92</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11.61</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9.2100000000000009</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4854</v>
      </c>
      <c r="E42" s="158"/>
      <c r="F42" s="158"/>
      <c r="G42" s="158">
        <f>'実質公債費比率（分子）の構造'!L$52</f>
        <v>4149</v>
      </c>
      <c r="H42" s="158"/>
      <c r="I42" s="158"/>
      <c r="J42" s="158">
        <f>'実質公債費比率（分子）の構造'!M$52</f>
        <v>4239</v>
      </c>
      <c r="K42" s="158"/>
      <c r="L42" s="158"/>
      <c r="M42" s="158">
        <f>'実質公債費比率（分子）の構造'!N$52</f>
        <v>4053</v>
      </c>
      <c r="N42" s="158"/>
      <c r="O42" s="158"/>
      <c r="P42" s="158">
        <f>'実質公債費比率（分子）の構造'!O$52</f>
        <v>3884</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f>'実質公債費比率（分子）の構造'!K$50</f>
        <v>679</v>
      </c>
      <c r="C44" s="158"/>
      <c r="D44" s="158"/>
      <c r="E44" s="158">
        <f>'実質公債費比率（分子）の構造'!L$50</f>
        <v>357</v>
      </c>
      <c r="F44" s="158"/>
      <c r="G44" s="158"/>
      <c r="H44" s="158">
        <f>'実質公債費比率（分子）の構造'!M$50</f>
        <v>229</v>
      </c>
      <c r="I44" s="158"/>
      <c r="J44" s="158"/>
      <c r="K44" s="158">
        <f>'実質公債費比率（分子）の構造'!N$50</f>
        <v>164</v>
      </c>
      <c r="L44" s="158"/>
      <c r="M44" s="158"/>
      <c r="N44" s="158">
        <f>'実質公債費比率（分子）の構造'!O$50</f>
        <v>155</v>
      </c>
      <c r="O44" s="158"/>
      <c r="P44" s="158"/>
    </row>
    <row r="45" spans="1:16" x14ac:dyDescent="0.2">
      <c r="A45" s="158" t="s">
        <v>63</v>
      </c>
      <c r="B45" s="158">
        <f>'実質公債費比率（分子）の構造'!K$49</f>
        <v>2</v>
      </c>
      <c r="C45" s="158"/>
      <c r="D45" s="158"/>
      <c r="E45" s="158">
        <f>'実質公債費比率（分子）の構造'!L$49</f>
        <v>2</v>
      </c>
      <c r="F45" s="158"/>
      <c r="G45" s="158"/>
      <c r="H45" s="158">
        <f>'実質公債費比率（分子）の構造'!M$49</f>
        <v>1</v>
      </c>
      <c r="I45" s="158"/>
      <c r="J45" s="158"/>
      <c r="K45" s="158">
        <f>'実質公債費比率（分子）の構造'!N$49</f>
        <v>2</v>
      </c>
      <c r="L45" s="158"/>
      <c r="M45" s="158"/>
      <c r="N45" s="158" t="str">
        <f>'実質公債費比率（分子）の構造'!O$49</f>
        <v>-</v>
      </c>
      <c r="O45" s="158"/>
      <c r="P45" s="158"/>
    </row>
    <row r="46" spans="1:16" x14ac:dyDescent="0.2">
      <c r="A46" s="158" t="s">
        <v>64</v>
      </c>
      <c r="B46" s="158">
        <f>'実質公債費比率（分子）の構造'!K$48</f>
        <v>1536</v>
      </c>
      <c r="C46" s="158"/>
      <c r="D46" s="158"/>
      <c r="E46" s="158">
        <f>'実質公債費比率（分子）の構造'!L$48</f>
        <v>1380</v>
      </c>
      <c r="F46" s="158"/>
      <c r="G46" s="158"/>
      <c r="H46" s="158">
        <f>'実質公債費比率（分子）の構造'!M$48</f>
        <v>1304</v>
      </c>
      <c r="I46" s="158"/>
      <c r="J46" s="158"/>
      <c r="K46" s="158">
        <f>'実質公債費比率（分子）の構造'!N$48</f>
        <v>1315</v>
      </c>
      <c r="L46" s="158"/>
      <c r="M46" s="158"/>
      <c r="N46" s="158">
        <f>'実質公債費比率（分子）の構造'!O$48</f>
        <v>1095</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3841</v>
      </c>
      <c r="C49" s="158"/>
      <c r="D49" s="158"/>
      <c r="E49" s="158">
        <f>'実質公債費比率（分子）の構造'!L$45</f>
        <v>3744</v>
      </c>
      <c r="F49" s="158"/>
      <c r="G49" s="158"/>
      <c r="H49" s="158">
        <f>'実質公債費比率（分子）の構造'!M$45</f>
        <v>3594</v>
      </c>
      <c r="I49" s="158"/>
      <c r="J49" s="158"/>
      <c r="K49" s="158">
        <f>'実質公債費比率（分子）の構造'!N$45</f>
        <v>3505</v>
      </c>
      <c r="L49" s="158"/>
      <c r="M49" s="158"/>
      <c r="N49" s="158">
        <f>'実質公債費比率（分子）の構造'!O$45</f>
        <v>3393</v>
      </c>
      <c r="O49" s="158"/>
      <c r="P49" s="158"/>
    </row>
    <row r="50" spans="1:16" x14ac:dyDescent="0.2">
      <c r="A50" s="158" t="s">
        <v>67</v>
      </c>
      <c r="B50" s="158" t="e">
        <f>NA()</f>
        <v>#N/A</v>
      </c>
      <c r="C50" s="158">
        <f>IF(ISNUMBER('実質公債費比率（分子）の構造'!K$53),'実質公債費比率（分子）の構造'!K$53,NA())</f>
        <v>1204</v>
      </c>
      <c r="D50" s="158" t="e">
        <f>NA()</f>
        <v>#N/A</v>
      </c>
      <c r="E50" s="158" t="e">
        <f>NA()</f>
        <v>#N/A</v>
      </c>
      <c r="F50" s="158">
        <f>IF(ISNUMBER('実質公債費比率（分子）の構造'!L$53),'実質公債費比率（分子）の構造'!L$53,NA())</f>
        <v>1334</v>
      </c>
      <c r="G50" s="158" t="e">
        <f>NA()</f>
        <v>#N/A</v>
      </c>
      <c r="H50" s="158" t="e">
        <f>NA()</f>
        <v>#N/A</v>
      </c>
      <c r="I50" s="158">
        <f>IF(ISNUMBER('実質公債費比率（分子）の構造'!M$53),'実質公債費比率（分子）の構造'!M$53,NA())</f>
        <v>889</v>
      </c>
      <c r="J50" s="158" t="e">
        <f>NA()</f>
        <v>#N/A</v>
      </c>
      <c r="K50" s="158" t="e">
        <f>NA()</f>
        <v>#N/A</v>
      </c>
      <c r="L50" s="158">
        <f>IF(ISNUMBER('実質公債費比率（分子）の構造'!N$53),'実質公債費比率（分子）の構造'!N$53,NA())</f>
        <v>933</v>
      </c>
      <c r="M50" s="158" t="e">
        <f>NA()</f>
        <v>#N/A</v>
      </c>
      <c r="N50" s="158" t="e">
        <f>NA()</f>
        <v>#N/A</v>
      </c>
      <c r="O50" s="158">
        <f>IF(ISNUMBER('実質公債費比率（分子）の構造'!O$53),'実質公債費比率（分子）の構造'!O$53,NA())</f>
        <v>759</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31318</v>
      </c>
      <c r="E56" s="157"/>
      <c r="F56" s="157"/>
      <c r="G56" s="157">
        <f>'将来負担比率（分子）の構造'!J$52</f>
        <v>30350</v>
      </c>
      <c r="H56" s="157"/>
      <c r="I56" s="157"/>
      <c r="J56" s="157">
        <f>'将来負担比率（分子）の構造'!K$52</f>
        <v>28940</v>
      </c>
      <c r="K56" s="157"/>
      <c r="L56" s="157"/>
      <c r="M56" s="157">
        <f>'将来負担比率（分子）の構造'!L$52</f>
        <v>27032</v>
      </c>
      <c r="N56" s="157"/>
      <c r="O56" s="157"/>
      <c r="P56" s="157">
        <f>'将来負担比率（分子）の構造'!M$52</f>
        <v>25733</v>
      </c>
    </row>
    <row r="57" spans="1:16" x14ac:dyDescent="0.2">
      <c r="A57" s="157" t="s">
        <v>42</v>
      </c>
      <c r="B57" s="157"/>
      <c r="C57" s="157"/>
      <c r="D57" s="157">
        <f>'将来負担比率（分子）の構造'!I$51</f>
        <v>6417</v>
      </c>
      <c r="E57" s="157"/>
      <c r="F57" s="157"/>
      <c r="G57" s="157">
        <f>'将来負担比率（分子）の構造'!J$51</f>
        <v>6286</v>
      </c>
      <c r="H57" s="157"/>
      <c r="I57" s="157"/>
      <c r="J57" s="157">
        <f>'将来負担比率（分子）の構造'!K$51</f>
        <v>6506</v>
      </c>
      <c r="K57" s="157"/>
      <c r="L57" s="157"/>
      <c r="M57" s="157">
        <f>'将来負担比率（分子）の構造'!L$51</f>
        <v>5763</v>
      </c>
      <c r="N57" s="157"/>
      <c r="O57" s="157"/>
      <c r="P57" s="157">
        <f>'将来負担比率（分子）の構造'!M$51</f>
        <v>5042</v>
      </c>
    </row>
    <row r="58" spans="1:16" x14ac:dyDescent="0.2">
      <c r="A58" s="157" t="s">
        <v>41</v>
      </c>
      <c r="B58" s="157"/>
      <c r="C58" s="157"/>
      <c r="D58" s="157">
        <f>'将来負担比率（分子）の構造'!I$50</f>
        <v>9743</v>
      </c>
      <c r="E58" s="157"/>
      <c r="F58" s="157"/>
      <c r="G58" s="157">
        <f>'将来負担比率（分子）の構造'!J$50</f>
        <v>10819</v>
      </c>
      <c r="H58" s="157"/>
      <c r="I58" s="157"/>
      <c r="J58" s="157">
        <f>'将来負担比率（分子）の構造'!K$50</f>
        <v>11903</v>
      </c>
      <c r="K58" s="157"/>
      <c r="L58" s="157"/>
      <c r="M58" s="157">
        <f>'将来負担比率（分子）の構造'!L$50</f>
        <v>12717</v>
      </c>
      <c r="N58" s="157"/>
      <c r="O58" s="157"/>
      <c r="P58" s="157">
        <f>'将来負担比率（分子）の構造'!M$50</f>
        <v>13641</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f>'将来負担比率（分子）の構造'!I$46</f>
        <v>3</v>
      </c>
      <c r="C61" s="157"/>
      <c r="D61" s="157"/>
      <c r="E61" s="157">
        <f>'将来負担比率（分子）の構造'!J$46</f>
        <v>5</v>
      </c>
      <c r="F61" s="157"/>
      <c r="G61" s="157"/>
      <c r="H61" s="157">
        <f>'将来負担比率（分子）の構造'!K$46</f>
        <v>3</v>
      </c>
      <c r="I61" s="157"/>
      <c r="J61" s="157"/>
      <c r="K61" s="157">
        <f>'将来負担比率（分子）の構造'!L$46</f>
        <v>1</v>
      </c>
      <c r="L61" s="157"/>
      <c r="M61" s="157"/>
      <c r="N61" s="157">
        <f>'将来負担比率（分子）の構造'!M$46</f>
        <v>4</v>
      </c>
      <c r="O61" s="157"/>
      <c r="P61" s="157"/>
    </row>
    <row r="62" spans="1:16" x14ac:dyDescent="0.2">
      <c r="A62" s="157" t="s">
        <v>35</v>
      </c>
      <c r="B62" s="157" t="str">
        <f>'将来負担比率（分子）の構造'!I$45</f>
        <v>-</v>
      </c>
      <c r="C62" s="157"/>
      <c r="D62" s="157"/>
      <c r="E62" s="157" t="str">
        <f>'将来負担比率（分子）の構造'!J$45</f>
        <v>-</v>
      </c>
      <c r="F62" s="157"/>
      <c r="G62" s="157"/>
      <c r="H62" s="157" t="str">
        <f>'将来負担比率（分子）の構造'!K$45</f>
        <v>-</v>
      </c>
      <c r="I62" s="157"/>
      <c r="J62" s="157"/>
      <c r="K62" s="157" t="str">
        <f>'将来負担比率（分子）の構造'!L$45</f>
        <v>-</v>
      </c>
      <c r="L62" s="157"/>
      <c r="M62" s="157"/>
      <c r="N62" s="157" t="str">
        <f>'将来負担比率（分子）の構造'!M$45</f>
        <v>-</v>
      </c>
      <c r="O62" s="157"/>
      <c r="P62" s="157"/>
    </row>
    <row r="63" spans="1:16" x14ac:dyDescent="0.2">
      <c r="A63" s="157" t="s">
        <v>34</v>
      </c>
      <c r="B63" s="157">
        <f>'将来負担比率（分子）の構造'!I$44</f>
        <v>5</v>
      </c>
      <c r="C63" s="157"/>
      <c r="D63" s="157"/>
      <c r="E63" s="157">
        <f>'将来負担比率（分子）の構造'!J$44</f>
        <v>3</v>
      </c>
      <c r="F63" s="157"/>
      <c r="G63" s="157"/>
      <c r="H63" s="157">
        <f>'将来負担比率（分子）の構造'!K$44</f>
        <v>2</v>
      </c>
      <c r="I63" s="157"/>
      <c r="J63" s="157"/>
      <c r="K63" s="157" t="str">
        <f>'将来負担比率（分子）の構造'!L$44</f>
        <v>-</v>
      </c>
      <c r="L63" s="157"/>
      <c r="M63" s="157"/>
      <c r="N63" s="157" t="str">
        <f>'将来負担比率（分子）の構造'!M$44</f>
        <v>-</v>
      </c>
      <c r="O63" s="157"/>
      <c r="P63" s="157"/>
    </row>
    <row r="64" spans="1:16" x14ac:dyDescent="0.2">
      <c r="A64" s="157" t="s">
        <v>33</v>
      </c>
      <c r="B64" s="157">
        <f>'将来負担比率（分子）の構造'!I$43</f>
        <v>8221</v>
      </c>
      <c r="C64" s="157"/>
      <c r="D64" s="157"/>
      <c r="E64" s="157">
        <f>'将来負担比率（分子）の構造'!J$43</f>
        <v>7778</v>
      </c>
      <c r="F64" s="157"/>
      <c r="G64" s="157"/>
      <c r="H64" s="157">
        <f>'将来負担比率（分子）の構造'!K$43</f>
        <v>7141</v>
      </c>
      <c r="I64" s="157"/>
      <c r="J64" s="157"/>
      <c r="K64" s="157">
        <f>'将来負担比率（分子）の構造'!L$43</f>
        <v>6350</v>
      </c>
      <c r="L64" s="157"/>
      <c r="M64" s="157"/>
      <c r="N64" s="157">
        <f>'将来負担比率（分子）の構造'!M$43</f>
        <v>4889</v>
      </c>
      <c r="O64" s="157"/>
      <c r="P64" s="157"/>
    </row>
    <row r="65" spans="1:16" x14ac:dyDescent="0.2">
      <c r="A65" s="157" t="s">
        <v>32</v>
      </c>
      <c r="B65" s="157">
        <f>'将来負担比率（分子）の構造'!I$42</f>
        <v>890</v>
      </c>
      <c r="C65" s="157"/>
      <c r="D65" s="157"/>
      <c r="E65" s="157">
        <f>'将来負担比率（分子）の構造'!J$42</f>
        <v>566</v>
      </c>
      <c r="F65" s="157"/>
      <c r="G65" s="157"/>
      <c r="H65" s="157">
        <f>'将来負担比率（分子）の構造'!K$42</f>
        <v>357</v>
      </c>
      <c r="I65" s="157"/>
      <c r="J65" s="157"/>
      <c r="K65" s="157">
        <f>'将来負担比率（分子）の構造'!L$42</f>
        <v>205</v>
      </c>
      <c r="L65" s="157"/>
      <c r="M65" s="157"/>
      <c r="N65" s="157">
        <f>'将来負担比率（分子）の構造'!M$42</f>
        <v>56</v>
      </c>
      <c r="O65" s="157"/>
      <c r="P65" s="157"/>
    </row>
    <row r="66" spans="1:16" x14ac:dyDescent="0.2">
      <c r="A66" s="157" t="s">
        <v>31</v>
      </c>
      <c r="B66" s="157">
        <f>'将来負担比率（分子）の構造'!I$41</f>
        <v>33581</v>
      </c>
      <c r="C66" s="157"/>
      <c r="D66" s="157"/>
      <c r="E66" s="157">
        <f>'将来負担比率（分子）の構造'!J$41</f>
        <v>32360</v>
      </c>
      <c r="F66" s="157"/>
      <c r="G66" s="157"/>
      <c r="H66" s="157">
        <f>'将来負担比率（分子）の構造'!K$41</f>
        <v>30593</v>
      </c>
      <c r="I66" s="157"/>
      <c r="J66" s="157"/>
      <c r="K66" s="157">
        <f>'将来負担比率（分子）の構造'!L$41</f>
        <v>29191</v>
      </c>
      <c r="L66" s="157"/>
      <c r="M66" s="157"/>
      <c r="N66" s="157">
        <f>'将来負担比率（分子）の構造'!M$41</f>
        <v>30016</v>
      </c>
      <c r="O66" s="157"/>
      <c r="P66" s="157"/>
    </row>
    <row r="67" spans="1:16" x14ac:dyDescent="0.2">
      <c r="A67" s="157" t="s">
        <v>71</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4404</v>
      </c>
      <c r="C72" s="161">
        <f>基金残高に係る経年分析!G55</f>
        <v>4676</v>
      </c>
      <c r="D72" s="161">
        <f>基金残高に係る経年分析!H55</f>
        <v>4914</v>
      </c>
    </row>
    <row r="73" spans="1:16" x14ac:dyDescent="0.2">
      <c r="A73" s="160" t="s">
        <v>74</v>
      </c>
      <c r="B73" s="161">
        <f>基金残高に係る経年分析!F56</f>
        <v>1148</v>
      </c>
      <c r="C73" s="161">
        <f>基金残高に係る経年分析!G56</f>
        <v>1340</v>
      </c>
      <c r="D73" s="161">
        <f>基金残高に係る経年分析!H56</f>
        <v>1551</v>
      </c>
    </row>
    <row r="74" spans="1:16" x14ac:dyDescent="0.2">
      <c r="A74" s="160" t="s">
        <v>75</v>
      </c>
      <c r="B74" s="161">
        <f>基金残高に係る経年分析!F57</f>
        <v>4370</v>
      </c>
      <c r="C74" s="161">
        <f>基金残高に係る経年分析!G57</f>
        <v>4648</v>
      </c>
      <c r="D74" s="161">
        <f>基金残高に係る経年分析!H57</f>
        <v>4934</v>
      </c>
    </row>
  </sheetData>
  <sheetProtection algorithmName="SHA-512" hashValue="xa3YsUZ/X4AuOVF0fXjQW9uWWj/yQJeLkUICceAWzSl0EeVloa1Bjx7oW87sU2jpidGP3tHEe45KkvFyBy/g/w==" saltValue="z+ekyCeIRblwGcxf1G+vFQ==" spinCount="100000" sheet="1" objects="1" scenarios="1"/>
  <phoneticPr fontId="2"/>
  <pageMargins left="0.78700000000000003" right="0.78700000000000003" top="0.98399999999999999" bottom="0.98399999999999999" header="0.51200000000000001" footer="0.51200000000000001"/>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八木　孝太</cp:lastModifiedBy>
  <cp:lastPrinted>2026-03-17T07:31:57Z</cp:lastPrinted>
  <dcterms:created xsi:type="dcterms:W3CDTF">2026-02-23T07:50:19Z</dcterms:created>
  <dcterms:modified xsi:type="dcterms:W3CDTF">2026-09-24T07:12:11Z</dcterms:modified>
  <cp:category/>
</cp:coreProperties>
</file>