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Fs00e\大容量共有フォルダ25\11000370-030財政班\財政本体\財政係\09 公会計\R08\01_各種照会\05 20260817【総務省財務調査課】令和6年度財政状況資料集の作成について（2回目・地方公会計関係）\03 市町回答\○16 高砂市\"/>
    </mc:Choice>
  </mc:AlternateContent>
  <xr:revisionPtr revIDLastSave="0" documentId="13_ncr:1_{A859F191-CF7A-456F-8979-A8A1178A042B}" xr6:coauthVersionLast="47" xr6:coauthVersionMax="47" xr10:uidLastSave="{00000000-0000-0000-0000-000000000000}"/>
  <bookViews>
    <workbookView xWindow="-289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7"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E37" i="10"/>
  <c r="U37" i="10"/>
  <c r="C37" i="10"/>
  <c r="CO36" i="10"/>
  <c r="BE36" i="10"/>
  <c r="C36" i="10"/>
  <c r="CO35" i="10"/>
  <c r="BE35" i="10"/>
  <c r="C35" i="10"/>
  <c r="CO34" i="10"/>
  <c r="BW34" i="10"/>
  <c r="BW35" i="10" s="1"/>
  <c r="BW36" i="10" s="1"/>
  <c r="BW37" i="10" s="1"/>
  <c r="BE34" i="10"/>
  <c r="C34" i="10"/>
  <c r="U34" i="10" s="1"/>
  <c r="U35" i="10" s="1"/>
  <c r="U36" i="10" s="1"/>
  <c r="AM34" i="10" l="1"/>
  <c r="AM35" i="10" s="1"/>
  <c r="AM36" i="10" s="1"/>
  <c r="AM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<sst xmlns="http://schemas.openxmlformats.org/spreadsheetml/2006/main" count="1138" uniqueCount="569">
  <si>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</si>
  <si>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</si>
  <si>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</si>
  <si>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</si>
  <si>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</si>
  <si>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</si>
  <si>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</si>
  <si>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</si>
  <si>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</si>
  <si>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</si>
  <si>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</si>
  <si>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</si>
  <si>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</si>
  <si>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</si>
  <si>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</si>
  <si>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</si>
  <si>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</si>
  <si>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</si>
  <si>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</si>
  <si>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</si>
  <si>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</si>
  <si>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</si>
  <si>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</si>
  <si>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</si>
  <si>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</si>
  <si>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</si>
  <si>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</si>
  <si>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</si>
  <si>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</si>
  <si>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</si>
  <si>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</si>
  <si>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</si>
  <si>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</si>
  <si>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</si>
  <si>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</si>
  <si>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</si>
  <si>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</si>
  <si>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</si>
  <si>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</si>
  <si>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</si>
  <si>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</si>
  <si>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</si>
  <si>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</si>
  <si>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</si>
  <si>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</si>
  <si>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</si>
  <si>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</si>
  <si>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</si>
  <si>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</si>
  <si>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</si>
  <si>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</si>
  <si>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</si>
  <si>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</si>
  <si>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</si>
  <si>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</si>
  <si>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</si>
  <si>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</si>
  <si>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</si>
  <si>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</si>
  <si>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</si>
  <si>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</si>
  <si>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</si>
  <si>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</si>
  <si>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</si>
  <si>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</si>
  <si>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</si>
  <si>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</si>
  <si>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</si>
  <si>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</si>
  <si>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</si>
  <si>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</si>
  <si>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</si>
  <si>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</si>
  <si>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</si>
  <si>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</si>
  <si>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</si>
  <si>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</si>
  <si>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</si>
  <si>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</si>
  <si>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兵庫県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</si>
  <si>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</si>
  <si>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</si>
  <si>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</si>
  <si>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</si>
  <si>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</si>
  <si>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</si>
  <si>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</si>
  <si>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</si>
  <si>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</si>
  <si>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</si>
  <si>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</si>
  <si>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</si>
  <si>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</si>
  <si>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</si>
  <si>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高砂市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</si>
  <si>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</si>
  <si>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</si>
  <si>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</si>
  <si>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</si>
  <si>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</si>
  <si>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</si>
  <si>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</si>
  <si>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</si>
  <si>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</si>
  <si>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</si>
  <si>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</si>
  <si>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</si>
  <si>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</si>
  <si>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</si>
  <si>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</si>
  <si>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</si>
  <si>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</si>
  <si>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</si>
  <si>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</si>
  <si>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</si>
  <si>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</si>
  <si>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</si>
  <si>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</si>
  <si>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</si>
  <si>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</si>
  <si>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</si>
  <si>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</si>
  <si>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</si>
  <si>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</si>
  <si>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</si>
  <si>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</si>
  <si>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</si>
  <si>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</si>
  <si>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</si>
  <si>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</si>
  <si>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</si>
  <si>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</si>
  <si>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</si>
  <si>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</si>
  <si>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</si>
  <si>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</si>
  <si>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</si>
  <si>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</si>
  <si>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</si>
  <si>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</si>
  <si>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</si>
  <si>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-1.0</t>
    <phoneticPr fontId="5"/>
  </si>
  <si>
    <t>基準財政需要額</t>
    <phoneticPr fontId="25"/>
  </si>
  <si>
    <t>うち日本人(％)</t>
    <phoneticPr fontId="5"/>
  </si>
  <si>
    <t>-1.1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</si>
  <si>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</si>
  <si>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</si>
  <si>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</si>
  <si>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</si>
  <si>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</si>
  <si>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</si>
  <si>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</si>
  <si>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</si>
  <si>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</si>
  <si>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</si>
  <si>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</si>
  <si>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</si>
  <si>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</si>
  <si>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</si>
  <si>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</si>
  <si>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</si>
  <si>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</si>
  <si>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</si>
  <si>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</si>
  <si>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</si>
  <si>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</si>
  <si>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</si>
  <si>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</si>
  <si>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</si>
  <si>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</si>
  <si>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</si>
  <si>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</si>
  <si>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</si>
  <si>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</si>
  <si>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</si>
  <si>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</si>
  <si>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</si>
  <si>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</si>
  <si>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</si>
  <si>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</si>
  <si>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</si>
  <si>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</si>
  <si>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</si>
  <si>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</si>
  <si>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</si>
  <si>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</si>
  <si>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</si>
  <si>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</si>
  <si>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</si>
  <si>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</si>
  <si>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</si>
  <si>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</si>
  <si>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</si>
  <si>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</si>
  <si>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</si>
  <si>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</si>
  <si>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</si>
  <si>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</si>
  <si>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</si>
  <si>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</si>
  <si>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</si>
  <si>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</si>
  <si>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</si>
  <si>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兵庫県高砂市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</si>
  <si>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</si>
  <si>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</si>
  <si>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</si>
  <si>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</si>
  <si>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</si>
  <si>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</si>
  <si>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</si>
  <si>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</si>
  <si>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</si>
  <si>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</si>
  <si>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</si>
  <si>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</si>
  <si>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</si>
  <si>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</si>
  <si>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</si>
  <si>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</si>
  <si>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</si>
  <si>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</si>
  <si>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</si>
  <si>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</si>
  <si>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</si>
  <si>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</si>
  <si>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</si>
  <si>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</si>
  <si>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</si>
  <si>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</si>
  <si>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</si>
  <si>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</si>
  <si>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</si>
  <si>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</si>
  <si>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</si>
  <si>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</si>
  <si>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</si>
  <si>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</si>
  <si>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</si>
  <si>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</si>
  <si>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</si>
  <si>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</si>
  <si>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</si>
  <si>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</si>
  <si>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</si>
  <si>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</si>
  <si>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</si>
  <si>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</si>
  <si>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</si>
  <si>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</si>
  <si>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</si>
  <si>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</si>
  <si>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</si>
  <si>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</si>
  <si>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</si>
  <si>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</si>
  <si>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</si>
  <si>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</si>
  <si>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</si>
  <si>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</si>
  <si>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</si>
  <si>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</si>
  <si>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</si>
  <si>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</si>
  <si>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</si>
  <si>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</si>
  <si>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</si>
  <si>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</si>
  <si>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</si>
  <si>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</si>
  <si>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</si>
  <si>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</si>
  <si>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</si>
  <si>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</si>
  <si>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</si>
  <si>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</si>
  <si>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</si>
  <si>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</si>
  <si>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</si>
  <si>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</si>
  <si>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</si>
  <si>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</si>
  <si>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</si>
  <si>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</si>
  <si>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</si>
  <si>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</si>
  <si>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</si>
  <si>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</si>
  <si>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</si>
  <si>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</si>
  <si>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</si>
  <si>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</si>
  <si>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</si>
  <si>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</si>
  <si>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</si>
  <si>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</si>
  <si>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</si>
  <si>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</si>
  <si>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</si>
  <si>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</si>
  <si>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</si>
  <si>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</si>
  <si>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</si>
  <si>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</si>
  <si>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</si>
  <si>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</si>
  <si>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</si>
  <si>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</si>
  <si>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</si>
  <si>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</si>
  <si>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</si>
  <si>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</si>
  <si>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</si>
  <si>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</si>
  <si>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</si>
  <si>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</si>
  <si>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</si>
  <si>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</si>
  <si>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</si>
  <si>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</si>
  <si>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</si>
  <si>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</si>
  <si>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</si>
  <si>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</si>
  <si>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</si>
  <si>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</si>
  <si>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</si>
  <si>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</si>
  <si>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</si>
  <si>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</si>
  <si>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</si>
  <si>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</si>
  <si>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</si>
  <si>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</si>
  <si>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</si>
  <si>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</si>
  <si>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</si>
  <si>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</si>
  <si>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</si>
  <si>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</si>
  <si>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</si>
  <si>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</si>
  <si>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</si>
  <si>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</si>
  <si>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</si>
  <si>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</si>
  <si>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</si>
  <si>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</si>
  <si>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</si>
  <si>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</si>
  <si>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</si>
  <si>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</si>
  <si>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</si>
  <si>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</si>
  <si>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兵庫県高砂市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</si>
  <si>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</si>
  <si>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</si>
  <si>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</si>
  <si>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</si>
  <si>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</si>
  <si>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</si>
  <si>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</si>
  <si>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</si>
  <si>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</si>
  <si>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</si>
  <si>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</si>
  <si>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</si>
  <si>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</si>
  <si>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</si>
  <si>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</si>
  <si>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</si>
  <si>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</si>
  <si>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</si>
  <si>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</si>
  <si>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</si>
  <si>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</si>
  <si>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</si>
  <si>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</si>
  <si>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</si>
  <si>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</si>
  <si>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</si>
  <si>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</si>
  <si>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</si>
  <si>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</si>
  <si>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</si>
  <si>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</si>
  <si>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</si>
  <si>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</si>
  <si>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</si>
  <si>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</si>
  <si>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</si>
  <si>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水道事業会計</t>
    <phoneticPr fontId="5"/>
  </si>
  <si>
    <t>法適用企業</t>
    <phoneticPr fontId="5"/>
  </si>
  <si>
    <t>工業用水道事業会計</t>
    <phoneticPr fontId="5"/>
  </si>
  <si>
    <t>下水道事業会計</t>
    <phoneticPr fontId="5"/>
  </si>
  <si>
    <t>病院事業会計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</si>
  <si>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</si>
  <si>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</si>
  <si>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</si>
  <si>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</si>
  <si>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</si>
  <si>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</si>
  <si>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</si>
  <si>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</si>
  <si>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</si>
  <si>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</si>
  <si>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</si>
  <si>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</si>
  <si>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</si>
  <si>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</si>
  <si>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</si>
  <si>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</si>
  <si>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</si>
  <si>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</si>
  <si>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</si>
  <si>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</si>
  <si>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</si>
  <si>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</si>
  <si>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</si>
  <si>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</si>
  <si>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</si>
  <si>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</si>
  <si>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</si>
  <si>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</si>
  <si>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</si>
  <si>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</si>
  <si>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</si>
  <si>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</si>
  <si>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</si>
  <si>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</si>
  <si>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</si>
  <si>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</si>
  <si>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</si>
  <si>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</si>
  <si>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</si>
  <si>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</si>
  <si>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</si>
  <si>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</si>
  <si>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</si>
  <si>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</si>
  <si>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</si>
  <si>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</si>
  <si>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</si>
  <si>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</si>
  <si>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</si>
  <si>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</si>
  <si>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</si>
  <si>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</si>
  <si>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</si>
  <si>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</si>
  <si>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</si>
  <si>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</si>
  <si>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</si>
  <si>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</si>
  <si>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</si>
  <si>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</si>
  <si>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</si>
  <si>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</si>
  <si>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</si>
  <si>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</si>
  <si>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</si>
  <si>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</si>
  <si>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</si>
  <si>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</si>
  <si>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</si>
  <si>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</si>
  <si>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</si>
  <si>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</si>
  <si>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</si>
  <si>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</si>
  <si>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</si>
  <si>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</si>
  <si>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</si>
  <si>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</si>
  <si>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</si>
  <si>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</si>
  <si>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</si>
  <si>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</si>
  <si>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</si>
  <si>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</si>
  <si>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</si>
  <si>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</si>
  <si>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</si>
  <si>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</si>
  <si>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</si>
  <si>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</si>
  <si>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</si>
  <si>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</si>
  <si>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</si>
  <si>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</si>
  <si>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</si>
  <si>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</si>
  <si>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</si>
  <si>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</si>
  <si>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</si>
  <si>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</si>
  <si>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</si>
  <si>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</si>
  <si>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</si>
  <si>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</si>
  <si>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</si>
  <si>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</si>
  <si>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</si>
  <si>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</si>
  <si>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</si>
  <si>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</si>
  <si>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</si>
  <si>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</si>
  <si>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</si>
  <si>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</si>
  <si>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</si>
  <si>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</si>
  <si>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</si>
  <si>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</si>
  <si>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</si>
  <si>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</si>
  <si>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</si>
  <si>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</si>
  <si>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</si>
  <si>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</si>
  <si>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</si>
  <si>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</si>
  <si>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</si>
  <si>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</si>
  <si>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</si>
  <si>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</si>
  <si>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</si>
  <si>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</si>
  <si>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</si>
  <si>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</si>
  <si>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</si>
  <si>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病院事業会計</t>
  </si>
  <si>
    <t>水道事業会計</t>
  </si>
  <si>
    <t>一般会計</t>
  </si>
  <si>
    <t>下水道事業会計</t>
  </si>
  <si>
    <t>国民健康保険事業特別会計</t>
  </si>
  <si>
    <t>介護保険事業特別会計</t>
  </si>
  <si>
    <t>後期高齢者医療事業特別会計</t>
  </si>
  <si>
    <t>工業用水道事業会計</t>
  </si>
  <si>
    <t>その他会計（赤字）</t>
  </si>
  <si>
    <t>その他会計（黒字）</t>
  </si>
  <si>
    <t>R02</t>
    <phoneticPr fontId="5"/>
  </si>
  <si>
    <t>R03</t>
    <phoneticPr fontId="5"/>
  </si>
  <si>
    <t>R04</t>
    <phoneticPr fontId="5"/>
  </si>
  <si>
    <t>R05</t>
    <phoneticPr fontId="5"/>
  </si>
  <si>
    <t>R06</t>
    <phoneticPr fontId="5"/>
  </si>
  <si>
    <t>-</t>
    <phoneticPr fontId="38"/>
  </si>
  <si>
    <t>兵庫県市町村職員退職手当組合</t>
    <rPh sb="0" eb="3">
      <t>ヒョウゴケン</t>
    </rPh>
    <rPh sb="3" eb="6">
      <t>シチョウソン</t>
    </rPh>
    <rPh sb="6" eb="8">
      <t>ショクイン</t>
    </rPh>
    <rPh sb="8" eb="10">
      <t>タイショク</t>
    </rPh>
    <rPh sb="10" eb="12">
      <t>テアテ</t>
    </rPh>
    <rPh sb="12" eb="14">
      <t>クミアイ</t>
    </rPh>
    <phoneticPr fontId="2"/>
  </si>
  <si>
    <t>加古川市外２市共有公会堂事務組合</t>
    <rPh sb="0" eb="4">
      <t>カコガワシ</t>
    </rPh>
    <rPh sb="4" eb="5">
      <t>ホカ</t>
    </rPh>
    <rPh sb="6" eb="7">
      <t>シ</t>
    </rPh>
    <rPh sb="7" eb="9">
      <t>キョウユウ</t>
    </rPh>
    <rPh sb="9" eb="12">
      <t>コウカイドウ</t>
    </rPh>
    <rPh sb="12" eb="14">
      <t>ジム</t>
    </rPh>
    <rPh sb="14" eb="16">
      <t>クミアイ</t>
    </rPh>
    <phoneticPr fontId="2"/>
  </si>
  <si>
    <t>兵庫県後期高齢者医療広域連合（一般会計）</t>
    <rPh sb="0" eb="3">
      <t>ヒョウゴケン</t>
    </rPh>
    <rPh sb="3" eb="5">
      <t>コウキ</t>
    </rPh>
    <rPh sb="5" eb="8">
      <t>コウレイシャ</t>
    </rPh>
    <rPh sb="8" eb="10">
      <t>イリョウ</t>
    </rPh>
    <rPh sb="10" eb="12">
      <t>コウイキ</t>
    </rPh>
    <rPh sb="12" eb="14">
      <t>レンゴウ</t>
    </rPh>
    <rPh sb="15" eb="17">
      <t>イッパン</t>
    </rPh>
    <rPh sb="17" eb="19">
      <t>カイケイ</t>
    </rPh>
    <phoneticPr fontId="2"/>
  </si>
  <si>
    <t>兵庫県後期高齢者医療広域連合（特別会計）</t>
    <rPh sb="0" eb="3">
      <t>ヒョウゴケン</t>
    </rPh>
    <rPh sb="3" eb="5">
      <t>コウキ</t>
    </rPh>
    <rPh sb="5" eb="8">
      <t>コウレイシャ</t>
    </rPh>
    <rPh sb="8" eb="10">
      <t>イリョウ</t>
    </rPh>
    <rPh sb="10" eb="12">
      <t>コウイキ</t>
    </rPh>
    <rPh sb="12" eb="14">
      <t>レンゴウ</t>
    </rPh>
    <rPh sb="15" eb="17">
      <t>トクベツ</t>
    </rPh>
    <rPh sb="17" eb="19">
      <t>カイケイ</t>
    </rPh>
    <phoneticPr fontId="2"/>
  </si>
  <si>
    <t>高砂市施設利用振興財団</t>
    <rPh sb="0" eb="3">
      <t>タカサゴシ</t>
    </rPh>
    <rPh sb="3" eb="5">
      <t>シセツ</t>
    </rPh>
    <rPh sb="5" eb="7">
      <t>リヨウ</t>
    </rPh>
    <rPh sb="7" eb="9">
      <t>シンコウ</t>
    </rPh>
    <rPh sb="9" eb="11">
      <t>ザイダン</t>
    </rPh>
    <phoneticPr fontId="2"/>
  </si>
  <si>
    <t>高砂市勤労福祉財団</t>
    <rPh sb="0" eb="3">
      <t>タカサゴシ</t>
    </rPh>
    <rPh sb="3" eb="5">
      <t>キンロウ</t>
    </rPh>
    <rPh sb="5" eb="7">
      <t>フクシ</t>
    </rPh>
    <rPh sb="7" eb="9">
      <t>ザイダン</t>
    </rPh>
    <phoneticPr fontId="2"/>
  </si>
  <si>
    <t>公共施設等整備基金</t>
    <rPh sb="0" eb="2">
      <t>コウキョウ</t>
    </rPh>
    <rPh sb="2" eb="4">
      <t>シセツ</t>
    </rPh>
    <rPh sb="4" eb="5">
      <t>トウ</t>
    </rPh>
    <rPh sb="5" eb="7">
      <t>セイビ</t>
    </rPh>
    <rPh sb="7" eb="9">
      <t>キキン</t>
    </rPh>
    <phoneticPr fontId="5"/>
  </si>
  <si>
    <t>東播臨海広域クリーンセンター運営基金</t>
    <rPh sb="0" eb="2">
      <t>トウバン</t>
    </rPh>
    <rPh sb="2" eb="4">
      <t>リンカイ</t>
    </rPh>
    <rPh sb="4" eb="6">
      <t>コウイキ</t>
    </rPh>
    <rPh sb="14" eb="16">
      <t>ウンエイ</t>
    </rPh>
    <rPh sb="16" eb="18">
      <t>キキン</t>
    </rPh>
    <phoneticPr fontId="5"/>
  </si>
  <si>
    <t>駅周辺整備基金</t>
    <rPh sb="0" eb="3">
      <t>エキシュウヘン</t>
    </rPh>
    <rPh sb="3" eb="5">
      <t>セイビ</t>
    </rPh>
    <rPh sb="5" eb="7">
      <t>キキン</t>
    </rPh>
    <phoneticPr fontId="2"/>
  </si>
  <si>
    <t>リサイクル基金</t>
    <rPh sb="5" eb="7">
      <t>キキン</t>
    </rPh>
    <phoneticPr fontId="2"/>
  </si>
  <si>
    <t>公園整備基金</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</si>
  <si>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</si>
  <si>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</si>
  <si>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が類似団体平均を大きく上回っている一方、有形固定資産減価償却率は類似団体よりも低い水準となっている。持続可能な行政経営を行うために、財政負担の軽減と平準化を図りながら施設の老朽化対策に取り組んで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</si>
  <si>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</si>
  <si>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</si>
  <si>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</si>
  <si>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</si>
  <si>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</si>
  <si>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</si>
  <si>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類似団体平均を大きく上回っているものの、実質公債費比率は低くなっている。これは、病院事業と下水道事業に係る準元利償還金算入額が減少したことが主な要因である。今後は大型事業の実施に伴う元利償還金の増加が見込まれることから、地方債の発行にあたっては交付税措置のある地方債の活用に努めるとともに、普通建設事業の抑制等により、地方債残高の削減に努めていく。</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</si>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</sst>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5"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BIZ UD明朝 Medium"/>
      <family val="1"/>
      <charset val="128"/>
    </font>
    <font>
      <sz val="11"/>
      <name val="BIZ UD明朝 Medium"/>
      <family val="1"/>
      <charset val="128"/>
    </font>
    <font>
      <sz val="11"/>
      <color indexed="8"/>
      <name val="BIZ UD明朝 Medium"/>
      <family val="1"/>
      <charset val="128"/>
    </font>
    <font>
      <sz val="14"/>
      <color indexed="8"/>
      <name val="BIZ UD明朝 Medium"/>
      <family val="1"/>
      <charset val="128"/>
    </font>
    <font>
      <sz val="11"/>
      <color theme="1"/>
      <name val="ＭＳ Ｐゴシック"/>
      <family val="3"/>
      <charset val="128"/>
    </font>
    <font>
      <sz val="14"/>
      <color theme="1"/>
      <name val="BIZ UD明朝 Medium"/>
      <family val="1"/>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43" fillId="0" borderId="0">
      <alignment vertical="center"/>
    </xf>
  </cellStyleXfs>
  <cellXfs count="126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39" fillId="6" borderId="0" xfId="6" applyFont="1" applyFill="1" applyAlignment="1">
      <alignment vertical="center"/>
    </xf>
    <xf numFmtId="0" fontId="40" fillId="6" borderId="0" xfId="6" applyFont="1" applyFill="1" applyAlignment="1" applyProtection="1">
      <alignment vertical="center"/>
      <protection hidden="1"/>
    </xf>
    <xf numFmtId="0" fontId="41" fillId="0" borderId="0" xfId="16" applyFont="1">
      <alignment vertical="center"/>
    </xf>
    <xf numFmtId="0" fontId="40" fillId="6" borderId="0" xfId="6" applyFont="1" applyFill="1" applyAlignment="1">
      <alignment vertical="center"/>
    </xf>
    <xf numFmtId="0" fontId="40" fillId="6" borderId="0" xfId="6" applyFont="1" applyFill="1" applyProtection="1">
      <protection hidden="1"/>
    </xf>
    <xf numFmtId="0" fontId="41" fillId="0" borderId="41" xfId="16" applyFont="1" applyBorder="1">
      <alignment vertical="center"/>
    </xf>
    <xf numFmtId="0" fontId="41" fillId="0" borderId="12" xfId="16" applyFont="1" applyBorder="1">
      <alignment vertical="center"/>
    </xf>
    <xf numFmtId="189" fontId="41" fillId="0" borderId="12" xfId="16" applyNumberFormat="1" applyFont="1" applyBorder="1">
      <alignment vertical="center"/>
    </xf>
    <xf numFmtId="0" fontId="41" fillId="0" borderId="51" xfId="16" applyFont="1" applyBorder="1">
      <alignment vertical="center"/>
    </xf>
    <xf numFmtId="0" fontId="41" fillId="0" borderId="65" xfId="16" applyFont="1" applyBorder="1">
      <alignment vertical="center"/>
    </xf>
    <xf numFmtId="0" fontId="41" fillId="0" borderId="38" xfId="16" applyFont="1" applyBorder="1">
      <alignment vertical="center"/>
    </xf>
    <xf numFmtId="0" fontId="41" fillId="0" borderId="37" xfId="16" applyFont="1" applyBorder="1">
      <alignment vertical="center"/>
    </xf>
    <xf numFmtId="0" fontId="41" fillId="0" borderId="56" xfId="16" applyFont="1" applyBorder="1">
      <alignment vertical="center"/>
    </xf>
    <xf numFmtId="0" fontId="41" fillId="0" borderId="40" xfId="16" applyFont="1" applyBorder="1">
      <alignment vertical="center"/>
    </xf>
    <xf numFmtId="0" fontId="41" fillId="0" borderId="31" xfId="16" applyFont="1" applyBorder="1">
      <alignment vertical="center"/>
    </xf>
    <xf numFmtId="0" fontId="42" fillId="0" borderId="41" xfId="16" applyFont="1" applyBorder="1">
      <alignment vertical="center"/>
    </xf>
    <xf numFmtId="178" fontId="39" fillId="0" borderId="0" xfId="16" applyNumberFormat="1" applyFont="1">
      <alignment vertical="center"/>
    </xf>
    <xf numFmtId="178" fontId="41" fillId="0" borderId="0" xfId="16" applyNumberFormat="1" applyFont="1">
      <alignment vertical="center"/>
    </xf>
    <xf numFmtId="0" fontId="41" fillId="0" borderId="41" xfId="16" applyFont="1" applyBorder="1" applyAlignment="1" applyProtection="1">
      <alignment horizontal="left" vertical="top" wrapText="1"/>
      <protection locked="0"/>
    </xf>
    <xf numFmtId="0" fontId="41" fillId="0" borderId="12" xfId="16" applyFont="1" applyBorder="1" applyAlignment="1" applyProtection="1">
      <alignment horizontal="left" vertical="top" wrapText="1"/>
      <protection locked="0"/>
    </xf>
    <xf numFmtId="0" fontId="41" fillId="0" borderId="51" xfId="16" applyFont="1" applyBorder="1" applyAlignment="1" applyProtection="1">
      <alignment horizontal="left" vertical="top" wrapText="1"/>
      <protection locked="0"/>
    </xf>
    <xf numFmtId="0" fontId="41" fillId="0" borderId="65" xfId="16" applyFont="1" applyBorder="1" applyAlignment="1" applyProtection="1">
      <alignment horizontal="left" vertical="top" wrapText="1"/>
      <protection locked="0"/>
    </xf>
    <xf numFmtId="0" fontId="41" fillId="0" borderId="0" xfId="16" applyFont="1" applyAlignment="1" applyProtection="1">
      <alignment horizontal="left" vertical="top" wrapText="1"/>
      <protection locked="0"/>
    </xf>
    <xf numFmtId="0" fontId="41" fillId="0" borderId="38" xfId="16" applyFont="1" applyBorder="1" applyAlignment="1" applyProtection="1">
      <alignment horizontal="left" vertical="top" wrapText="1"/>
      <protection locked="0"/>
    </xf>
    <xf numFmtId="0" fontId="41" fillId="0" borderId="37" xfId="16" applyFont="1" applyBorder="1" applyAlignment="1" applyProtection="1">
      <alignment horizontal="left" vertical="top" wrapText="1"/>
      <protection locked="0"/>
    </xf>
    <xf numFmtId="0" fontId="41" fillId="0" borderId="56" xfId="16" applyFont="1" applyBorder="1" applyAlignment="1" applyProtection="1">
      <alignment horizontal="left" vertical="top" wrapText="1"/>
      <protection locked="0"/>
    </xf>
    <xf numFmtId="0" fontId="41" fillId="0" borderId="40" xfId="16" applyFont="1" applyBorder="1" applyAlignment="1" applyProtection="1">
      <alignment horizontal="left" vertical="top" wrapText="1"/>
      <protection locked="0"/>
    </xf>
    <xf numFmtId="179" fontId="41" fillId="6" borderId="0" xfId="17" applyNumberFormat="1" applyFont="1" applyFill="1" applyAlignment="1">
      <alignment vertical="center" wrapText="1"/>
    </xf>
    <xf numFmtId="0" fontId="41" fillId="0" borderId="0" xfId="16" applyFont="1" applyAlignment="1">
      <alignment horizontal="center" vertical="center"/>
    </xf>
    <xf numFmtId="49" fontId="41" fillId="6" borderId="0" xfId="17" applyNumberFormat="1" applyFont="1" applyFill="1" applyAlignment="1">
      <alignment horizontal="center" vertical="center" wrapText="1"/>
    </xf>
    <xf numFmtId="49" fontId="41" fillId="6" borderId="0" xfId="17" applyNumberFormat="1" applyFont="1" applyFill="1" applyAlignment="1">
      <alignment horizontal="center" vertical="center"/>
    </xf>
    <xf numFmtId="0" fontId="41" fillId="0" borderId="39" xfId="16" applyFont="1" applyBorder="1" applyAlignment="1">
      <alignment horizontal="center" vertical="center"/>
    </xf>
    <xf numFmtId="0" fontId="41" fillId="0" borderId="31" xfId="16" applyFont="1" applyBorder="1" applyAlignment="1">
      <alignment horizontal="center" vertical="center"/>
    </xf>
    <xf numFmtId="0" fontId="41" fillId="0" borderId="42" xfId="16" applyFont="1" applyBorder="1" applyAlignment="1">
      <alignment horizontal="center" vertical="center"/>
    </xf>
    <xf numFmtId="0" fontId="41" fillId="0" borderId="34" xfId="16" applyFont="1" applyBorder="1" applyAlignment="1">
      <alignment horizontal="center" vertical="center"/>
    </xf>
    <xf numFmtId="179" fontId="41" fillId="6" borderId="0" xfId="17" applyNumberFormat="1" applyFont="1" applyFill="1" applyAlignment="1">
      <alignment horizontal="center" vertical="center" wrapText="1"/>
    </xf>
    <xf numFmtId="179" fontId="41" fillId="0" borderId="0" xfId="17" applyNumberFormat="1" applyFont="1" applyAlignment="1">
      <alignment horizontal="center" vertical="center" wrapText="1"/>
    </xf>
    <xf numFmtId="187" fontId="41" fillId="6" borderId="0" xfId="17" applyNumberFormat="1" applyFont="1" applyFill="1" applyAlignment="1">
      <alignment horizontal="center" vertical="center"/>
    </xf>
    <xf numFmtId="179" fontId="41" fillId="6" borderId="34" xfId="17" applyNumberFormat="1" applyFont="1" applyFill="1" applyBorder="1" applyAlignment="1">
      <alignment horizontal="center" vertical="center" wrapText="1"/>
    </xf>
    <xf numFmtId="187" fontId="41" fillId="6" borderId="34" xfId="17" applyNumberFormat="1" applyFont="1" applyFill="1" applyBorder="1" applyAlignment="1">
      <alignment horizontal="center" vertical="center"/>
    </xf>
    <xf numFmtId="178" fontId="41" fillId="0" borderId="65" xfId="16" applyNumberFormat="1" applyFont="1" applyBorder="1">
      <alignment vertical="center"/>
    </xf>
    <xf numFmtId="178" fontId="40" fillId="0" borderId="0" xfId="16" applyNumberFormat="1" applyFont="1" applyAlignment="1">
      <alignment horizontal="center" vertical="center"/>
    </xf>
    <xf numFmtId="178" fontId="41" fillId="0" borderId="38" xfId="16" applyNumberFormat="1" applyFont="1" applyBorder="1">
      <alignment vertical="center"/>
    </xf>
    <xf numFmtId="191" fontId="41" fillId="0" borderId="0" xfId="16" applyNumberFormat="1" applyFont="1">
      <alignment vertical="center"/>
    </xf>
    <xf numFmtId="178" fontId="41" fillId="0" borderId="37" xfId="16" applyNumberFormat="1" applyFont="1" applyBorder="1">
      <alignment vertical="center"/>
    </xf>
    <xf numFmtId="178" fontId="41" fillId="0" borderId="56" xfId="16" applyNumberFormat="1" applyFont="1" applyBorder="1">
      <alignment vertical="center"/>
    </xf>
    <xf numFmtId="189" fontId="41" fillId="0" borderId="56" xfId="16" applyNumberFormat="1" applyFont="1" applyBorder="1">
      <alignment vertical="center"/>
    </xf>
    <xf numFmtId="178" fontId="41" fillId="0" borderId="40" xfId="16" applyNumberFormat="1" applyFont="1" applyBorder="1">
      <alignment vertical="center"/>
    </xf>
    <xf numFmtId="0" fontId="42" fillId="0" borderId="65" xfId="16" applyFont="1" applyBorder="1">
      <alignment vertical="center"/>
    </xf>
    <xf numFmtId="0" fontId="41" fillId="0" borderId="0" xfId="17" applyFont="1">
      <alignment vertical="center"/>
    </xf>
    <xf numFmtId="189" fontId="41" fillId="0" borderId="0" xfId="17" applyNumberFormat="1" applyFont="1">
      <alignment vertical="center"/>
    </xf>
    <xf numFmtId="178" fontId="40" fillId="0" borderId="0" xfId="18" applyNumberFormat="1" applyFont="1" applyAlignment="1">
      <alignment vertical="center"/>
    </xf>
    <xf numFmtId="177" fontId="40" fillId="0" borderId="0" xfId="19" applyNumberFormat="1" applyFont="1" applyAlignment="1">
      <alignment horizontal="right" vertical="center"/>
    </xf>
    <xf numFmtId="187" fontId="40" fillId="0" borderId="0" xfId="19" applyNumberFormat="1" applyFont="1" applyAlignment="1">
      <alignment horizontal="right" vertical="center"/>
    </xf>
    <xf numFmtId="178" fontId="41" fillId="6" borderId="0" xfId="16" applyNumberFormat="1" applyFont="1" applyFill="1" applyAlignment="1">
      <alignment vertical="center" wrapText="1"/>
    </xf>
    <xf numFmtId="178" fontId="40" fillId="0" borderId="0" xfId="18" applyNumberFormat="1" applyFont="1" applyAlignment="1">
      <alignment horizontal="center" vertical="center"/>
    </xf>
    <xf numFmtId="187" fontId="41" fillId="6" borderId="0" xfId="17" applyNumberFormat="1" applyFont="1" applyFill="1" applyAlignment="1">
      <alignment horizontal="center" vertical="center" wrapText="1"/>
    </xf>
    <xf numFmtId="187" fontId="41" fillId="0" borderId="0" xfId="16" applyNumberFormat="1" applyFont="1" applyAlignment="1">
      <alignment horizontal="center" vertical="center"/>
    </xf>
    <xf numFmtId="0" fontId="44"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AD90007A-D47A-4B4A-871C-B0A51E460013}"/>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63812</c:v>
                </c:pt>
                <c:pt idx="1">
                  <c:v>54225</c:v>
                </c:pt>
                <c:pt idx="2">
                  <c:v>54016</c:v>
                </c:pt>
                <c:pt idx="3">
                  <c:v>52786</c:v>
                </c:pt>
                <c:pt idx="4">
                  <c:v>58465</c:v>
                </c:pt>
              </c:numCache>
            </c:numRef>
          </c:val>
          <c:smooth val="0"/>
          <c:extLst>
            <c:ext xmlns:c16="http://schemas.microsoft.com/office/drawing/2014/chart" uri="{C3380CC4-5D6E-409C-BE32-E72D297353CC}">
              <c16:uniqueId val="{00000000-3A04-4725-9A35-B89B03D6DAA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180137</c:v>
                </c:pt>
                <c:pt idx="1">
                  <c:v>164851</c:v>
                </c:pt>
                <c:pt idx="2">
                  <c:v>57604</c:v>
                </c:pt>
                <c:pt idx="3">
                  <c:v>43118</c:v>
                </c:pt>
                <c:pt idx="4">
                  <c:v>31269</c:v>
                </c:pt>
              </c:numCache>
            </c:numRef>
          </c:val>
          <c:smooth val="0"/>
          <c:extLst>
            <c:ext xmlns:c16="http://schemas.microsoft.com/office/drawing/2014/chart" uri="{C3380CC4-5D6E-409C-BE32-E72D297353CC}">
              <c16:uniqueId val="{00000001-3A04-4725-9A35-B89B03D6DAA6}"/>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2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5.24</c:v>
                </c:pt>
                <c:pt idx="1">
                  <c:v>9.3000000000000007</c:v>
                </c:pt>
                <c:pt idx="2">
                  <c:v>5.96</c:v>
                </c:pt>
                <c:pt idx="3">
                  <c:v>4.59</c:v>
                </c:pt>
                <c:pt idx="4">
                  <c:v>2.99</c:v>
                </c:pt>
              </c:numCache>
            </c:numRef>
          </c:val>
          <c:extLst>
            <c:ext xmlns:c16="http://schemas.microsoft.com/office/drawing/2014/chart" uri="{C3380CC4-5D6E-409C-BE32-E72D297353CC}">
              <c16:uniqueId val="{00000000-A475-4AFD-9859-225C9EDEFAA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16.71</c:v>
                </c:pt>
                <c:pt idx="1">
                  <c:v>17.77</c:v>
                </c:pt>
                <c:pt idx="2">
                  <c:v>22.99</c:v>
                </c:pt>
                <c:pt idx="3">
                  <c:v>25.47</c:v>
                </c:pt>
                <c:pt idx="4">
                  <c:v>27.27</c:v>
                </c:pt>
              </c:numCache>
            </c:numRef>
          </c:val>
          <c:extLst>
            <c:ext xmlns:c16="http://schemas.microsoft.com/office/drawing/2014/chart" uri="{C3380CC4-5D6E-409C-BE32-E72D297353CC}">
              <c16:uniqueId val="{00000001-A475-4AFD-9859-225C9EDEFAA9}"/>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3.68</c:v>
                </c:pt>
                <c:pt idx="1">
                  <c:v>6.08</c:v>
                </c:pt>
                <c:pt idx="2">
                  <c:v>1.19</c:v>
                </c:pt>
                <c:pt idx="3">
                  <c:v>1.67</c:v>
                </c:pt>
                <c:pt idx="4">
                  <c:v>0.76</c:v>
                </c:pt>
              </c:numCache>
            </c:numRef>
          </c:val>
          <c:smooth val="0"/>
          <c:extLst>
            <c:ext xmlns:c16="http://schemas.microsoft.com/office/drawing/2014/chart" uri="{C3380CC4-5D6E-409C-BE32-E72D297353CC}">
              <c16:uniqueId val="{00000002-A475-4AFD-9859-225C9EDEFAA9}"/>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0.24</c:v>
                </c:pt>
                <c:pt idx="4">
                  <c:v>#N/A</c:v>
                </c:pt>
                <c:pt idx="5">
                  <c:v>0</c:v>
                </c:pt>
                <c:pt idx="6">
                  <c:v>0</c:v>
                </c:pt>
                <c:pt idx="7">
                  <c:v>0</c:v>
                </c:pt>
                <c:pt idx="8">
                  <c:v>0</c:v>
                </c:pt>
                <c:pt idx="9">
                  <c:v>0</c:v>
                </c:pt>
              </c:numCache>
            </c:numRef>
          </c:val>
          <c:extLst>
            <c:ext xmlns:c16="http://schemas.microsoft.com/office/drawing/2014/chart" uri="{C3380CC4-5D6E-409C-BE32-E72D297353CC}">
              <c16:uniqueId val="{00000000-0F23-42AB-8080-01A99DC9A0F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F23-42AB-8080-01A99DC9A0FC}"/>
            </c:ext>
          </c:extLst>
        </c:ser>
        <c:ser>
          <c:idx val="2"/>
          <c:order val="2"/>
          <c:tx>
            <c:strRef>
              <c:f>データシート!$A$29</c:f>
              <c:strCache>
                <c:ptCount val="1"/>
                <c:pt idx="0">
                  <c:v>工業用水道事業会計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0.04</c:v>
                </c:pt>
                <c:pt idx="2">
                  <c:v>#N/A</c:v>
                </c:pt>
                <c:pt idx="3">
                  <c:v>0.03</c:v>
                </c:pt>
                <c:pt idx="4">
                  <c:v>#N/A</c:v>
                </c:pt>
                <c:pt idx="5">
                  <c:v>0.03</c:v>
                </c:pt>
                <c:pt idx="6">
                  <c:v>#N/A</c:v>
                </c:pt>
                <c:pt idx="7">
                  <c:v>0.03</c:v>
                </c:pt>
                <c:pt idx="8">
                  <c:v>#N/A</c:v>
                </c:pt>
                <c:pt idx="9">
                  <c:v>0.03</c:v>
                </c:pt>
              </c:numCache>
            </c:numRef>
          </c:val>
          <c:extLst>
            <c:ext xmlns:c16="http://schemas.microsoft.com/office/drawing/2014/chart" uri="{C3380CC4-5D6E-409C-BE32-E72D297353CC}">
              <c16:uniqueId val="{00000002-0F23-42AB-8080-01A99DC9A0FC}"/>
            </c:ext>
          </c:extLst>
        </c:ser>
        <c:ser>
          <c:idx val="3"/>
          <c:order val="3"/>
          <c:tx>
            <c:strRef>
              <c:f>データシート!$A$30</c:f>
              <c:strCache>
                <c:ptCount val="1"/>
                <c:pt idx="0">
                  <c:v>後期高齢者医療事業特別会計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0.16</c:v>
                </c:pt>
                <c:pt idx="2">
                  <c:v>#N/A</c:v>
                </c:pt>
                <c:pt idx="3">
                  <c:v>0.14000000000000001</c:v>
                </c:pt>
                <c:pt idx="4">
                  <c:v>#N/A</c:v>
                </c:pt>
                <c:pt idx="5">
                  <c:v>0.16</c:v>
                </c:pt>
                <c:pt idx="6">
                  <c:v>#N/A</c:v>
                </c:pt>
                <c:pt idx="7">
                  <c:v>0.17</c:v>
                </c:pt>
                <c:pt idx="8">
                  <c:v>#N/A</c:v>
                </c:pt>
                <c:pt idx="9">
                  <c:v>0.4</c:v>
                </c:pt>
              </c:numCache>
            </c:numRef>
          </c:val>
          <c:extLst>
            <c:ext xmlns:c16="http://schemas.microsoft.com/office/drawing/2014/chart" uri="{C3380CC4-5D6E-409C-BE32-E72D297353CC}">
              <c16:uniqueId val="{00000003-0F23-42AB-8080-01A99DC9A0FC}"/>
            </c:ext>
          </c:extLst>
        </c:ser>
        <c:ser>
          <c:idx val="4"/>
          <c:order val="4"/>
          <c:tx>
            <c:strRef>
              <c:f>データシート!$A$31</c:f>
              <c:strCache>
                <c:ptCount val="1"/>
                <c:pt idx="0">
                  <c:v>介護保険事業特別会計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0.68</c:v>
                </c:pt>
                <c:pt idx="2">
                  <c:v>#N/A</c:v>
                </c:pt>
                <c:pt idx="3">
                  <c:v>0.84</c:v>
                </c:pt>
                <c:pt idx="4">
                  <c:v>#N/A</c:v>
                </c:pt>
                <c:pt idx="5">
                  <c:v>0.85</c:v>
                </c:pt>
                <c:pt idx="6">
                  <c:v>#N/A</c:v>
                </c:pt>
                <c:pt idx="7">
                  <c:v>0.61</c:v>
                </c:pt>
                <c:pt idx="8">
                  <c:v>#N/A</c:v>
                </c:pt>
                <c:pt idx="9">
                  <c:v>0.45</c:v>
                </c:pt>
              </c:numCache>
            </c:numRef>
          </c:val>
          <c:extLst>
            <c:ext xmlns:c16="http://schemas.microsoft.com/office/drawing/2014/chart" uri="{C3380CC4-5D6E-409C-BE32-E72D297353CC}">
              <c16:uniqueId val="{00000004-0F23-42AB-8080-01A99DC9A0FC}"/>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0.75</c:v>
                </c:pt>
                <c:pt idx="2">
                  <c:v>#N/A</c:v>
                </c:pt>
                <c:pt idx="3">
                  <c:v>0.53</c:v>
                </c:pt>
                <c:pt idx="4">
                  <c:v>#N/A</c:v>
                </c:pt>
                <c:pt idx="5">
                  <c:v>0.06</c:v>
                </c:pt>
                <c:pt idx="6">
                  <c:v>#N/A</c:v>
                </c:pt>
                <c:pt idx="7">
                  <c:v>0.08</c:v>
                </c:pt>
                <c:pt idx="8">
                  <c:v>#N/A</c:v>
                </c:pt>
                <c:pt idx="9">
                  <c:v>0.5</c:v>
                </c:pt>
              </c:numCache>
            </c:numRef>
          </c:val>
          <c:extLst>
            <c:ext xmlns:c16="http://schemas.microsoft.com/office/drawing/2014/chart" uri="{C3380CC4-5D6E-409C-BE32-E72D297353CC}">
              <c16:uniqueId val="{00000005-0F23-42AB-8080-01A99DC9A0FC}"/>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3.08</c:v>
                </c:pt>
                <c:pt idx="2">
                  <c:v>#N/A</c:v>
                </c:pt>
                <c:pt idx="3">
                  <c:v>3.24</c:v>
                </c:pt>
                <c:pt idx="4">
                  <c:v>#N/A</c:v>
                </c:pt>
                <c:pt idx="5">
                  <c:v>3.01</c:v>
                </c:pt>
                <c:pt idx="6">
                  <c:v>#N/A</c:v>
                </c:pt>
                <c:pt idx="7">
                  <c:v>2.81</c:v>
                </c:pt>
                <c:pt idx="8">
                  <c:v>#N/A</c:v>
                </c:pt>
                <c:pt idx="9">
                  <c:v>2.76</c:v>
                </c:pt>
              </c:numCache>
            </c:numRef>
          </c:val>
          <c:extLst>
            <c:ext xmlns:c16="http://schemas.microsoft.com/office/drawing/2014/chart" uri="{C3380CC4-5D6E-409C-BE32-E72D297353CC}">
              <c16:uniqueId val="{00000006-0F23-42AB-8080-01A99DC9A0FC}"/>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5.24</c:v>
                </c:pt>
                <c:pt idx="2">
                  <c:v>#N/A</c:v>
                </c:pt>
                <c:pt idx="3">
                  <c:v>9.0500000000000007</c:v>
                </c:pt>
                <c:pt idx="4">
                  <c:v>#N/A</c:v>
                </c:pt>
                <c:pt idx="5">
                  <c:v>5.95</c:v>
                </c:pt>
                <c:pt idx="6">
                  <c:v>#N/A</c:v>
                </c:pt>
                <c:pt idx="7">
                  <c:v>4.59</c:v>
                </c:pt>
                <c:pt idx="8">
                  <c:v>#N/A</c:v>
                </c:pt>
                <c:pt idx="9">
                  <c:v>2.99</c:v>
                </c:pt>
              </c:numCache>
            </c:numRef>
          </c:val>
          <c:extLst>
            <c:ext xmlns:c16="http://schemas.microsoft.com/office/drawing/2014/chart" uri="{C3380CC4-5D6E-409C-BE32-E72D297353CC}">
              <c16:uniqueId val="{00000007-0F23-42AB-8080-01A99DC9A0FC}"/>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4.71</c:v>
                </c:pt>
                <c:pt idx="2">
                  <c:v>#N/A</c:v>
                </c:pt>
                <c:pt idx="3">
                  <c:v>3.45</c:v>
                </c:pt>
                <c:pt idx="4">
                  <c:v>#N/A</c:v>
                </c:pt>
                <c:pt idx="5">
                  <c:v>2.62</c:v>
                </c:pt>
                <c:pt idx="6">
                  <c:v>#N/A</c:v>
                </c:pt>
                <c:pt idx="7">
                  <c:v>2.71</c:v>
                </c:pt>
                <c:pt idx="8">
                  <c:v>#N/A</c:v>
                </c:pt>
                <c:pt idx="9">
                  <c:v>3.92</c:v>
                </c:pt>
              </c:numCache>
            </c:numRef>
          </c:val>
          <c:extLst>
            <c:ext xmlns:c16="http://schemas.microsoft.com/office/drawing/2014/chart" uri="{C3380CC4-5D6E-409C-BE32-E72D297353CC}">
              <c16:uniqueId val="{00000008-0F23-42AB-8080-01A99DC9A0FC}"/>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2.77</c:v>
                </c:pt>
                <c:pt idx="2">
                  <c:v>#N/A</c:v>
                </c:pt>
                <c:pt idx="3">
                  <c:v>3.42</c:v>
                </c:pt>
                <c:pt idx="4">
                  <c:v>#N/A</c:v>
                </c:pt>
                <c:pt idx="5">
                  <c:v>4.83</c:v>
                </c:pt>
                <c:pt idx="6">
                  <c:v>#N/A</c:v>
                </c:pt>
                <c:pt idx="7">
                  <c:v>4.58</c:v>
                </c:pt>
                <c:pt idx="8">
                  <c:v>#N/A</c:v>
                </c:pt>
                <c:pt idx="9">
                  <c:v>4.32</c:v>
                </c:pt>
              </c:numCache>
            </c:numRef>
          </c:val>
          <c:extLst>
            <c:ext xmlns:c16="http://schemas.microsoft.com/office/drawing/2014/chart" uri="{C3380CC4-5D6E-409C-BE32-E72D297353CC}">
              <c16:uniqueId val="{00000009-0F23-42AB-8080-01A99DC9A0F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4257</c:v>
                </c:pt>
                <c:pt idx="5">
                  <c:v>4216</c:v>
                </c:pt>
                <c:pt idx="8">
                  <c:v>4196</c:v>
                </c:pt>
                <c:pt idx="11">
                  <c:v>7265</c:v>
                </c:pt>
                <c:pt idx="14">
                  <c:v>4186</c:v>
                </c:pt>
              </c:numCache>
            </c:numRef>
          </c:val>
          <c:extLst>
            <c:ext xmlns:c16="http://schemas.microsoft.com/office/drawing/2014/chart" uri="{C3380CC4-5D6E-409C-BE32-E72D297353CC}">
              <c16:uniqueId val="{00000000-3942-4267-B365-A63F30CDB61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942-4267-B365-A63F30CDB61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3942-4267-B365-A63F30CDB61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942-4267-B365-A63F30CDB61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2087</c:v>
                </c:pt>
                <c:pt idx="3">
                  <c:v>2039</c:v>
                </c:pt>
                <c:pt idx="6">
                  <c:v>1981</c:v>
                </c:pt>
                <c:pt idx="9">
                  <c:v>1861</c:v>
                </c:pt>
                <c:pt idx="12">
                  <c:v>1868</c:v>
                </c:pt>
              </c:numCache>
            </c:numRef>
          </c:val>
          <c:extLst>
            <c:ext xmlns:c16="http://schemas.microsoft.com/office/drawing/2014/chart" uri="{C3380CC4-5D6E-409C-BE32-E72D297353CC}">
              <c16:uniqueId val="{00000004-3942-4267-B365-A63F30CDB61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942-4267-B365-A63F30CDB61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942-4267-B365-A63F30CDB61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2938</c:v>
                </c:pt>
                <c:pt idx="3">
                  <c:v>3090</c:v>
                </c:pt>
                <c:pt idx="6">
                  <c:v>3216</c:v>
                </c:pt>
                <c:pt idx="9">
                  <c:v>6453</c:v>
                </c:pt>
                <c:pt idx="12">
                  <c:v>3094</c:v>
                </c:pt>
              </c:numCache>
            </c:numRef>
          </c:val>
          <c:extLst>
            <c:ext xmlns:c16="http://schemas.microsoft.com/office/drawing/2014/chart" uri="{C3380CC4-5D6E-409C-BE32-E72D297353CC}">
              <c16:uniqueId val="{00000007-3942-4267-B365-A63F30CDB61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768</c:v>
                </c:pt>
                <c:pt idx="2">
                  <c:v>#N/A</c:v>
                </c:pt>
                <c:pt idx="3">
                  <c:v>#N/A</c:v>
                </c:pt>
                <c:pt idx="4">
                  <c:v>913</c:v>
                </c:pt>
                <c:pt idx="5">
                  <c:v>#N/A</c:v>
                </c:pt>
                <c:pt idx="6">
                  <c:v>#N/A</c:v>
                </c:pt>
                <c:pt idx="7">
                  <c:v>1001</c:v>
                </c:pt>
                <c:pt idx="8">
                  <c:v>#N/A</c:v>
                </c:pt>
                <c:pt idx="9">
                  <c:v>#N/A</c:v>
                </c:pt>
                <c:pt idx="10">
                  <c:v>1049</c:v>
                </c:pt>
                <c:pt idx="11">
                  <c:v>#N/A</c:v>
                </c:pt>
                <c:pt idx="12">
                  <c:v>#N/A</c:v>
                </c:pt>
                <c:pt idx="13">
                  <c:v>776</c:v>
                </c:pt>
                <c:pt idx="14">
                  <c:v>#N/A</c:v>
                </c:pt>
              </c:numCache>
            </c:numRef>
          </c:val>
          <c:smooth val="0"/>
          <c:extLst>
            <c:ext xmlns:c16="http://schemas.microsoft.com/office/drawing/2014/chart" uri="{C3380CC4-5D6E-409C-BE32-E72D297353CC}">
              <c16:uniqueId val="{00000008-3942-4267-B365-A63F30CDB61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36968</c:v>
                </c:pt>
                <c:pt idx="5">
                  <c:v>37871</c:v>
                </c:pt>
                <c:pt idx="8">
                  <c:v>37198</c:v>
                </c:pt>
                <c:pt idx="11">
                  <c:v>35744</c:v>
                </c:pt>
                <c:pt idx="14">
                  <c:v>33301</c:v>
                </c:pt>
              </c:numCache>
            </c:numRef>
          </c:val>
          <c:extLst>
            <c:ext xmlns:c16="http://schemas.microsoft.com/office/drawing/2014/chart" uri="{C3380CC4-5D6E-409C-BE32-E72D297353CC}">
              <c16:uniqueId val="{00000000-DB71-44AB-9ECD-F6F02027C28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11071</c:v>
                </c:pt>
                <c:pt idx="5">
                  <c:v>10326</c:v>
                </c:pt>
                <c:pt idx="8">
                  <c:v>9325</c:v>
                </c:pt>
                <c:pt idx="11">
                  <c:v>8738</c:v>
                </c:pt>
                <c:pt idx="14">
                  <c:v>8378</c:v>
                </c:pt>
              </c:numCache>
            </c:numRef>
          </c:val>
          <c:extLst>
            <c:ext xmlns:c16="http://schemas.microsoft.com/office/drawing/2014/chart" uri="{C3380CC4-5D6E-409C-BE32-E72D297353CC}">
              <c16:uniqueId val="{00000001-DB71-44AB-9ECD-F6F02027C28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8817</c:v>
                </c:pt>
                <c:pt idx="5">
                  <c:v>9632</c:v>
                </c:pt>
                <c:pt idx="8">
                  <c:v>11810</c:v>
                </c:pt>
                <c:pt idx="11">
                  <c:v>10269</c:v>
                </c:pt>
                <c:pt idx="14">
                  <c:v>11407</c:v>
                </c:pt>
              </c:numCache>
            </c:numRef>
          </c:val>
          <c:extLst>
            <c:ext xmlns:c16="http://schemas.microsoft.com/office/drawing/2014/chart" uri="{C3380CC4-5D6E-409C-BE32-E72D297353CC}">
              <c16:uniqueId val="{00000002-DB71-44AB-9ECD-F6F02027C28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B71-44AB-9ECD-F6F02027C28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B71-44AB-9ECD-F6F02027C28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B71-44AB-9ECD-F6F02027C28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6487</c:v>
                </c:pt>
                <c:pt idx="3">
                  <c:v>6180</c:v>
                </c:pt>
                <c:pt idx="6">
                  <c:v>5972</c:v>
                </c:pt>
                <c:pt idx="9">
                  <c:v>5857</c:v>
                </c:pt>
                <c:pt idx="12">
                  <c:v>5728</c:v>
                </c:pt>
              </c:numCache>
            </c:numRef>
          </c:val>
          <c:extLst>
            <c:ext xmlns:c16="http://schemas.microsoft.com/office/drawing/2014/chart" uri="{C3380CC4-5D6E-409C-BE32-E72D297353CC}">
              <c16:uniqueId val="{00000006-DB71-44AB-9ECD-F6F02027C28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DB71-44AB-9ECD-F6F02027C28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21852</c:v>
                </c:pt>
                <c:pt idx="3">
                  <c:v>19899</c:v>
                </c:pt>
                <c:pt idx="6">
                  <c:v>17915</c:v>
                </c:pt>
                <c:pt idx="9">
                  <c:v>16664</c:v>
                </c:pt>
                <c:pt idx="12">
                  <c:v>15961</c:v>
                </c:pt>
              </c:numCache>
            </c:numRef>
          </c:val>
          <c:extLst>
            <c:ext xmlns:c16="http://schemas.microsoft.com/office/drawing/2014/chart" uri="{C3380CC4-5D6E-409C-BE32-E72D297353CC}">
              <c16:uniqueId val="{00000008-DB71-44AB-9ECD-F6F02027C28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DB71-44AB-9ECD-F6F02027C28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41314</c:v>
                </c:pt>
                <c:pt idx="3">
                  <c:v>45557</c:v>
                </c:pt>
                <c:pt idx="6">
                  <c:v>45742</c:v>
                </c:pt>
                <c:pt idx="9">
                  <c:v>42034</c:v>
                </c:pt>
                <c:pt idx="12">
                  <c:v>40279</c:v>
                </c:pt>
              </c:numCache>
            </c:numRef>
          </c:val>
          <c:extLst>
            <c:ext xmlns:c16="http://schemas.microsoft.com/office/drawing/2014/chart" uri="{C3380CC4-5D6E-409C-BE32-E72D297353CC}">
              <c16:uniqueId val="{0000000A-DB71-44AB-9ECD-F6F02027C28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12797</c:v>
                </c:pt>
                <c:pt idx="2">
                  <c:v>#N/A</c:v>
                </c:pt>
                <c:pt idx="3">
                  <c:v>#N/A</c:v>
                </c:pt>
                <c:pt idx="4">
                  <c:v>13807</c:v>
                </c:pt>
                <c:pt idx="5">
                  <c:v>#N/A</c:v>
                </c:pt>
                <c:pt idx="6">
                  <c:v>#N/A</c:v>
                </c:pt>
                <c:pt idx="7">
                  <c:v>11296</c:v>
                </c:pt>
                <c:pt idx="8">
                  <c:v>#N/A</c:v>
                </c:pt>
                <c:pt idx="9">
                  <c:v>#N/A</c:v>
                </c:pt>
                <c:pt idx="10">
                  <c:v>9805</c:v>
                </c:pt>
                <c:pt idx="11">
                  <c:v>#N/A</c:v>
                </c:pt>
                <c:pt idx="12">
                  <c:v>#N/A</c:v>
                </c:pt>
                <c:pt idx="13">
                  <c:v>8883</c:v>
                </c:pt>
                <c:pt idx="14">
                  <c:v>#N/A</c:v>
                </c:pt>
              </c:numCache>
            </c:numRef>
          </c:val>
          <c:smooth val="0"/>
          <c:extLst>
            <c:ext xmlns:c16="http://schemas.microsoft.com/office/drawing/2014/chart" uri="{C3380CC4-5D6E-409C-BE32-E72D297353CC}">
              <c16:uniqueId val="{0000000B-DB71-44AB-9ECD-F6F02027C28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4983</c:v>
                </c:pt>
                <c:pt idx="1">
                  <c:v>5629</c:v>
                </c:pt>
                <c:pt idx="2">
                  <c:v>6142</c:v>
                </c:pt>
              </c:numCache>
            </c:numRef>
          </c:val>
          <c:extLst>
            <c:ext xmlns:c16="http://schemas.microsoft.com/office/drawing/2014/chart" uri="{C3380CC4-5D6E-409C-BE32-E72D297353CC}">
              <c16:uniqueId val="{00000000-04FF-40FC-A76A-1A33347194C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3434</c:v>
                </c:pt>
                <c:pt idx="1">
                  <c:v>498</c:v>
                </c:pt>
                <c:pt idx="2">
                  <c:v>589</c:v>
                </c:pt>
              </c:numCache>
            </c:numRef>
          </c:val>
          <c:extLst>
            <c:ext xmlns:c16="http://schemas.microsoft.com/office/drawing/2014/chart" uri="{C3380CC4-5D6E-409C-BE32-E72D297353CC}">
              <c16:uniqueId val="{00000001-04FF-40FC-A76A-1A33347194C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2235</c:v>
                </c:pt>
                <c:pt idx="1">
                  <c:v>3441</c:v>
                </c:pt>
                <c:pt idx="2">
                  <c:v>4229</c:v>
                </c:pt>
              </c:numCache>
            </c:numRef>
          </c:val>
          <c:extLst>
            <c:ext xmlns:c16="http://schemas.microsoft.com/office/drawing/2014/chart" uri="{C3380CC4-5D6E-409C-BE32-E72D297353CC}">
              <c16:uniqueId val="{00000002-04FF-40FC-A76A-1A33347194C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3.4101873076272368E-2"/>
                  <c:y val="-6.4739042105865174E-2"/>
                </c:manualLayout>
              </c:layout>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{DADC025B-A0E8-4908-98B0-A79E6E3F8824}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652C-49E3-80A8-6DD07623482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{B75C54D7-39D8-4006-AB6F-D5C75D432603}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52C-49E3-80A8-6DD07623482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{331D431E-88CA-440A-9E39-069D9458F818}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52C-49E3-80A8-6DD07623482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{6D178C27-3CC3-424A-8F8B-3053CF47AA0E}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52C-49E3-80A8-6DD07623482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{5D567AAA-CDD7-44BB-B335-B16DC608CFF1}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52C-49E3-80A8-6DD07623482A}"/>
                </c:ext>
              </c:extLst>
            </c:dLbl>
            <c:dLbl>
              <c:idx val="8"/>
              <c:layout>
                <c:manualLayout>
                  <c:x val="-2.9929628224196019E-2"/>
                  <c:y val="-6.4739042105865174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{302C9FF3-AE73-4F6B-A2C5-BC13ED9DEEF4}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652C-49E3-80A8-6DD07623482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{70D02A95-FAF3-4365-AE2C-FED16CBD0E9B}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652C-49E3-80A8-6DD07623482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{9EE1E0B1-A605-4F25-AA2E-268F804708C4}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652C-49E3-80A8-6DD07623482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{ABCCE110-9822-42F3-86CD-466704B14DD0}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652C-49E3-80A8-6DD07623482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57.6</c:v>
                </c:pt>
                <c:pt idx="8">
                  <c:v>56.8</c:v>
                </c:pt>
                <c:pt idx="16">
                  <c:v>47.5</c:v>
                </c:pt>
                <c:pt idx="24">
                  <c:v>49.9</c:v>
                </c:pt>
                <c:pt idx="32">
                  <c:v>51.2</c:v>
                </c:pt>
              </c:numCache>
            </c:numRef>
          </c:xVal>
          <c:yVal>
            <c:numRef>
              <c:f>公会計指標分析・財政指標組合せ分析表!$BP$51:$DC$51</c:f>
              <c:numCache>
                <c:formatCode>#,##0.0;"▲ "#,##0.0</c:formatCode>
                <c:ptCount val="40"/>
                <c:pt idx="0">
                  <c:v>70.8</c:v>
                </c:pt>
                <c:pt idx="8">
                  <c:v>72.400000000000006</c:v>
                </c:pt>
                <c:pt idx="16">
                  <c:v>61</c:v>
                </c:pt>
                <c:pt idx="24">
                  <c:v>51.6</c:v>
                </c:pt>
                <c:pt idx="32">
                  <c:v>45.6</c:v>
                </c:pt>
              </c:numCache>
            </c:numRef>
          </c:yVal>
          <c:smooth val="0"/>
          <c:extLst>
            <c:ext xmlns:c16="http://schemas.microsoft.com/office/drawing/2014/chart" uri="{C3380CC4-5D6E-409C-BE32-E72D297353CC}">
              <c16:uniqueId val="{00000009-652C-49E3-80A8-6DD07623482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{7D282EEE-3C7B-48FE-9198-708DE7D99E0D}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652C-49E3-80A8-6DD07623482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{3BB1A4A7-252B-4422-A733-AF367504974C}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52C-49E3-80A8-6DD07623482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{43393C32-2B57-42DA-9955-839E0692F2A4}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52C-49E3-80A8-6DD07623482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{B0E46B5C-1EB8-4B7A-9D60-CA8983F49A3A}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52C-49E3-80A8-6DD07623482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{84983466-D520-4758-A244-BD1D150ABB24}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52C-49E3-80A8-6DD07623482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{A176BB5F-CB3D-412B-81A7-7F23B03BD7D1}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652C-49E3-80A8-6DD07623482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{E296D420-917B-4256-BA76-1C3EA2BF5949}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652C-49E3-80A8-6DD07623482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{32F05C38-42AE-4210-9D87-187EA1A7B7B0}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652C-49E3-80A8-6DD07623482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{5887CC2A-F660-4CAC-A31F-AB27AEF366FA}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652C-49E3-80A8-6DD07623482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63.2</c:v>
                </c:pt>
                <c:pt idx="24">
                  <c:v>64.599999999999994</c:v>
                </c:pt>
                <c:pt idx="32">
                  <c:v>65.900000000000006</c:v>
                </c:pt>
              </c:numCache>
            </c:numRef>
          </c:xVal>
          <c:yVal>
            <c:numRef>
              <c:f>公会計指標分析・財政指標組合せ分析表!$BP$55:$DC$55</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652C-49E3-80A8-6DD07623482A}"/>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9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{F94653B7-57E7-4627-9CAD-2481B6CCC4AE}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BD3-4DE5-806A-9885B722F8A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{2B7610B1-FFE1-4CFA-9759-94C69D2CB238}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BD3-4DE5-806A-9885B722F8A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{29C91D54-B44E-440C-B10C-FBA1E3E39A58}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BD3-4DE5-806A-9885B722F8A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{4D35EE46-395C-46E3-8AA3-2A5FECAF7350}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BD3-4DE5-806A-9885B722F8A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{4EC8CAB0-9DFC-41F4-BD3B-2864B76A7F30}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BD3-4DE5-806A-9885B722F8AE}"/>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{9738E518-D01F-4887-B1DD-AD9A86918E3D}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BD3-4DE5-806A-9885B722F8AE}"/>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{96C9FABC-AF14-4D06-B66D-24A7949CE082}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BD3-4DE5-806A-9885B722F8AE}"/>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{4C9EF4FE-2A3A-48D8-972C-54DF00C0D7AE}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BD3-4DE5-806A-9885B722F8AE}"/>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{1F8962F7-C2D7-4733-98CA-898FE04E696C}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BD3-4DE5-806A-9885B722F8A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4.8</c:v>
                </c:pt>
                <c:pt idx="8">
                  <c:v>4.4000000000000004</c:v>
                </c:pt>
                <c:pt idx="16">
                  <c:v>4.8</c:v>
                </c:pt>
                <c:pt idx="24">
                  <c:v>5.2</c:v>
                </c:pt>
                <c:pt idx="32">
                  <c:v>4.9000000000000004</c:v>
                </c:pt>
              </c:numCache>
            </c:numRef>
          </c:xVal>
          <c:yVal>
            <c:numRef>
              <c:f>公会計指標分析・財政指標組合せ分析表!$BP$73:$DC$73</c:f>
              <c:numCache>
                <c:formatCode>#,##0.0;"▲ "#,##0.0</c:formatCode>
                <c:ptCount val="40"/>
                <c:pt idx="0">
                  <c:v>70.8</c:v>
                </c:pt>
                <c:pt idx="8">
                  <c:v>72.400000000000006</c:v>
                </c:pt>
                <c:pt idx="16">
                  <c:v>61</c:v>
                </c:pt>
                <c:pt idx="24">
                  <c:v>51.6</c:v>
                </c:pt>
                <c:pt idx="32">
                  <c:v>45.6</c:v>
                </c:pt>
              </c:numCache>
            </c:numRef>
          </c:yVal>
          <c:smooth val="0"/>
          <c:extLst>
            <c:ext xmlns:c16="http://schemas.microsoft.com/office/drawing/2014/chart" uri="{C3380CC4-5D6E-409C-BE32-E72D297353CC}">
              <c16:uniqueId val="{00000009-8BD3-4DE5-806A-9885B722F8A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{93D13516-E768-4F63-9378-80ECAFA4DD01}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BD3-4DE5-806A-9885B722F8A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{7ACA6D75-C598-4956-B692-E6F224D42FBF}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BD3-4DE5-806A-9885B722F8A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{A3A09E62-7C42-4D5C-ACBD-1AEE0CDE2D83}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BD3-4DE5-806A-9885B722F8A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{44B40D2B-39CE-41D4-B635-EB0FA8187D7A}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BD3-4DE5-806A-9885B722F8A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{923B6C79-E000-44B9-96F3-CB3A4DC48C20}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BD3-4DE5-806A-9885B722F8AE}"/>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{0514E5DE-4B60-4425-8C7B-E80859F3A004}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BD3-4DE5-806A-9885B722F8AE}"/>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{639CECB6-8C45-4EA0-AE1C-433A1C068EEC}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BD3-4DE5-806A-9885B722F8AE}"/>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{F53D2B2E-0AC3-45CA-95B9-7F68E0B02D66}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BD3-4DE5-806A-9885B722F8AE}"/>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{F49A5C29-1900-448A-B808-3FF400CF16D2}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BD3-4DE5-806A-9885B722F8A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6.6</c:v>
                </c:pt>
                <c:pt idx="16">
                  <c:v>6.6</c:v>
                </c:pt>
                <c:pt idx="24">
                  <c:v>6.7</c:v>
                </c:pt>
                <c:pt idx="32">
                  <c:v>6.5</c:v>
                </c:pt>
              </c:numCache>
            </c:numRef>
          </c:xVal>
          <c:yVal>
            <c:numRef>
              <c:f>公会計指標分析・財政指標組合せ分析表!$BP$77:$DC$77</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8BD3-4DE5-806A-9885B722F8AE}"/>
            </c:ext>
          </c:extLst>
        </c:ser>
        <c:dLbls>
          <c:showLegendKey val="0"/>
          <c:showVal val="1"/>
          <c:showCatName val="0"/>
          <c:showSerName val="0"/>
          <c:showPercent val="0"/>
          <c:showBubbleSize val="0"/>
        </c:dLbls>
        <c:axId val="84219776"/>
        <c:axId val="84234240"/>
      </c:scatterChart>
      <c:valAx>
        <c:axId val="84219776"/>
        <c:scaling>
          <c:orientation val="maxMin"/>
          <c:max val="7"/>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9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兵庫県高砂市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86,511
85,001
34.38
41,113,302
40,432,425
673,805
22,523,175
40,279,473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45.6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solidFill>
                <a:schemeClr val="dk1"/>
              </a:solidFill>
              <a:effectLst/>
              <a:latin typeface="+mn-lt"/>
              <a:ea typeface="+mn-ea"/>
              <a:cs typeface="+mn-cs"/>
            </a:rPr>
            <a:t>当市には大規模企業が集中していることから、平均を上回る税収を確保しており、類似団体の中でも上位を維持している。一方で、基準財政需要額については、社会保障経費や人件費の増嵩、物価高騰の影響により、基準財政収入額を上回る伸びとなった。これにより、財政力指数は前年度を下回る結果となった。</a:t>
          </a:r>
          <a:endParaRPr kumimoji="1" lang="en-US" altLang="ja-JP" sz="1000">
            <a:solidFill>
              <a:schemeClr val="dk1"/>
            </a:solidFill>
            <a:effectLst/>
            <a:latin typeface="+mn-lt"/>
            <a:ea typeface="+mn-ea"/>
            <a:cs typeface="+mn-cs"/>
          </a:endParaRPr>
        </a:p>
        <a:p>
          <a:r>
            <a:rPr kumimoji="1" lang="ja-JP" altLang="ja-JP" sz="1000">
              <a:solidFill>
                <a:schemeClr val="dk1"/>
              </a:solidFill>
              <a:effectLst/>
              <a:latin typeface="+mn-lt"/>
              <a:ea typeface="+mn-ea"/>
              <a:cs typeface="+mn-cs"/>
            </a:rPr>
            <a:t>第５次高砂市総合計画実施計画（行政経営プラン）（令和</a:t>
          </a:r>
          <a:r>
            <a:rPr kumimoji="1" lang="ja-JP" altLang="en-US" sz="1000">
              <a:solidFill>
                <a:schemeClr val="dk1"/>
              </a:solidFill>
              <a:effectLst/>
              <a:latin typeface="+mn-lt"/>
              <a:ea typeface="+mn-ea"/>
              <a:cs typeface="+mn-cs"/>
            </a:rPr>
            <a:t>６</a:t>
          </a:r>
          <a:r>
            <a:rPr kumimoji="1" lang="ja-JP" altLang="ja-JP" sz="1000">
              <a:solidFill>
                <a:schemeClr val="dk1"/>
              </a:solidFill>
              <a:effectLst/>
              <a:latin typeface="+mn-lt"/>
              <a:ea typeface="+mn-ea"/>
              <a:cs typeface="+mn-cs"/>
            </a:rPr>
            <a:t>年度～令和</a:t>
          </a:r>
          <a:r>
            <a:rPr kumimoji="1" lang="ja-JP" altLang="en-US" sz="1000">
              <a:solidFill>
                <a:schemeClr val="dk1"/>
              </a:solidFill>
              <a:effectLst/>
              <a:latin typeface="+mn-lt"/>
              <a:ea typeface="+mn-ea"/>
              <a:cs typeface="+mn-cs"/>
            </a:rPr>
            <a:t>８</a:t>
          </a:r>
          <a:r>
            <a:rPr kumimoji="1" lang="ja-JP" altLang="ja-JP" sz="1000">
              <a:solidFill>
                <a:schemeClr val="dk1"/>
              </a:solidFill>
              <a:effectLst/>
              <a:latin typeface="+mn-lt"/>
              <a:ea typeface="+mn-ea"/>
              <a:cs typeface="+mn-cs"/>
            </a:rPr>
            <a:t>年度）では、「徴収率の向上」を引き続き推進すべき課題の一つとしており、徴収強化等自主財源の確保に取り組むとともに、第５次総合計画に沿った施策の重点化を図りながら、財政基盤強化に努めていく。</a:t>
          </a:r>
          <a:endParaRPr lang="ja-JP" altLang="ja-JP" sz="11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45</xdr:row>
      <xdr:rowOff>20461</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41533"/>
          <a:ext cx="0" cy="13941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163988</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0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20461</xdr:rowOff>
    </xdr:from>
    <xdr:to>
      <xdr:col>24</xdr:col>
      <xdr:colOff>12700</xdr:colOff>
      <xdr:row>45</xdr:row>
      <xdr:rowOff>20461</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3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89605</xdr:rowOff>
    </xdr:from>
    <xdr:to>
      <xdr:col>23</xdr:col>
      <xdr:colOff>133350</xdr:colOff>
      <xdr:row>41</xdr:row>
      <xdr:rowOff>116417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119055"/>
          <a:ext cx="8382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144938</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74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1411</xdr:rowOff>
    </xdr:from>
    <xdr:to>
      <xdr:col>23</xdr:col>
      <xdr:colOff>184150</xdr:colOff>
      <xdr:row>42</xdr:row>
      <xdr:rowOff>103011</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49389</xdr:rowOff>
    </xdr:from>
    <xdr:to>
      <xdr:col>19</xdr:col>
      <xdr:colOff>133350</xdr:colOff>
      <xdr:row>41</xdr:row>
      <xdr:rowOff>89605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078839"/>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1411</xdr:rowOff>
    </xdr:from>
    <xdr:to>
      <xdr:col>19</xdr:col>
      <xdr:colOff>184150</xdr:colOff>
      <xdr:row>42</xdr:row>
      <xdr:rowOff>103011</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87788</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288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9172</xdr:rowOff>
    </xdr:from>
    <xdr:to>
      <xdr:col>15</xdr:col>
      <xdr:colOff>82550</xdr:colOff>
      <xdr:row>41</xdr:row>
      <xdr:rowOff>49389</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038622"/>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159455</xdr:rowOff>
    </xdr:from>
    <xdr:to>
      <xdr:col>15</xdr:col>
      <xdr:colOff>133350</xdr:colOff>
      <xdr:row>42</xdr:row>
      <xdr:rowOff>89605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74382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27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153811</xdr:rowOff>
    </xdr:from>
    <xdr:to>
      <xdr:col>11</xdr:col>
      <xdr:colOff>31750</xdr:colOff>
      <xdr:row>41</xdr:row>
      <xdr:rowOff>9172</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011811"/>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60977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20760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65617</xdr:rowOff>
    </xdr:from>
    <xdr:to>
      <xdr:col>23</xdr:col>
      <xdr:colOff>184150</xdr:colOff>
      <xdr:row>41</xdr:row>
      <xdr:rowOff>167217</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82144</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940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38805</xdr:rowOff>
    </xdr:from>
    <xdr:to>
      <xdr:col>19</xdr:col>
      <xdr:colOff>184150</xdr:colOff>
      <xdr:row>41</xdr:row>
      <xdr:rowOff>140405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06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150582</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8371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170039</xdr:rowOff>
    </xdr:from>
    <xdr:to>
      <xdr:col>15</xdr:col>
      <xdr:colOff>133350</xdr:colOff>
      <xdr:row>41</xdr:row>
      <xdr:rowOff>100189</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02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110366</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796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129822</xdr:rowOff>
    </xdr:from>
    <xdr:to>
      <xdr:col>11</xdr:col>
      <xdr:colOff>82550</xdr:colOff>
      <xdr:row>41</xdr:row>
      <xdr:rowOff>59972</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987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70149</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756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103011</xdr:rowOff>
    </xdr:from>
    <xdr:to>
      <xdr:col>7</xdr:col>
      <xdr:colOff>31750</xdr:colOff>
      <xdr:row>41</xdr:row>
      <xdr:rowOff>33161</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96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43338</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729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年度は、歳入において</a:t>
          </a:r>
          <a:r>
            <a:rPr kumimoji="1" lang="ja-JP" altLang="en-US" sz="1100">
              <a:solidFill>
                <a:schemeClr val="dk1"/>
              </a:solidFill>
              <a:effectLst/>
              <a:latin typeface="+mn-lt"/>
              <a:ea typeface="+mn-ea"/>
              <a:cs typeface="+mn-cs"/>
            </a:rPr>
            <a:t>市税、地方譲与税、地方交付税が増加し、歳出において公債費が大幅に減少した。人件費や扶助費は増加傾向にあるが、経常収支比率は前年度より</a:t>
          </a:r>
          <a:r>
            <a:rPr kumimoji="1" lang="en-US" altLang="ja-JP" sz="1100">
              <a:solidFill>
                <a:schemeClr val="dk1"/>
              </a:solidFill>
              <a:effectLst/>
              <a:latin typeface="+mn-lt"/>
              <a:ea typeface="+mn-ea"/>
              <a:cs typeface="+mn-cs"/>
            </a:rPr>
            <a:t>1.2</a:t>
          </a:r>
          <a:r>
            <a:rPr kumimoji="1" lang="ja-JP" altLang="en-US" sz="1100">
              <a:solidFill>
                <a:schemeClr val="dk1"/>
              </a:solidFill>
              <a:effectLst/>
              <a:latin typeface="+mn-lt"/>
              <a:ea typeface="+mn-ea"/>
              <a:cs typeface="+mn-cs"/>
            </a:rPr>
            <a:t>ポイント低下し、類似団体平均も下回る水準となった。</a:t>
          </a:r>
        </a:p>
        <a:p>
          <a:r>
            <a:rPr kumimoji="1" lang="ja-JP" altLang="ja-JP" sz="1100">
              <a:solidFill>
                <a:schemeClr val="dk1"/>
              </a:solidFill>
              <a:effectLst/>
              <a:latin typeface="+mn-lt"/>
              <a:ea typeface="+mn-ea"/>
              <a:cs typeface="+mn-cs"/>
            </a:rPr>
            <a:t>今後も社会保障経費やインフラ・公共施設の改修・更新経費等の増大に加え、更なる人件費の増や物価高騰等も懸念されるため、高砂市総合計画の実施計画に基づき、自主財源の確保と経費の削減に努めていく。</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96838</xdr:rowOff>
    </xdr:from>
    <xdr:to>
      <xdr:col>23</xdr:col>
      <xdr:colOff>133350</xdr:colOff>
      <xdr:row>66</xdr:row>
      <xdr:rowOff>52388</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040938"/>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24465</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340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52388</xdr:rowOff>
    </xdr:from>
    <xdr:to>
      <xdr:col>24</xdr:col>
      <xdr:colOff>12700</xdr:colOff>
      <xdr:row>66</xdr:row>
      <xdr:rowOff>52388</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36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11765</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78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96838</xdr:rowOff>
    </xdr:from>
    <xdr:to>
      <xdr:col>24</xdr:col>
      <xdr:colOff>12700</xdr:colOff>
      <xdr:row>58</xdr:row>
      <xdr:rowOff>96838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04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171132</xdr:rowOff>
    </xdr:from>
    <xdr:to>
      <xdr:col>23</xdr:col>
      <xdr:colOff>133350</xdr:colOff>
      <xdr:row>63</xdr:row>
      <xdr:rowOff>72072</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114800" y="10801032"/>
          <a:ext cx="8382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83837</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885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140970</xdr:rowOff>
    </xdr:from>
    <xdr:to>
      <xdr:col>19</xdr:col>
      <xdr:colOff>133350</xdr:colOff>
      <xdr:row>63</xdr:row>
      <xdr:rowOff>72072</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770870"/>
          <a:ext cx="889000" cy="102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81597</xdr:rowOff>
    </xdr:from>
    <xdr:to>
      <xdr:col>19</xdr:col>
      <xdr:colOff>184150</xdr:colOff>
      <xdr:row>64</xdr:row>
      <xdr:rowOff>11747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8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167974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9693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92710</xdr:rowOff>
    </xdr:from>
    <xdr:to>
      <xdr:col>15</xdr:col>
      <xdr:colOff>82550</xdr:colOff>
      <xdr:row>62</xdr:row>
      <xdr:rowOff>140970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72261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3175</xdr:rowOff>
    </xdr:from>
    <xdr:to>
      <xdr:col>15</xdr:col>
      <xdr:colOff>133350</xdr:colOff>
      <xdr:row>63</xdr:row>
      <xdr:rowOff>104775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89552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89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92710</xdr:rowOff>
    </xdr:from>
    <xdr:to>
      <xdr:col>11</xdr:col>
      <xdr:colOff>31750</xdr:colOff>
      <xdr:row>63</xdr:row>
      <xdr:rowOff>29845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722610"/>
          <a:ext cx="8890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122872</xdr:rowOff>
    </xdr:from>
    <xdr:to>
      <xdr:col>11</xdr:col>
      <xdr:colOff>82550</xdr:colOff>
      <xdr:row>62</xdr:row>
      <xdr:rowOff>53022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58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63199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350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51435</xdr:rowOff>
    </xdr:from>
    <xdr:to>
      <xdr:col>7</xdr:col>
      <xdr:colOff>31750</xdr:colOff>
      <xdr:row>63</xdr:row>
      <xdr:rowOff>153035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137812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939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120332</xdr:rowOff>
    </xdr:from>
    <xdr:to>
      <xdr:col>23</xdr:col>
      <xdr:colOff>184150</xdr:colOff>
      <xdr:row>63</xdr:row>
      <xdr:rowOff>50482</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750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136859</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595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21272</xdr:rowOff>
    </xdr:from>
    <xdr:to>
      <xdr:col>19</xdr:col>
      <xdr:colOff>184150</xdr:colOff>
      <xdr:row>63</xdr:row>
      <xdr:rowOff>122872</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822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133049</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5914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90170</xdr:rowOff>
    </xdr:from>
    <xdr:to>
      <xdr:col>15</xdr:col>
      <xdr:colOff>133350</xdr:colOff>
      <xdr:row>63</xdr:row>
      <xdr:rowOff>20320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30497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48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41910</xdr:rowOff>
    </xdr:from>
    <xdr:to>
      <xdr:col>11</xdr:col>
      <xdr:colOff>82550</xdr:colOff>
      <xdr:row>62</xdr:row>
      <xdr:rowOff>143510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67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128287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75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780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90822</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549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[148,036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口１人当たり人件費・物件費等決算額は、類似団体平均、全国平均、兵庫県平均の全てと比較して下回っているものの増加傾向である。人件費については、定員適正化計画に基づいて、中長期的な計画的採用を検討し、実施していく。物件費等についても事務事業の見直しにより財政の適正化を図っていく。</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2901</xdr:rowOff>
    </xdr:from>
    <xdr:to>
      <xdr:col>23</xdr:col>
      <xdr:colOff>133350</xdr:colOff>
      <xdr:row>90</xdr:row>
      <xdr:rowOff>7299</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890351"/>
          <a:ext cx="0" cy="15474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150826</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409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7299</xdr:rowOff>
    </xdr:from>
    <xdr:to>
      <xdr:col>24</xdr:col>
      <xdr:colOff>12700</xdr:colOff>
      <xdr:row>90</xdr:row>
      <xdr:rowOff>7299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3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89278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33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2901</xdr:rowOff>
    </xdr:from>
    <xdr:to>
      <xdr:col>24</xdr:col>
      <xdr:colOff>12700</xdr:colOff>
      <xdr:row>81</xdr:row>
      <xdr:rowOff>2901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89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37762</xdr:rowOff>
    </xdr:from>
    <xdr:to>
      <xdr:col>23</xdr:col>
      <xdr:colOff>133350</xdr:colOff>
      <xdr:row>82</xdr:row>
      <xdr:rowOff>128136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096662"/>
          <a:ext cx="838200" cy="90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147099</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2059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3572</xdr:rowOff>
    </xdr:from>
    <xdr:to>
      <xdr:col>23</xdr:col>
      <xdr:colOff>184150</xdr:colOff>
      <xdr:row>83</xdr:row>
      <xdr:rowOff>105172</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3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170369</xdr:rowOff>
    </xdr:from>
    <xdr:to>
      <xdr:col>19</xdr:col>
      <xdr:colOff>133350</xdr:colOff>
      <xdr:row>82</xdr:row>
      <xdr:rowOff>37762</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057819"/>
          <a:ext cx="889000" cy="38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92514</xdr:rowOff>
    </xdr:from>
    <xdr:to>
      <xdr:col>19</xdr:col>
      <xdr:colOff>184150</xdr:colOff>
      <xdr:row>83</xdr:row>
      <xdr:rowOff>22664</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51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7441</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237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107117</xdr:rowOff>
    </xdr:from>
    <xdr:to>
      <xdr:col>15</xdr:col>
      <xdr:colOff>82550</xdr:colOff>
      <xdr:row>81</xdr:row>
      <xdr:rowOff>170369</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3994567"/>
          <a:ext cx="889000" cy="63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95297</xdr:rowOff>
    </xdr:from>
    <xdr:to>
      <xdr:col>15</xdr:col>
      <xdr:colOff>133350</xdr:colOff>
      <xdr:row>83</xdr:row>
      <xdr:rowOff>25447</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54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10224</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240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24408</xdr:rowOff>
    </xdr:from>
    <xdr:to>
      <xdr:col>11</xdr:col>
      <xdr:colOff>31750</xdr:colOff>
      <xdr:row>81</xdr:row>
      <xdr:rowOff>107117</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3911858"/>
          <a:ext cx="889000" cy="82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53367</xdr:rowOff>
    </xdr:from>
    <xdr:to>
      <xdr:col>11</xdr:col>
      <xdr:colOff>82550</xdr:colOff>
      <xdr:row>82</xdr:row>
      <xdr:rowOff>154967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112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139744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198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170242</xdr:rowOff>
    </xdr:from>
    <xdr:to>
      <xdr:col>7</xdr:col>
      <xdr:colOff>31750</xdr:colOff>
      <xdr:row>82</xdr:row>
      <xdr:rowOff>100392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05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85169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144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77336</xdr:rowOff>
    </xdr:from>
    <xdr:to>
      <xdr:col>23</xdr:col>
      <xdr:colOff>184150</xdr:colOff>
      <xdr:row>83</xdr:row>
      <xdr:rowOff>7486</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136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93863</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3981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158412</xdr:rowOff>
    </xdr:from>
    <xdr:to>
      <xdr:col>19</xdr:col>
      <xdr:colOff>184150</xdr:colOff>
      <xdr:row>82</xdr:row>
      <xdr:rowOff>88562</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045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98739</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8147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119569</xdr:rowOff>
    </xdr:from>
    <xdr:to>
      <xdr:col>15</xdr:col>
      <xdr:colOff>133350</xdr:colOff>
      <xdr:row>82</xdr:row>
      <xdr:rowOff>49719</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007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59896</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775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56317</xdr:rowOff>
    </xdr:from>
    <xdr:to>
      <xdr:col>11</xdr:col>
      <xdr:colOff>82550</xdr:colOff>
      <xdr:row>81</xdr:row>
      <xdr:rowOff>157917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394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168094</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71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145058</xdr:rowOff>
    </xdr:from>
    <xdr:to>
      <xdr:col>7</xdr:col>
      <xdr:colOff>31750</xdr:colOff>
      <xdr:row>81</xdr:row>
      <xdr:rowOff>75208</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3861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85385</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629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ラスパイレス指数は、類似団体平均を上回る水準で推移している。今後も国や地域の民間給与を考慮しながら、勤務成績に応じた給与制度の確立、各種手当の適正化などにより、給与水準の適正化に取り組んでいく。</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90</xdr:row>
      <xdr:rowOff>1814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15571"/>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145341</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1814</xdr:rowOff>
    </xdr:from>
    <xdr:to>
      <xdr:col>81</xdr:col>
      <xdr:colOff>133350</xdr:colOff>
      <xdr:row>90</xdr:row>
      <xdr:rowOff>1814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43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16329</xdr:rowOff>
    </xdr:from>
    <xdr:to>
      <xdr:col>81</xdr:col>
      <xdr:colOff>44450</xdr:colOff>
      <xdr:row>87</xdr:row>
      <xdr:rowOff>102507</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4932479"/>
          <a:ext cx="838200" cy="8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50091</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623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33564</xdr:rowOff>
    </xdr:from>
    <xdr:to>
      <xdr:col>81</xdr:col>
      <xdr:colOff>95250</xdr:colOff>
      <xdr:row>86</xdr:row>
      <xdr:rowOff>135164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78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102507</xdr:rowOff>
    </xdr:from>
    <xdr:to>
      <xdr:col>77</xdr:col>
      <xdr:colOff>44450</xdr:colOff>
      <xdr:row>87</xdr:row>
      <xdr:rowOff>119743</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501865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16329</xdr:rowOff>
    </xdr:from>
    <xdr:to>
      <xdr:col>77</xdr:col>
      <xdr:colOff>95250</xdr:colOff>
      <xdr:row>86</xdr:row>
      <xdr:rowOff>117929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128106</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5299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119743</xdr:rowOff>
    </xdr:from>
    <xdr:to>
      <xdr:col>72</xdr:col>
      <xdr:colOff>203200</xdr:colOff>
      <xdr:row>87</xdr:row>
      <xdr:rowOff>119743</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503589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162577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119743</xdr:rowOff>
    </xdr:from>
    <xdr:to>
      <xdr:col>68</xdr:col>
      <xdr:colOff>152400</xdr:colOff>
      <xdr:row>88</xdr:row>
      <xdr:rowOff>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5035893"/>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68036</xdr:rowOff>
    </xdr:from>
    <xdr:to>
      <xdr:col>68</xdr:col>
      <xdr:colOff>203200</xdr:colOff>
      <xdr:row>86</xdr:row>
      <xdr:rowOff>169636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8363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581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162577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136979</xdr:rowOff>
    </xdr:from>
    <xdr:to>
      <xdr:col>81</xdr:col>
      <xdr:colOff>95250</xdr:colOff>
      <xdr:row>87</xdr:row>
      <xdr:rowOff>67129</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881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109056</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853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51707</xdr:rowOff>
    </xdr:from>
    <xdr:to>
      <xdr:col>77</xdr:col>
      <xdr:colOff>95250</xdr:colOff>
      <xdr:row>87</xdr:row>
      <xdr:rowOff>153307</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96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138084</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50542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68943</xdr:rowOff>
    </xdr:from>
    <xdr:to>
      <xdr:col>73</xdr:col>
      <xdr:colOff>44450</xdr:colOff>
      <xdr:row>87</xdr:row>
      <xdr:rowOff>170543</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98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155320</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5071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68943</xdr:rowOff>
    </xdr:from>
    <xdr:to>
      <xdr:col>68</xdr:col>
      <xdr:colOff>203200</xdr:colOff>
      <xdr:row>87</xdr:row>
      <xdr:rowOff>170543</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98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155320</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5071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120650</xdr:rowOff>
    </xdr:from>
    <xdr:to>
      <xdr:col>64</xdr:col>
      <xdr:colOff>152400</xdr:colOff>
      <xdr:row>88</xdr:row>
      <xdr:rowOff>50800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35577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51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これまでは定員適正化計画による職員数の削減により、類似団体平均を下回る水準で推移してきた。今後</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定員適正化計画に基づき、再任用及び任期付き職員を削減し、</a:t>
          </a:r>
          <a:r>
            <a:rPr lang="ja-JP" altLang="en-US"/>
            <a:t>任期の定めのない正規職員、とりわけ一般行政職の割合を高めることで、職員構成の充実と定員管理の適正化を両立させていく。</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121829</xdr:rowOff>
    </xdr:from>
    <xdr:to>
      <xdr:col>81</xdr:col>
      <xdr:colOff>44450</xdr:colOff>
      <xdr:row>66</xdr:row>
      <xdr:rowOff>144599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65929"/>
          <a:ext cx="0" cy="13943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116676</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432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144599</xdr:rowOff>
    </xdr:from>
    <xdr:to>
      <xdr:col>81</xdr:col>
      <xdr:colOff>133350</xdr:colOff>
      <xdr:row>66</xdr:row>
      <xdr:rowOff>144599</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460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36756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09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121829</xdr:rowOff>
    </xdr:from>
    <xdr:to>
      <xdr:col>81</xdr:col>
      <xdr:colOff>133350</xdr:colOff>
      <xdr:row>58</xdr:row>
      <xdr:rowOff>121829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6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93526</xdr:rowOff>
    </xdr:from>
    <xdr:to>
      <xdr:col>81</xdr:col>
      <xdr:colOff>44450</xdr:colOff>
      <xdr:row>61</xdr:row>
      <xdr:rowOff>124551</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551976"/>
          <a:ext cx="8382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79936</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3669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63409</xdr:rowOff>
    </xdr:from>
    <xdr:to>
      <xdr:col>81</xdr:col>
      <xdr:colOff>95250</xdr:colOff>
      <xdr:row>61</xdr:row>
      <xdr:rowOff>165009</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2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46990</xdr:rowOff>
    </xdr:from>
    <xdr:to>
      <xdr:col>77</xdr:col>
      <xdr:colOff>44450</xdr:colOff>
      <xdr:row>61</xdr:row>
      <xdr:rowOff>93526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505440"/>
          <a:ext cx="889000" cy="46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42726</xdr:rowOff>
    </xdr:from>
    <xdr:to>
      <xdr:col>77</xdr:col>
      <xdr:colOff>95250</xdr:colOff>
      <xdr:row>61</xdr:row>
      <xdr:rowOff>144326</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01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154503</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2700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33201</xdr:rowOff>
    </xdr:from>
    <xdr:to>
      <xdr:col>72</xdr:col>
      <xdr:colOff>203200</xdr:colOff>
      <xdr:row>61</xdr:row>
      <xdr:rowOff>46990</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491651"/>
          <a:ext cx="8890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41003</xdr:rowOff>
    </xdr:from>
    <xdr:to>
      <xdr:col>73</xdr:col>
      <xdr:colOff>44450</xdr:colOff>
      <xdr:row>61</xdr:row>
      <xdr:rowOff>142603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127380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585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21137</xdr:rowOff>
    </xdr:from>
    <xdr:to>
      <xdr:col>68</xdr:col>
      <xdr:colOff>152400</xdr:colOff>
      <xdr:row>61</xdr:row>
      <xdr:rowOff>33201</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479587"/>
          <a:ext cx="889000" cy="12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27215</xdr:rowOff>
    </xdr:from>
    <xdr:to>
      <xdr:col>68</xdr:col>
      <xdr:colOff>203200</xdr:colOff>
      <xdr:row>61</xdr:row>
      <xdr:rowOff>128815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8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113592</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572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165916</xdr:rowOff>
    </xdr:from>
    <xdr:to>
      <xdr:col>64</xdr:col>
      <xdr:colOff>152400</xdr:colOff>
      <xdr:row>61</xdr:row>
      <xdr:rowOff>96066</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5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80843</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539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73751</xdr:rowOff>
    </xdr:from>
    <xdr:to>
      <xdr:col>81</xdr:col>
      <xdr:colOff>95250</xdr:colOff>
      <xdr:row>62</xdr:row>
      <xdr:rowOff>3901</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532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45828</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5042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42726</xdr:rowOff>
    </xdr:from>
    <xdr:to>
      <xdr:col>77</xdr:col>
      <xdr:colOff>95250</xdr:colOff>
      <xdr:row>61</xdr:row>
      <xdr:rowOff>144326</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501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129103</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587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167640</xdr:rowOff>
    </xdr:from>
    <xdr:to>
      <xdr:col>73</xdr:col>
      <xdr:colOff>44450</xdr:colOff>
      <xdr:row>61</xdr:row>
      <xdr:rowOff>97790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45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107967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223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153851</xdr:rowOff>
    </xdr:from>
    <xdr:to>
      <xdr:col>68</xdr:col>
      <xdr:colOff>203200</xdr:colOff>
      <xdr:row>61</xdr:row>
      <xdr:rowOff>84001</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440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94178</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2097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141787</xdr:rowOff>
    </xdr:from>
    <xdr:to>
      <xdr:col>64</xdr:col>
      <xdr:colOff>152400</xdr:colOff>
      <xdr:row>61</xdr:row>
      <xdr:rowOff>71937</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428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82114</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197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dk1"/>
              </a:solidFill>
              <a:effectLst/>
              <a:latin typeface="+mn-lt"/>
              <a:ea typeface="+mn-ea"/>
              <a:cs typeface="+mn-cs"/>
            </a:rPr>
            <a:t>下水道事業及び病院事業に係る公営企業債の償還進捗により、公営企業債償還財源繰入金が減少していること</a:t>
          </a:r>
          <a:r>
            <a:rPr kumimoji="1" lang="ja-JP" altLang="en-US" sz="1050">
              <a:solidFill>
                <a:schemeClr val="dk1"/>
              </a:solidFill>
              <a:effectLst/>
              <a:latin typeface="+mn-lt"/>
              <a:ea typeface="+mn-ea"/>
              <a:cs typeface="+mn-cs"/>
            </a:rPr>
            <a:t>、標準財政規模の増加</a:t>
          </a:r>
          <a:r>
            <a:rPr kumimoji="1" lang="ja-JP" altLang="ja-JP" sz="1050">
              <a:solidFill>
                <a:schemeClr val="dk1"/>
              </a:solidFill>
              <a:effectLst/>
              <a:latin typeface="+mn-lt"/>
              <a:ea typeface="+mn-ea"/>
              <a:cs typeface="+mn-cs"/>
            </a:rPr>
            <a:t>から、近年は類似団体平均を下回る水準で</a:t>
          </a:r>
          <a:r>
            <a:rPr kumimoji="1" lang="ja-JP" altLang="en-US" sz="1050">
              <a:solidFill>
                <a:schemeClr val="dk1"/>
              </a:solidFill>
              <a:effectLst/>
              <a:latin typeface="+mn-lt"/>
              <a:ea typeface="+mn-ea"/>
              <a:cs typeface="+mn-cs"/>
            </a:rPr>
            <a:t>推移してきており、令和６年度においても前年度より０．３ポイント改善し、引き続き類似団体平均を下回っている。</a:t>
          </a:r>
          <a:r>
            <a:rPr kumimoji="1" lang="ja-JP" altLang="ja-JP" sz="1050">
              <a:solidFill>
                <a:schemeClr val="dk1"/>
              </a:solidFill>
              <a:effectLst/>
              <a:latin typeface="+mn-lt"/>
              <a:ea typeface="+mn-ea"/>
              <a:cs typeface="+mn-cs"/>
            </a:rPr>
            <a:t>今後は大型事業の実施に伴う元利償還金の増加が見込まれ</a:t>
          </a:r>
          <a:r>
            <a:rPr kumimoji="1" lang="ja-JP" altLang="en-US" sz="1050">
              <a:solidFill>
                <a:schemeClr val="dk1"/>
              </a:solidFill>
              <a:effectLst/>
              <a:latin typeface="+mn-lt"/>
              <a:ea typeface="+mn-ea"/>
              <a:cs typeface="+mn-cs"/>
            </a:rPr>
            <a:t>ていることから</a:t>
          </a:r>
          <a:r>
            <a:rPr kumimoji="1" lang="ja-JP" altLang="ja-JP" sz="1050">
              <a:solidFill>
                <a:schemeClr val="dk1"/>
              </a:solidFill>
              <a:effectLst/>
              <a:latin typeface="+mn-lt"/>
              <a:ea typeface="+mn-ea"/>
              <a:cs typeface="+mn-cs"/>
            </a:rPr>
            <a:t>、地方債の発行にあたっては交付税措置のある地方債の活用に努めるとともに、新規借入限度額を当該年度の元利償還額以内として普通建設事業を抑制することにより、地方債残高の削減に努めていく。</a:t>
          </a:r>
          <a:endParaRPr lang="ja-JP" altLang="ja-JP" sz="1200">
            <a:effectLst/>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94403</xdr:rowOff>
    </xdr:from>
    <xdr:to>
      <xdr:col>81</xdr:col>
      <xdr:colOff>44450</xdr:colOff>
      <xdr:row>45</xdr:row>
      <xdr:rowOff>66040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438053"/>
          <a:ext cx="0" cy="13432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38117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66040</xdr:rowOff>
    </xdr:from>
    <xdr:to>
      <xdr:col>81</xdr:col>
      <xdr:colOff>133350</xdr:colOff>
      <xdr:row>45</xdr:row>
      <xdr:rowOff>66040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9330</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94403</xdr:rowOff>
    </xdr:from>
    <xdr:to>
      <xdr:col>81</xdr:col>
      <xdr:colOff>133350</xdr:colOff>
      <xdr:row>37</xdr:row>
      <xdr:rowOff>94403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118956</xdr:rowOff>
    </xdr:from>
    <xdr:to>
      <xdr:col>81</xdr:col>
      <xdr:colOff>44450</xdr:colOff>
      <xdr:row>40</xdr:row>
      <xdr:rowOff>143087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6976956"/>
          <a:ext cx="8382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168927</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702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110913</xdr:rowOff>
    </xdr:from>
    <xdr:to>
      <xdr:col>77</xdr:col>
      <xdr:colOff>44450</xdr:colOff>
      <xdr:row>40</xdr:row>
      <xdr:rowOff>143087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968913"/>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41487</xdr:rowOff>
    </xdr:from>
    <xdr:to>
      <xdr:col>77</xdr:col>
      <xdr:colOff>95250</xdr:colOff>
      <xdr:row>41</xdr:row>
      <xdr:rowOff>143087</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7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127864</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1573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78740</xdr:rowOff>
    </xdr:from>
    <xdr:to>
      <xdr:col>72</xdr:col>
      <xdr:colOff>203200</xdr:colOff>
      <xdr:row>40</xdr:row>
      <xdr:rowOff>110913</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936740"/>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78740</xdr:rowOff>
    </xdr:from>
    <xdr:to>
      <xdr:col>68</xdr:col>
      <xdr:colOff>152400</xdr:colOff>
      <xdr:row>40</xdr:row>
      <xdr:rowOff>110913</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936740"/>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119821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68156</xdr:rowOff>
    </xdr:from>
    <xdr:to>
      <xdr:col>81</xdr:col>
      <xdr:colOff>95250</xdr:colOff>
      <xdr:row>40</xdr:row>
      <xdr:rowOff>169756</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926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84683</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77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92287</xdr:rowOff>
    </xdr:from>
    <xdr:to>
      <xdr:col>77</xdr:col>
      <xdr:colOff>95250</xdr:colOff>
      <xdr:row>41</xdr:row>
      <xdr:rowOff>22437</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95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32614</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7191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60113</xdr:rowOff>
    </xdr:from>
    <xdr:to>
      <xdr:col>73</xdr:col>
      <xdr:colOff>44450</xdr:colOff>
      <xdr:row>40</xdr:row>
      <xdr:rowOff>161713</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91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440</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686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27940</xdr:rowOff>
    </xdr:from>
    <xdr:to>
      <xdr:col>68</xdr:col>
      <xdr:colOff>203200</xdr:colOff>
      <xdr:row>40</xdr:row>
      <xdr:rowOff>129540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88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139717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65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60113</xdr:rowOff>
    </xdr:from>
    <xdr:to>
      <xdr:col>64</xdr:col>
      <xdr:colOff>152400</xdr:colOff>
      <xdr:row>40</xdr:row>
      <xdr:rowOff>161713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91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440</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686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これまで下水道事業の企業債残高の増加により、類似団体平均を大きく上回る水準で推移してきていた。令和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年度においては、充当可能基金残高</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増加</a:t>
          </a:r>
          <a:r>
            <a:rPr kumimoji="1" lang="ja-JP" altLang="en-US" sz="1100">
              <a:solidFill>
                <a:schemeClr val="dk1"/>
              </a:solidFill>
              <a:effectLst/>
              <a:latin typeface="+mn-lt"/>
              <a:ea typeface="+mn-ea"/>
              <a:cs typeface="+mn-cs"/>
            </a:rPr>
            <a:t>や</a:t>
          </a:r>
          <a:r>
            <a:rPr kumimoji="1" lang="ja-JP" altLang="ja-JP" sz="1100">
              <a:solidFill>
                <a:schemeClr val="dk1"/>
              </a:solidFill>
              <a:effectLst/>
              <a:latin typeface="+mn-lt"/>
              <a:ea typeface="+mn-ea"/>
              <a:cs typeface="+mn-cs"/>
            </a:rPr>
            <a:t>、下水道事業の企業債残高の減によ</a:t>
          </a:r>
          <a:r>
            <a:rPr kumimoji="1" lang="ja-JP" altLang="en-US" sz="1100">
              <a:solidFill>
                <a:schemeClr val="dk1"/>
              </a:solidFill>
              <a:effectLst/>
              <a:latin typeface="+mn-lt"/>
              <a:ea typeface="+mn-ea"/>
              <a:cs typeface="+mn-cs"/>
            </a:rPr>
            <a:t>って</a:t>
          </a:r>
          <a:r>
            <a:rPr kumimoji="1" lang="ja-JP" altLang="ja-JP" sz="1100">
              <a:solidFill>
                <a:schemeClr val="dk1"/>
              </a:solidFill>
              <a:effectLst/>
              <a:latin typeface="+mn-lt"/>
              <a:ea typeface="+mn-ea"/>
              <a:cs typeface="+mn-cs"/>
            </a:rPr>
            <a:t>、前年度より</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０</a:t>
          </a:r>
          <a:r>
            <a:rPr kumimoji="1" lang="ja-JP" altLang="ja-JP" sz="1100">
              <a:solidFill>
                <a:schemeClr val="dk1"/>
              </a:solidFill>
              <a:effectLst/>
              <a:latin typeface="+mn-lt"/>
              <a:ea typeface="+mn-ea"/>
              <a:cs typeface="+mn-cs"/>
            </a:rPr>
            <a:t>ポイント改善しており、企業債残高は今後も減少していく見込みである。一方、一般会計については、地方債残高が増加する見込みである。今後</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投資的事業の整理を行い、起債の発行を抑制することで、比率の改善に努めていく。</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113736</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864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85813</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29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113736</xdr:rowOff>
    </xdr:from>
    <xdr:to>
      <xdr:col>81</xdr:col>
      <xdr:colOff>133350</xdr:colOff>
      <xdr:row>23</xdr:row>
      <xdr:rowOff>113736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57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67310</xdr:rowOff>
    </xdr:from>
    <xdr:to>
      <xdr:col>81</xdr:col>
      <xdr:colOff>44450</xdr:colOff>
      <xdr:row>17</xdr:row>
      <xdr:rowOff>147743</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6179800" y="2981960"/>
          <a:ext cx="8382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16527</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245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147743</xdr:rowOff>
    </xdr:from>
    <xdr:to>
      <xdr:col>77</xdr:col>
      <xdr:colOff>44450</xdr:colOff>
      <xdr:row>18</xdr:row>
      <xdr:rowOff>102306</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5290800" y="3062393"/>
          <a:ext cx="889000" cy="126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53622</xdr:rowOff>
    </xdr:from>
    <xdr:to>
      <xdr:col>77</xdr:col>
      <xdr:colOff>95250</xdr:colOff>
      <xdr:row>14</xdr:row>
      <xdr:rowOff>155222</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5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165399</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22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18</xdr:row>
      <xdr:rowOff>102306</xdr:rowOff>
    </xdr:from>
    <xdr:to>
      <xdr:col>72</xdr:col>
      <xdr:colOff>203200</xdr:colOff>
      <xdr:row>19</xdr:row>
      <xdr:rowOff>83679</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4401800" y="3188406"/>
          <a:ext cx="889000" cy="152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89817</xdr:rowOff>
    </xdr:from>
    <xdr:to>
      <xdr:col>73</xdr:col>
      <xdr:colOff>44450</xdr:colOff>
      <xdr:row>15</xdr:row>
      <xdr:rowOff>19967</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490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30144</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258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19</xdr:row>
      <xdr:rowOff>62230</xdr:rowOff>
    </xdr:from>
    <xdr:to>
      <xdr:col>68</xdr:col>
      <xdr:colOff>152400</xdr:colOff>
      <xdr:row>19</xdr:row>
      <xdr:rowOff>83679</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a:off x="13512800" y="3319780"/>
          <a:ext cx="889000" cy="21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160867</xdr:rowOff>
    </xdr:from>
    <xdr:to>
      <xdr:col>68</xdr:col>
      <xdr:colOff>203200</xdr:colOff>
      <xdr:row>15</xdr:row>
      <xdr:rowOff>91017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56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101194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33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84596</xdr:rowOff>
    </xdr:from>
    <xdr:to>
      <xdr:col>64</xdr:col>
      <xdr:colOff>152400</xdr:colOff>
      <xdr:row>16</xdr:row>
      <xdr:rowOff>14746</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65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24923</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425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16510</xdr:rowOff>
    </xdr:from>
    <xdr:to>
      <xdr:col>81</xdr:col>
      <xdr:colOff>95250</xdr:colOff>
      <xdr:row>17</xdr:row>
      <xdr:rowOff>118110</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293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160037</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2903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96943</xdr:rowOff>
    </xdr:from>
    <xdr:to>
      <xdr:col>77</xdr:col>
      <xdr:colOff>95250</xdr:colOff>
      <xdr:row>18</xdr:row>
      <xdr:rowOff>27093</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3011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11870</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30979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51506</xdr:rowOff>
    </xdr:from>
    <xdr:to>
      <xdr:col>73</xdr:col>
      <xdr:colOff>44450</xdr:colOff>
      <xdr:row>18</xdr:row>
      <xdr:rowOff>153106</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3137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137882</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3223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19</xdr:row>
      <xdr:rowOff>32879</xdr:rowOff>
    </xdr:from>
    <xdr:to>
      <xdr:col>68</xdr:col>
      <xdr:colOff>203200</xdr:colOff>
      <xdr:row>19</xdr:row>
      <xdr:rowOff>134479</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3290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119256</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3376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11430</xdr:rowOff>
    </xdr:from>
    <xdr:to>
      <xdr:col>64</xdr:col>
      <xdr:colOff>152400</xdr:colOff>
      <xdr:row>19</xdr:row>
      <xdr:rowOff>113030</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326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97807</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335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兵庫県高砂市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86,511
85,001
34.38
41,113,302
40,432,425
673,805
22,523,175
40,279,473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45.6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人件費にかかる経常収支比率は、類似団体平均を上回って</a:t>
          </a:r>
          <a:r>
            <a:rPr kumimoji="1" lang="ja-JP" altLang="en-US" sz="1100">
              <a:solidFill>
                <a:schemeClr val="dk1"/>
              </a:solidFill>
              <a:effectLst/>
              <a:latin typeface="+mn-lt"/>
              <a:ea typeface="+mn-ea"/>
              <a:cs typeface="+mn-cs"/>
            </a:rPr>
            <a:t>おり</a:t>
          </a:r>
          <a:r>
            <a:rPr kumimoji="1" lang="ja-JP" altLang="ja-JP" sz="1100">
              <a:solidFill>
                <a:schemeClr val="dk1"/>
              </a:solidFill>
              <a:effectLst/>
              <a:latin typeface="+mn-lt"/>
              <a:ea typeface="+mn-ea"/>
              <a:cs typeface="+mn-cs"/>
            </a:rPr>
            <a:t>、近年</a:t>
          </a:r>
          <a:r>
            <a:rPr kumimoji="1" lang="ja-JP" altLang="en-US" sz="1100">
              <a:solidFill>
                <a:schemeClr val="dk1"/>
              </a:solidFill>
              <a:effectLst/>
              <a:latin typeface="+mn-lt"/>
              <a:ea typeface="+mn-ea"/>
              <a:cs typeface="+mn-cs"/>
            </a:rPr>
            <a:t>は増加</a:t>
          </a:r>
          <a:r>
            <a:rPr kumimoji="1" lang="ja-JP" altLang="ja-JP" sz="1100">
              <a:solidFill>
                <a:schemeClr val="dk1"/>
              </a:solidFill>
              <a:effectLst/>
              <a:latin typeface="+mn-lt"/>
              <a:ea typeface="+mn-ea"/>
              <a:cs typeface="+mn-cs"/>
            </a:rPr>
            <a:t>傾向である。</a:t>
          </a:r>
          <a:r>
            <a:rPr kumimoji="1" lang="ja-JP" altLang="en-US" sz="1100">
              <a:solidFill>
                <a:schemeClr val="dk1"/>
              </a:solidFill>
              <a:effectLst/>
              <a:latin typeface="+mn-lt"/>
              <a:ea typeface="+mn-ea"/>
              <a:cs typeface="+mn-cs"/>
            </a:rPr>
            <a:t>主に</a:t>
          </a:r>
          <a:r>
            <a:rPr kumimoji="1" lang="ja-JP" altLang="ja-JP" sz="1100">
              <a:solidFill>
                <a:schemeClr val="dk1"/>
              </a:solidFill>
              <a:effectLst/>
              <a:latin typeface="+mn-lt"/>
              <a:ea typeface="+mn-ea"/>
              <a:cs typeface="+mn-cs"/>
            </a:rPr>
            <a:t>賃金上昇などの社会情勢</a:t>
          </a:r>
          <a:r>
            <a:rPr kumimoji="1" lang="ja-JP" altLang="en-US" sz="1100">
              <a:solidFill>
                <a:schemeClr val="dk1"/>
              </a:solidFill>
              <a:effectLst/>
              <a:latin typeface="+mn-lt"/>
              <a:ea typeface="+mn-ea"/>
              <a:cs typeface="+mn-cs"/>
            </a:rPr>
            <a:t>に伴う人事院勧告</a:t>
          </a:r>
          <a:r>
            <a:rPr kumimoji="1" lang="ja-JP" altLang="ja-JP" sz="1100">
              <a:solidFill>
                <a:schemeClr val="dk1"/>
              </a:solidFill>
              <a:effectLst/>
              <a:latin typeface="+mn-lt"/>
              <a:ea typeface="+mn-ea"/>
              <a:cs typeface="+mn-cs"/>
            </a:rPr>
            <a:t>に</a:t>
          </a:r>
          <a:r>
            <a:rPr kumimoji="1" lang="ja-JP" altLang="en-US" sz="1100">
              <a:solidFill>
                <a:schemeClr val="dk1"/>
              </a:solidFill>
              <a:effectLst/>
              <a:latin typeface="+mn-lt"/>
              <a:ea typeface="+mn-ea"/>
              <a:cs typeface="+mn-cs"/>
            </a:rPr>
            <a:t>よる増加であり</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類似団体の上昇と同様に、</a:t>
          </a: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年度は前年度から０．</a:t>
          </a:r>
          <a:r>
            <a:rPr kumimoji="1" lang="ja-JP" altLang="en-US" sz="1100">
              <a:solidFill>
                <a:schemeClr val="dk1"/>
              </a:solidFill>
              <a:effectLst/>
              <a:latin typeface="+mn-lt"/>
              <a:ea typeface="+mn-ea"/>
              <a:cs typeface="+mn-cs"/>
            </a:rPr>
            <a:t>９</a:t>
          </a:r>
          <a:r>
            <a:rPr kumimoji="1" lang="ja-JP" altLang="ja-JP" sz="1100">
              <a:solidFill>
                <a:schemeClr val="dk1"/>
              </a:solidFill>
              <a:effectLst/>
              <a:latin typeface="+mn-lt"/>
              <a:ea typeface="+mn-ea"/>
              <a:cs typeface="+mn-cs"/>
            </a:rPr>
            <a:t>ポイント増となった。今後も、定期的な定員適正化計画の見直しによる定員の適正化を進め、賃金上昇などの社会情勢に対しても適切な給与水準の維持に努め対応していく。</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33274</xdr:rowOff>
    </xdr:from>
    <xdr:to>
      <xdr:col>24</xdr:col>
      <xdr:colOff>25400</xdr:colOff>
      <xdr:row>40</xdr:row>
      <xdr:rowOff>122428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4024"/>
          <a:ext cx="0" cy="946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94505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122428</xdr:rowOff>
    </xdr:from>
    <xdr:to>
      <xdr:col>24</xdr:col>
      <xdr:colOff>114300</xdr:colOff>
      <xdr:row>40</xdr:row>
      <xdr:rowOff>122428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0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119651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77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33274</xdr:rowOff>
    </xdr:from>
    <xdr:to>
      <xdr:col>24</xdr:col>
      <xdr:colOff>114300</xdr:colOff>
      <xdr:row>35</xdr:row>
      <xdr:rowOff>33274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4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92710</xdr:rowOff>
    </xdr:from>
    <xdr:to>
      <xdr:col>24</xdr:col>
      <xdr:colOff>25400</xdr:colOff>
      <xdr:row>37</xdr:row>
      <xdr:rowOff>133858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436360"/>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49293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21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69850</xdr:rowOff>
    </xdr:from>
    <xdr:to>
      <xdr:col>19</xdr:col>
      <xdr:colOff>187325</xdr:colOff>
      <xdr:row>37</xdr:row>
      <xdr:rowOff>92710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4135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149352</xdr:rowOff>
    </xdr:from>
    <xdr:to>
      <xdr:col>20</xdr:col>
      <xdr:colOff>38100</xdr:colOff>
      <xdr:row>37</xdr:row>
      <xdr:rowOff>79502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89679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904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69850</xdr:rowOff>
    </xdr:from>
    <xdr:to>
      <xdr:col>15</xdr:col>
      <xdr:colOff>98425</xdr:colOff>
      <xdr:row>37</xdr:row>
      <xdr:rowOff>78994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41350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94251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78994</xdr:rowOff>
    </xdr:from>
    <xdr:to>
      <xdr:col>11</xdr:col>
      <xdr:colOff>9525</xdr:colOff>
      <xdr:row>37</xdr:row>
      <xdr:rowOff>124714</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42264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28194</xdr:rowOff>
    </xdr:from>
    <xdr:to>
      <xdr:col>6</xdr:col>
      <xdr:colOff>171450</xdr:colOff>
      <xdr:row>37</xdr:row>
      <xdr:rowOff>129794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139971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40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83058</xdr:rowOff>
    </xdr:from>
    <xdr:to>
      <xdr:col>24</xdr:col>
      <xdr:colOff>76200</xdr:colOff>
      <xdr:row>38</xdr:row>
      <xdr:rowOff>13208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2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55135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41910</xdr:rowOff>
    </xdr:from>
    <xdr:to>
      <xdr:col>20</xdr:col>
      <xdr:colOff>38100</xdr:colOff>
      <xdr:row>37</xdr:row>
      <xdr:rowOff>143510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128287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71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19050</xdr:rowOff>
    </xdr:from>
    <xdr:to>
      <xdr:col>15</xdr:col>
      <xdr:colOff>149225</xdr:colOff>
      <xdr:row>37</xdr:row>
      <xdr:rowOff>120650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105427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28194</xdr:rowOff>
    </xdr:from>
    <xdr:to>
      <xdr:col>11</xdr:col>
      <xdr:colOff>60325</xdr:colOff>
      <xdr:row>37</xdr:row>
      <xdr:rowOff>129794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114571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73914</xdr:rowOff>
    </xdr:from>
    <xdr:to>
      <xdr:col>6</xdr:col>
      <xdr:colOff>171450</xdr:colOff>
      <xdr:row>38</xdr:row>
      <xdr:rowOff>4064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41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160291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503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物件費にかかる経常収支比率は</a:t>
          </a:r>
          <a:r>
            <a:rPr kumimoji="1" lang="ja-JP" altLang="en-US" sz="1100">
              <a:solidFill>
                <a:schemeClr val="dk1"/>
              </a:solidFill>
              <a:effectLst/>
              <a:latin typeface="+mn-lt"/>
              <a:ea typeface="+mn-ea"/>
              <a:cs typeface="+mn-cs"/>
            </a:rPr>
            <a:t>上昇傾向にあるが</a:t>
          </a:r>
          <a:r>
            <a:rPr kumimoji="1" lang="ja-JP" altLang="ja-JP" sz="1100">
              <a:solidFill>
                <a:schemeClr val="dk1"/>
              </a:solidFill>
              <a:effectLst/>
              <a:latin typeface="+mn-lt"/>
              <a:ea typeface="+mn-ea"/>
              <a:cs typeface="+mn-cs"/>
            </a:rPr>
            <a:t>、類似団体平均を下回っている。</a:t>
          </a:r>
          <a:r>
            <a:rPr kumimoji="1" lang="ja-JP" altLang="en-US" sz="1100">
              <a:solidFill>
                <a:schemeClr val="dk1"/>
              </a:solidFill>
              <a:effectLst/>
              <a:latin typeface="+mn-lt"/>
              <a:ea typeface="+mn-ea"/>
              <a:cs typeface="+mn-cs"/>
            </a:rPr>
            <a:t>小中学校給食経費、予防接種経費の増、また、</a:t>
          </a:r>
          <a:r>
            <a:rPr kumimoji="1" lang="ja-JP" altLang="ja-JP" sz="1100">
              <a:solidFill>
                <a:schemeClr val="dk1"/>
              </a:solidFill>
              <a:effectLst/>
              <a:latin typeface="+mn-lt"/>
              <a:ea typeface="+mn-ea"/>
              <a:cs typeface="+mn-cs"/>
            </a:rPr>
            <a:t>光熱水費をはじめ様々な物価の高騰等の影響もあり、前年度から０．</a:t>
          </a:r>
          <a:r>
            <a:rPr kumimoji="1" lang="ja-JP" altLang="en-US" sz="1100">
              <a:solidFill>
                <a:schemeClr val="dk1"/>
              </a:solidFill>
              <a:effectLst/>
              <a:latin typeface="+mn-lt"/>
              <a:ea typeface="+mn-ea"/>
              <a:cs typeface="+mn-cs"/>
            </a:rPr>
            <a:t>８</a:t>
          </a:r>
          <a:r>
            <a:rPr kumimoji="1" lang="ja-JP" altLang="ja-JP" sz="1100">
              <a:solidFill>
                <a:schemeClr val="dk1"/>
              </a:solidFill>
              <a:effectLst/>
              <a:latin typeface="+mn-lt"/>
              <a:ea typeface="+mn-ea"/>
              <a:cs typeface="+mn-cs"/>
            </a:rPr>
            <a:t>ポイント増となっている。今後も物価の高騰等による増加が見込まれるため、高砂市総合計画実施計画での事務事業の見直しにより削減に努めていく。</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96520</xdr:rowOff>
    </xdr:from>
    <xdr:to>
      <xdr:col>82</xdr:col>
      <xdr:colOff>107950</xdr:colOff>
      <xdr:row>20</xdr:row>
      <xdr:rowOff>88900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5392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11447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897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96520</xdr:rowOff>
    </xdr:from>
    <xdr:to>
      <xdr:col>82</xdr:col>
      <xdr:colOff>196850</xdr:colOff>
      <xdr:row>12</xdr:row>
      <xdr:rowOff>96520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53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153670</xdr:rowOff>
    </xdr:from>
    <xdr:to>
      <xdr:col>82</xdr:col>
      <xdr:colOff>107950</xdr:colOff>
      <xdr:row>14</xdr:row>
      <xdr:rowOff>43180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38252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59707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631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87630</xdr:rowOff>
    </xdr:from>
    <xdr:to>
      <xdr:col>82</xdr:col>
      <xdr:colOff>158750</xdr:colOff>
      <xdr:row>16</xdr:row>
      <xdr:rowOff>17780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138430</xdr:rowOff>
    </xdr:from>
    <xdr:to>
      <xdr:col>78</xdr:col>
      <xdr:colOff>69850</xdr:colOff>
      <xdr:row>13</xdr:row>
      <xdr:rowOff>153670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3672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80010</xdr:rowOff>
    </xdr:from>
    <xdr:to>
      <xdr:col>78</xdr:col>
      <xdr:colOff>120650</xdr:colOff>
      <xdr:row>16</xdr:row>
      <xdr:rowOff>10160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166387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738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130810</xdr:rowOff>
    </xdr:from>
    <xdr:to>
      <xdr:col>73</xdr:col>
      <xdr:colOff>180975</xdr:colOff>
      <xdr:row>13</xdr:row>
      <xdr:rowOff>138430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3596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41910</xdr:rowOff>
    </xdr:from>
    <xdr:to>
      <xdr:col>74</xdr:col>
      <xdr:colOff>31750</xdr:colOff>
      <xdr:row>15</xdr:row>
      <xdr:rowOff>143510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128287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70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130810</xdr:rowOff>
    </xdr:from>
    <xdr:to>
      <xdr:col>69</xdr:col>
      <xdr:colOff>92075</xdr:colOff>
      <xdr:row>13</xdr:row>
      <xdr:rowOff>146050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3596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114300</xdr:rowOff>
    </xdr:from>
    <xdr:to>
      <xdr:col>69</xdr:col>
      <xdr:colOff>142875</xdr:colOff>
      <xdr:row>15</xdr:row>
      <xdr:rowOff>44450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29227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6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26670</xdr:rowOff>
    </xdr:from>
    <xdr:to>
      <xdr:col>65</xdr:col>
      <xdr:colOff>53975</xdr:colOff>
      <xdr:row>15</xdr:row>
      <xdr:rowOff>128270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59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113047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68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163830</xdr:rowOff>
    </xdr:from>
    <xdr:to>
      <xdr:col>82</xdr:col>
      <xdr:colOff>158750</xdr:colOff>
      <xdr:row>14</xdr:row>
      <xdr:rowOff>93980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39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8907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23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102870</xdr:rowOff>
    </xdr:from>
    <xdr:to>
      <xdr:col>78</xdr:col>
      <xdr:colOff>120650</xdr:colOff>
      <xdr:row>14</xdr:row>
      <xdr:rowOff>33020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33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43197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100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87630</xdr:rowOff>
    </xdr:from>
    <xdr:to>
      <xdr:col>74</xdr:col>
      <xdr:colOff>31750</xdr:colOff>
      <xdr:row>14</xdr:row>
      <xdr:rowOff>17780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31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27957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08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80010</xdr:rowOff>
    </xdr:from>
    <xdr:to>
      <xdr:col>69</xdr:col>
      <xdr:colOff>142875</xdr:colOff>
      <xdr:row>14</xdr:row>
      <xdr:rowOff>10160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30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20337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077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95250</xdr:rowOff>
    </xdr:from>
    <xdr:to>
      <xdr:col>65</xdr:col>
      <xdr:colOff>53975</xdr:colOff>
      <xdr:row>14</xdr:row>
      <xdr:rowOff>25400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32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35577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09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扶助費にかかる経常収支比率は、前年度から０．</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ポイント増となっている。当市は子ども・子育て支援の充実を重点施策の一つとしており、扶助費に占める児童福祉費の割合が大きいことが、類似団体平均を上回る要因となっている</a:t>
          </a:r>
          <a:r>
            <a:rPr kumimoji="1" lang="ja-JP" altLang="en-US" sz="1100">
              <a:solidFill>
                <a:schemeClr val="dk1"/>
              </a:solidFill>
              <a:effectLst/>
              <a:latin typeface="+mn-lt"/>
              <a:ea typeface="+mn-ea"/>
              <a:cs typeface="+mn-cs"/>
            </a:rPr>
            <a:t>。類似団体との差は縮まってはいるが、</a:t>
          </a:r>
          <a:r>
            <a:rPr kumimoji="1" lang="ja-JP" altLang="ja-JP" sz="1100">
              <a:solidFill>
                <a:schemeClr val="dk1"/>
              </a:solidFill>
              <a:effectLst/>
              <a:latin typeface="+mn-lt"/>
              <a:ea typeface="+mn-ea"/>
              <a:cs typeface="+mn-cs"/>
            </a:rPr>
            <a:t>今後においても子ども・子育て支援の推進等の社会保障関連経費の増加が見込まれる</a:t>
          </a:r>
          <a:r>
            <a:rPr kumimoji="1" lang="ja-JP" altLang="en-US" sz="1100">
              <a:solidFill>
                <a:schemeClr val="dk1"/>
              </a:solidFill>
              <a:effectLst/>
              <a:latin typeface="+mn-lt"/>
              <a:ea typeface="+mn-ea"/>
              <a:cs typeface="+mn-cs"/>
            </a:rPr>
            <a:t>ため</a:t>
          </a:r>
          <a:r>
            <a:rPr kumimoji="1" lang="ja-JP" altLang="ja-JP" sz="1100">
              <a:solidFill>
                <a:schemeClr val="dk1"/>
              </a:solidFill>
              <a:effectLst/>
              <a:latin typeface="+mn-lt"/>
              <a:ea typeface="+mn-ea"/>
              <a:cs typeface="+mn-cs"/>
            </a:rPr>
            <a:t>、実施経費の抑制に努めていく。</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45357</xdr:rowOff>
    </xdr:from>
    <xdr:to>
      <xdr:col>24</xdr:col>
      <xdr:colOff>25400</xdr:colOff>
      <xdr:row>61</xdr:row>
      <xdr:rowOff>69850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8960757"/>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131734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0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45357</xdr:rowOff>
    </xdr:from>
    <xdr:to>
      <xdr:col>24</xdr:col>
      <xdr:colOff>114300</xdr:colOff>
      <xdr:row>52</xdr:row>
      <xdr:rowOff>45357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8960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127000</xdr:rowOff>
    </xdr:from>
    <xdr:to>
      <xdr:col>24</xdr:col>
      <xdr:colOff>25400</xdr:colOff>
      <xdr:row>56</xdr:row>
      <xdr:rowOff>159657</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72820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117220</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3755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100693</xdr:rowOff>
    </xdr:from>
    <xdr:to>
      <xdr:col>24</xdr:col>
      <xdr:colOff>76200</xdr:colOff>
      <xdr:row>56</xdr:row>
      <xdr:rowOff>30843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29028</xdr:rowOff>
    </xdr:from>
    <xdr:to>
      <xdr:col>19</xdr:col>
      <xdr:colOff>187325</xdr:colOff>
      <xdr:row>56</xdr:row>
      <xdr:rowOff>127000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630228"/>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35378</xdr:rowOff>
    </xdr:from>
    <xdr:to>
      <xdr:col>20</xdr:col>
      <xdr:colOff>38100</xdr:colOff>
      <xdr:row>55</xdr:row>
      <xdr:rowOff>136978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147155</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234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135165</xdr:rowOff>
    </xdr:from>
    <xdr:to>
      <xdr:col>15</xdr:col>
      <xdr:colOff>98425</xdr:colOff>
      <xdr:row>56</xdr:row>
      <xdr:rowOff>29028</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564915"/>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92528</xdr:rowOff>
    </xdr:from>
    <xdr:to>
      <xdr:col>15</xdr:col>
      <xdr:colOff>149225</xdr:colOff>
      <xdr:row>55</xdr:row>
      <xdr:rowOff>22678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35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32855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135165</xdr:rowOff>
    </xdr:from>
    <xdr:to>
      <xdr:col>11</xdr:col>
      <xdr:colOff>9525</xdr:colOff>
      <xdr:row>56</xdr:row>
      <xdr:rowOff>61685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564915"/>
          <a:ext cx="889000" cy="97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10885</xdr:rowOff>
    </xdr:from>
    <xdr:to>
      <xdr:col>11</xdr:col>
      <xdr:colOff>60325</xdr:colOff>
      <xdr:row>54</xdr:row>
      <xdr:rowOff>112485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269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122662</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03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108857</xdr:rowOff>
    </xdr:from>
    <xdr:to>
      <xdr:col>6</xdr:col>
      <xdr:colOff>171450</xdr:colOff>
      <xdr:row>55</xdr:row>
      <xdr:rowOff>39007</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36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49184</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13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108857</xdr:rowOff>
    </xdr:from>
    <xdr:to>
      <xdr:col>24</xdr:col>
      <xdr:colOff>76200</xdr:colOff>
      <xdr:row>57</xdr:row>
      <xdr:rowOff>39007</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71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80934</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68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76200</xdr:rowOff>
    </xdr:from>
    <xdr:to>
      <xdr:col>20</xdr:col>
      <xdr:colOff>38100</xdr:colOff>
      <xdr:row>57</xdr:row>
      <xdr:rowOff>6350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162577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763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149678</xdr:rowOff>
    </xdr:from>
    <xdr:to>
      <xdr:col>15</xdr:col>
      <xdr:colOff>149225</xdr:colOff>
      <xdr:row>56</xdr:row>
      <xdr:rowOff>79828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579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64605</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84365</xdr:rowOff>
    </xdr:from>
    <xdr:to>
      <xdr:col>11</xdr:col>
      <xdr:colOff>60325</xdr:colOff>
      <xdr:row>56</xdr:row>
      <xdr:rowOff>14515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51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170742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600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10885</xdr:rowOff>
    </xdr:from>
    <xdr:to>
      <xdr:col>6</xdr:col>
      <xdr:colOff>171450</xdr:colOff>
      <xdr:row>56</xdr:row>
      <xdr:rowOff>112485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61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97262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69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その他にかかる経常収支比率は、類似団体平均を下回っている。その他経費の主なものは各特別会計への繰出金であり、今後も社会保障関連経費の増加により特別会計繰出金の増加が見込まれる。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80735</xdr:rowOff>
    </xdr:from>
    <xdr:to>
      <xdr:col>82</xdr:col>
      <xdr:colOff>107950</xdr:colOff>
      <xdr:row>61</xdr:row>
      <xdr:rowOff>37193</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67585"/>
          <a:ext cx="0" cy="1328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9270</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6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37193</xdr:rowOff>
    </xdr:from>
    <xdr:to>
      <xdr:col>82</xdr:col>
      <xdr:colOff>196850</xdr:colOff>
      <xdr:row>61</xdr:row>
      <xdr:rowOff>37193</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9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167112</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1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80735</xdr:rowOff>
    </xdr:from>
    <xdr:to>
      <xdr:col>82</xdr:col>
      <xdr:colOff>196850</xdr:colOff>
      <xdr:row>53</xdr:row>
      <xdr:rowOff>80735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67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156935</xdr:rowOff>
    </xdr:from>
    <xdr:to>
      <xdr:col>82</xdr:col>
      <xdr:colOff>107950</xdr:colOff>
      <xdr:row>58</xdr:row>
      <xdr:rowOff>39915</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9929585"/>
          <a:ext cx="838200" cy="54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154412</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927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156935</xdr:rowOff>
    </xdr:from>
    <xdr:to>
      <xdr:col>78</xdr:col>
      <xdr:colOff>69850</xdr:colOff>
      <xdr:row>58</xdr:row>
      <xdr:rowOff>39915</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929585"/>
          <a:ext cx="889000" cy="54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32657</xdr:rowOff>
    </xdr:from>
    <xdr:to>
      <xdr:col>78</xdr:col>
      <xdr:colOff>120650</xdr:colOff>
      <xdr:row>58</xdr:row>
      <xdr:rowOff>134257</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119034</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10063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156935</xdr:rowOff>
    </xdr:from>
    <xdr:to>
      <xdr:col>73</xdr:col>
      <xdr:colOff>180975</xdr:colOff>
      <xdr:row>58</xdr:row>
      <xdr:rowOff>18143</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3893800" y="99295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32657</xdr:rowOff>
    </xdr:from>
    <xdr:to>
      <xdr:col>74</xdr:col>
      <xdr:colOff>31750</xdr:colOff>
      <xdr:row>58</xdr:row>
      <xdr:rowOff>134257</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119034</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10063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7257</xdr:rowOff>
    </xdr:from>
    <xdr:to>
      <xdr:col>69</xdr:col>
      <xdr:colOff>92075</xdr:colOff>
      <xdr:row>58</xdr:row>
      <xdr:rowOff>18143</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004800" y="99513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149678</xdr:rowOff>
    </xdr:from>
    <xdr:to>
      <xdr:col>69</xdr:col>
      <xdr:colOff>142875</xdr:colOff>
      <xdr:row>58</xdr:row>
      <xdr:rowOff>79828</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64605</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100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10885</xdr:rowOff>
    </xdr:from>
    <xdr:to>
      <xdr:col>65</xdr:col>
      <xdr:colOff>53975</xdr:colOff>
      <xdr:row>58</xdr:row>
      <xdr:rowOff>112485</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97262</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10041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106135</xdr:rowOff>
    </xdr:from>
    <xdr:to>
      <xdr:col>82</xdr:col>
      <xdr:colOff>158750</xdr:colOff>
      <xdr:row>58</xdr:row>
      <xdr:rowOff>36285</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878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122662</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723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160565</xdr:rowOff>
    </xdr:from>
    <xdr:to>
      <xdr:col>78</xdr:col>
      <xdr:colOff>120650</xdr:colOff>
      <xdr:row>58</xdr:row>
      <xdr:rowOff>90715</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933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100892</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7020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106135</xdr:rowOff>
    </xdr:from>
    <xdr:to>
      <xdr:col>74</xdr:col>
      <xdr:colOff>31750</xdr:colOff>
      <xdr:row>58</xdr:row>
      <xdr:rowOff>36285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878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46462</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64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138793</xdr:rowOff>
    </xdr:from>
    <xdr:to>
      <xdr:col>69</xdr:col>
      <xdr:colOff>142875</xdr:colOff>
      <xdr:row>58</xdr:row>
      <xdr:rowOff>68943</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91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79120</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680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127907</xdr:rowOff>
    </xdr:from>
    <xdr:to>
      <xdr:col>65</xdr:col>
      <xdr:colOff>53975</xdr:colOff>
      <xdr:row>58</xdr:row>
      <xdr:rowOff>58057</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90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68234</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669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補助費にかかる経常収支比率は、類似団体平均、全国平均、兵庫県平均の全てと比較しても上回る状況となっている。下水道事業会計への繰出金が主な要因であるため、下水道事業に係る経費を節減するとともに、適正、公平な補助金負担金の交付に努めていく。</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99568</xdr:rowOff>
    </xdr:from>
    <xdr:to>
      <xdr:col>82</xdr:col>
      <xdr:colOff>107950</xdr:colOff>
      <xdr:row>39</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28868"/>
          <a:ext cx="0" cy="918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133367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819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161290</xdr:rowOff>
    </xdr:from>
    <xdr:to>
      <xdr:col>82</xdr:col>
      <xdr:colOff>196850</xdr:colOff>
      <xdr:row>39</xdr:row>
      <xdr:rowOff>161290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847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14495</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672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99568</xdr:rowOff>
    </xdr:from>
    <xdr:to>
      <xdr:col>82</xdr:col>
      <xdr:colOff>196850</xdr:colOff>
      <xdr:row>34</xdr:row>
      <xdr:rowOff>99568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28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37846</xdr:rowOff>
    </xdr:from>
    <xdr:to>
      <xdr:col>82</xdr:col>
      <xdr:colOff>107950</xdr:colOff>
      <xdr:row>37</xdr:row>
      <xdr:rowOff>69850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5671800" y="6381496"/>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120159</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1209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103632</xdr:rowOff>
    </xdr:from>
    <xdr:to>
      <xdr:col>82</xdr:col>
      <xdr:colOff>158750</xdr:colOff>
      <xdr:row>37</xdr:row>
      <xdr:rowOff>33782</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69850</xdr:rowOff>
    </xdr:from>
    <xdr:to>
      <xdr:col>78</xdr:col>
      <xdr:colOff>69850</xdr:colOff>
      <xdr:row>37</xdr:row>
      <xdr:rowOff>101854</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4782800" y="641350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103632</xdr:rowOff>
    </xdr:from>
    <xdr:to>
      <xdr:col>78</xdr:col>
      <xdr:colOff>120650</xdr:colOff>
      <xdr:row>37</xdr:row>
      <xdr:rowOff>33782</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43959</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044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78994</xdr:rowOff>
    </xdr:from>
    <xdr:to>
      <xdr:col>73</xdr:col>
      <xdr:colOff>180975</xdr:colOff>
      <xdr:row>37</xdr:row>
      <xdr:rowOff>101854</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42264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94488</xdr:rowOff>
    </xdr:from>
    <xdr:to>
      <xdr:col>74</xdr:col>
      <xdr:colOff>31750</xdr:colOff>
      <xdr:row>37</xdr:row>
      <xdr:rowOff>24638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34815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03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78994</xdr:rowOff>
    </xdr:from>
    <xdr:to>
      <xdr:col>69</xdr:col>
      <xdr:colOff>92075</xdr:colOff>
      <xdr:row>37</xdr:row>
      <xdr:rowOff>83566</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42264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76200</xdr:rowOff>
    </xdr:from>
    <xdr:to>
      <xdr:col>69</xdr:col>
      <xdr:colOff>142875</xdr:colOff>
      <xdr:row>37</xdr:row>
      <xdr:rowOff>6350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16527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48531</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158496</xdr:rowOff>
    </xdr:from>
    <xdr:to>
      <xdr:col>82</xdr:col>
      <xdr:colOff>158750</xdr:colOff>
      <xdr:row>37</xdr:row>
      <xdr:rowOff>88646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33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130573</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302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19050</xdr:rowOff>
    </xdr:from>
    <xdr:to>
      <xdr:col>78</xdr:col>
      <xdr:colOff>120650</xdr:colOff>
      <xdr:row>37</xdr:row>
      <xdr:rowOff>120650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105427</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44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51054</xdr:rowOff>
    </xdr:from>
    <xdr:to>
      <xdr:col>74</xdr:col>
      <xdr:colOff>31750</xdr:colOff>
      <xdr:row>37</xdr:row>
      <xdr:rowOff>152654</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394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137431</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28194</xdr:rowOff>
    </xdr:from>
    <xdr:to>
      <xdr:col>69</xdr:col>
      <xdr:colOff>142875</xdr:colOff>
      <xdr:row>37</xdr:row>
      <xdr:rowOff>129794</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114571</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32766</xdr:rowOff>
    </xdr:from>
    <xdr:to>
      <xdr:col>65</xdr:col>
      <xdr:colOff>53975</xdr:colOff>
      <xdr:row>37</xdr:row>
      <xdr:rowOff>134366</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37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119143</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6462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公債費にかかる経常収支比率は、平成３０年度から新庁舎建設事業が本格的に始まったことやその他大型事業の実施に伴い、令和２年度から増加となっている</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年度においては、</a:t>
          </a:r>
          <a:r>
            <a:rPr kumimoji="1" lang="ja-JP" altLang="en-US" sz="1100">
              <a:solidFill>
                <a:schemeClr val="dk1"/>
              </a:solidFill>
              <a:effectLst/>
              <a:latin typeface="+mn-lt"/>
              <a:ea typeface="+mn-ea"/>
              <a:cs typeface="+mn-cs"/>
            </a:rPr>
            <a:t>令和５年度に第三セクター等改革推進債を完済したことにより</a:t>
          </a:r>
          <a:r>
            <a:rPr kumimoji="1" lang="ja-JP" altLang="ja-JP" sz="1100">
              <a:solidFill>
                <a:schemeClr val="dk1"/>
              </a:solidFill>
              <a:effectLst/>
              <a:latin typeface="+mn-lt"/>
              <a:ea typeface="+mn-ea"/>
              <a:cs typeface="+mn-cs"/>
            </a:rPr>
            <a:t>前年度から</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９</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a:t>
          </a:r>
          <a:r>
            <a:rPr kumimoji="1" lang="ja-JP" altLang="en-US" sz="1100">
              <a:solidFill>
                <a:schemeClr val="dk1"/>
              </a:solidFill>
              <a:effectLst/>
              <a:latin typeface="+mn-lt"/>
              <a:ea typeface="+mn-ea"/>
              <a:cs typeface="+mn-cs"/>
            </a:rPr>
            <a:t>た。</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今後</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大型事業の元利償還金の増加が見込まれるため、事業の選択と集中により比率上昇の抑制に努めていく。</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79</xdr:row>
      <xdr:rowOff>170435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50292"/>
          <a:ext cx="0" cy="96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142512</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68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170435</xdr:rowOff>
    </xdr:from>
    <xdr:to>
      <xdr:col>24</xdr:col>
      <xdr:colOff>114300</xdr:colOff>
      <xdr:row>79</xdr:row>
      <xdr:rowOff>170435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14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136144</xdr:rowOff>
    </xdr:from>
    <xdr:to>
      <xdr:col>24</xdr:col>
      <xdr:colOff>25400</xdr:colOff>
      <xdr:row>77</xdr:row>
      <xdr:rowOff>51563</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166344"/>
          <a:ext cx="838200" cy="86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144290</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174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763</xdr:rowOff>
    </xdr:from>
    <xdr:to>
      <xdr:col>24</xdr:col>
      <xdr:colOff>76200</xdr:colOff>
      <xdr:row>77</xdr:row>
      <xdr:rowOff>102363</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0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24130</xdr:rowOff>
    </xdr:from>
    <xdr:to>
      <xdr:col>19</xdr:col>
      <xdr:colOff>187325</xdr:colOff>
      <xdr:row>77</xdr:row>
      <xdr:rowOff>51563</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098800" y="13225780"/>
          <a:ext cx="8890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46482</xdr:rowOff>
    </xdr:from>
    <xdr:to>
      <xdr:col>20</xdr:col>
      <xdr:colOff>38100</xdr:colOff>
      <xdr:row>77</xdr:row>
      <xdr:rowOff>148082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132859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3345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10413</xdr:rowOff>
    </xdr:from>
    <xdr:to>
      <xdr:col>15</xdr:col>
      <xdr:colOff>98425</xdr:colOff>
      <xdr:row>77</xdr:row>
      <xdr:rowOff>24130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212063"/>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10413</xdr:rowOff>
    </xdr:from>
    <xdr:to>
      <xdr:col>11</xdr:col>
      <xdr:colOff>9525</xdr:colOff>
      <xdr:row>77</xdr:row>
      <xdr:rowOff>10413</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1320800" y="132120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119142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37337</xdr:rowOff>
    </xdr:from>
    <xdr:to>
      <xdr:col>6</xdr:col>
      <xdr:colOff>171450</xdr:colOff>
      <xdr:row>77</xdr:row>
      <xdr:rowOff>138937</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123714</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115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101871</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960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763</xdr:rowOff>
    </xdr:from>
    <xdr:to>
      <xdr:col>20</xdr:col>
      <xdr:colOff>38100</xdr:colOff>
      <xdr:row>77</xdr:row>
      <xdr:rowOff>102363</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20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112540</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9712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144780</xdr:rowOff>
    </xdr:from>
    <xdr:to>
      <xdr:col>15</xdr:col>
      <xdr:colOff>149225</xdr:colOff>
      <xdr:row>77</xdr:row>
      <xdr:rowOff>74930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85107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131063</xdr:rowOff>
    </xdr:from>
    <xdr:to>
      <xdr:col>11</xdr:col>
      <xdr:colOff>60325</xdr:colOff>
      <xdr:row>77</xdr:row>
      <xdr:rowOff>61213</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16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71391</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930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131063</xdr:rowOff>
    </xdr:from>
    <xdr:to>
      <xdr:col>6</xdr:col>
      <xdr:colOff>171450</xdr:colOff>
      <xdr:row>77</xdr:row>
      <xdr:rowOff>61213</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16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71391</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930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公債費以外にかかる経常収支比率は、類似団体平均値並みを推移している。今後も高砂市総合計画実施計画の各項目への取り組みを通じて経常経費の削減に努め、比率を抑制していく。</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8890</xdr:rowOff>
    </xdr:from>
    <xdr:to>
      <xdr:col>82</xdr:col>
      <xdr:colOff>107950</xdr:colOff>
      <xdr:row>81</xdr:row>
      <xdr:rowOff>54611</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524740"/>
          <a:ext cx="0" cy="1417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26688</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914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54611</xdr:rowOff>
    </xdr:from>
    <xdr:to>
      <xdr:col>82</xdr:col>
      <xdr:colOff>196850</xdr:colOff>
      <xdr:row>81</xdr:row>
      <xdr:rowOff>54611</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42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95267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8890</xdr:rowOff>
    </xdr:from>
    <xdr:to>
      <xdr:col>82</xdr:col>
      <xdr:colOff>196850</xdr:colOff>
      <xdr:row>73</xdr:row>
      <xdr:rowOff>8890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161289</xdr:rowOff>
    </xdr:from>
    <xdr:to>
      <xdr:col>82</xdr:col>
      <xdr:colOff>107950</xdr:colOff>
      <xdr:row>76</xdr:row>
      <xdr:rowOff>43180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020039"/>
          <a:ext cx="8382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25416</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0556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53339</xdr:rowOff>
    </xdr:from>
    <xdr:to>
      <xdr:col>82</xdr:col>
      <xdr:colOff>158750</xdr:colOff>
      <xdr:row>76</xdr:row>
      <xdr:rowOff>154939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77470</xdr:rowOff>
    </xdr:from>
    <xdr:to>
      <xdr:col>78</xdr:col>
      <xdr:colOff>69850</xdr:colOff>
      <xdr:row>75</xdr:row>
      <xdr:rowOff>161289</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2936220"/>
          <a:ext cx="889000" cy="8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110490</xdr:rowOff>
    </xdr:from>
    <xdr:to>
      <xdr:col>78</xdr:col>
      <xdr:colOff>120650</xdr:colOff>
      <xdr:row>76</xdr:row>
      <xdr:rowOff>40639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50817</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273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39370</xdr:rowOff>
    </xdr:from>
    <xdr:to>
      <xdr:col>73</xdr:col>
      <xdr:colOff>180975</xdr:colOff>
      <xdr:row>75</xdr:row>
      <xdr:rowOff>77470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28981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11430</xdr:rowOff>
    </xdr:from>
    <xdr:to>
      <xdr:col>74</xdr:col>
      <xdr:colOff>31750</xdr:colOff>
      <xdr:row>75</xdr:row>
      <xdr:rowOff>113030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287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123207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63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39370</xdr:rowOff>
    </xdr:from>
    <xdr:to>
      <xdr:col>69</xdr:col>
      <xdr:colOff>92075</xdr:colOff>
      <xdr:row>76</xdr:row>
      <xdr:rowOff>5080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289812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95250</xdr:rowOff>
    </xdr:from>
    <xdr:to>
      <xdr:col>69</xdr:col>
      <xdr:colOff>142875</xdr:colOff>
      <xdr:row>74</xdr:row>
      <xdr:rowOff>25400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61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35577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37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87630</xdr:rowOff>
    </xdr:from>
    <xdr:to>
      <xdr:col>65</xdr:col>
      <xdr:colOff>53975</xdr:colOff>
      <xdr:row>76</xdr:row>
      <xdr:rowOff>17780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27957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163830</xdr:rowOff>
    </xdr:from>
    <xdr:to>
      <xdr:col>82</xdr:col>
      <xdr:colOff>158750</xdr:colOff>
      <xdr:row>76</xdr:row>
      <xdr:rowOff>93980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02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8907</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286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110490</xdr:rowOff>
    </xdr:from>
    <xdr:to>
      <xdr:col>78</xdr:col>
      <xdr:colOff>120650</xdr:colOff>
      <xdr:row>76</xdr:row>
      <xdr:rowOff>40639</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2969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25416</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055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26670</xdr:rowOff>
    </xdr:from>
    <xdr:to>
      <xdr:col>74</xdr:col>
      <xdr:colOff>31750</xdr:colOff>
      <xdr:row>75</xdr:row>
      <xdr:rowOff>128270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288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113047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2971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160020</xdr:rowOff>
    </xdr:from>
    <xdr:to>
      <xdr:col>69</xdr:col>
      <xdr:colOff>142875</xdr:colOff>
      <xdr:row>75</xdr:row>
      <xdr:rowOff>90170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284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74947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2933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125730</xdr:rowOff>
    </xdr:from>
    <xdr:to>
      <xdr:col>65</xdr:col>
      <xdr:colOff>53975</xdr:colOff>
      <xdr:row>76</xdr:row>
      <xdr:rowOff>55880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298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40657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070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兵庫県高砂市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74003</xdr:rowOff>
    </xdr:from>
    <xdr:to>
      <xdr:col>29</xdr:col>
      <xdr:colOff>127000</xdr:colOff>
      <xdr:row>20</xdr:row>
      <xdr:rowOff>164948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79028"/>
          <a:ext cx="0" cy="146254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137025</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3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164948</xdr:rowOff>
    </xdr:from>
    <xdr:to>
      <xdr:col>30</xdr:col>
      <xdr:colOff>25400</xdr:colOff>
      <xdr:row>20</xdr:row>
      <xdr:rowOff>164948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415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160380</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2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74003</xdr:rowOff>
    </xdr:from>
    <xdr:to>
      <xdr:col>30</xdr:col>
      <xdr:colOff>25400</xdr:colOff>
      <xdr:row>12</xdr:row>
      <xdr:rowOff>74003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790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16434</xdr:rowOff>
    </xdr:from>
    <xdr:to>
      <xdr:col>29</xdr:col>
      <xdr:colOff>127000</xdr:colOff>
      <xdr:row>18</xdr:row>
      <xdr:rowOff>135153</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50159"/>
          <a:ext cx="647700" cy="1187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26528</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17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10001</xdr:rowOff>
    </xdr:from>
    <xdr:to>
      <xdr:col>29</xdr:col>
      <xdr:colOff>177800</xdr:colOff>
      <xdr:row>17</xdr:row>
      <xdr:rowOff>111601</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722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135153</xdr:rowOff>
    </xdr:from>
    <xdr:to>
      <xdr:col>26</xdr:col>
      <xdr:colOff>50800</xdr:colOff>
      <xdr:row>19</xdr:row>
      <xdr:rowOff>7328</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268878"/>
          <a:ext cx="698500" cy="436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131293</xdr:rowOff>
    </xdr:from>
    <xdr:to>
      <xdr:col>26</xdr:col>
      <xdr:colOff>101600</xdr:colOff>
      <xdr:row>18</xdr:row>
      <xdr:rowOff>61443</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93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71620</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624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7328</xdr:rowOff>
    </xdr:from>
    <xdr:to>
      <xdr:col>22</xdr:col>
      <xdr:colOff>114300</xdr:colOff>
      <xdr:row>19</xdr:row>
      <xdr:rowOff>34722</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312503"/>
          <a:ext cx="698500" cy="273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166230</xdr:rowOff>
    </xdr:from>
    <xdr:to>
      <xdr:col>22</xdr:col>
      <xdr:colOff>165100</xdr:colOff>
      <xdr:row>18</xdr:row>
      <xdr:rowOff>96380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128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106557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97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34722</xdr:rowOff>
    </xdr:from>
    <xdr:to>
      <xdr:col>18</xdr:col>
      <xdr:colOff>177800</xdr:colOff>
      <xdr:row>19</xdr:row>
      <xdr:rowOff>70002</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339897"/>
          <a:ext cx="698500" cy="352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9430</xdr:rowOff>
    </xdr:from>
    <xdr:to>
      <xdr:col>19</xdr:col>
      <xdr:colOff>38100</xdr:colOff>
      <xdr:row>18</xdr:row>
      <xdr:rowOff>111030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4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121207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912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37605</xdr:rowOff>
    </xdr:from>
    <xdr:to>
      <xdr:col>15</xdr:col>
      <xdr:colOff>101600</xdr:colOff>
      <xdr:row>18</xdr:row>
      <xdr:rowOff>139205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713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149382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940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137084</xdr:rowOff>
    </xdr:from>
    <xdr:to>
      <xdr:col>29</xdr:col>
      <xdr:colOff>177800</xdr:colOff>
      <xdr:row>18</xdr:row>
      <xdr:rowOff>67234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993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109161</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714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84353</xdr:rowOff>
    </xdr:from>
    <xdr:to>
      <xdr:col>26</xdr:col>
      <xdr:colOff>101600</xdr:colOff>
      <xdr:row>19</xdr:row>
      <xdr:rowOff>14503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2180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170730</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304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127978</xdr:rowOff>
    </xdr:from>
    <xdr:to>
      <xdr:col>22</xdr:col>
      <xdr:colOff>165100</xdr:colOff>
      <xdr:row>19</xdr:row>
      <xdr:rowOff>58128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617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42905</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3480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155372</xdr:rowOff>
    </xdr:from>
    <xdr:to>
      <xdr:col>19</xdr:col>
      <xdr:colOff>38100</xdr:colOff>
      <xdr:row>19</xdr:row>
      <xdr:rowOff>85522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890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70299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3754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19202</xdr:rowOff>
    </xdr:from>
    <xdr:to>
      <xdr:col>15</xdr:col>
      <xdr:colOff>101600</xdr:colOff>
      <xdr:row>19</xdr:row>
      <xdr:rowOff>120802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243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105579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10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124420</xdr:rowOff>
    </xdr:from>
    <xdr:to>
      <xdr:col>29</xdr:col>
      <xdr:colOff>127000</xdr:colOff>
      <xdr:row>37</xdr:row>
      <xdr:rowOff>329736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48970"/>
          <a:ext cx="0" cy="140546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301813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2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329736</xdr:rowOff>
    </xdr:from>
    <xdr:to>
      <xdr:col>30</xdr:col>
      <xdr:colOff>25400</xdr:colOff>
      <xdr:row>37</xdr:row>
      <xdr:rowOff>329736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544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39347</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2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124420</xdr:rowOff>
    </xdr:from>
    <xdr:to>
      <xdr:col>30</xdr:col>
      <xdr:colOff>25400</xdr:colOff>
      <xdr:row>33</xdr:row>
      <xdr:rowOff>124420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489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281893</xdr:rowOff>
    </xdr:from>
    <xdr:to>
      <xdr:col>29</xdr:col>
      <xdr:colOff>127000</xdr:colOff>
      <xdr:row>36</xdr:row>
      <xdr:rowOff>38271</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6892243"/>
          <a:ext cx="647700" cy="992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314567</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582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126590</xdr:rowOff>
    </xdr:from>
    <xdr:to>
      <xdr:col>29</xdr:col>
      <xdr:colOff>177800</xdr:colOff>
      <xdr:row>35</xdr:row>
      <xdr:rowOff>228190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369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281893</xdr:rowOff>
    </xdr:from>
    <xdr:to>
      <xdr:col>26</xdr:col>
      <xdr:colOff>50800</xdr:colOff>
      <xdr:row>35</xdr:row>
      <xdr:rowOff>303577</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892243"/>
          <a:ext cx="698500" cy="216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116695</xdr:rowOff>
    </xdr:from>
    <xdr:to>
      <xdr:col>26</xdr:col>
      <xdr:colOff>101600</xdr:colOff>
      <xdr:row>35</xdr:row>
      <xdr:rowOff>218295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27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228472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4959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303577</xdr:rowOff>
    </xdr:from>
    <xdr:to>
      <xdr:col>22</xdr:col>
      <xdr:colOff>114300</xdr:colOff>
      <xdr:row>35</xdr:row>
      <xdr:rowOff>338749</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913927"/>
          <a:ext cx="698500" cy="351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124500</xdr:rowOff>
    </xdr:from>
    <xdr:to>
      <xdr:col>22</xdr:col>
      <xdr:colOff>165100</xdr:colOff>
      <xdr:row>35</xdr:row>
      <xdr:rowOff>226100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348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236277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0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338749</xdr:rowOff>
    </xdr:from>
    <xdr:to>
      <xdr:col>18</xdr:col>
      <xdr:colOff>177800</xdr:colOff>
      <xdr:row>36</xdr:row>
      <xdr:rowOff>51823</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6949099"/>
          <a:ext cx="698500" cy="559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137988</xdr:rowOff>
    </xdr:from>
    <xdr:to>
      <xdr:col>19</xdr:col>
      <xdr:colOff>38100</xdr:colOff>
      <xdr:row>35</xdr:row>
      <xdr:rowOff>239588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83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249765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517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196084</xdr:rowOff>
    </xdr:from>
    <xdr:to>
      <xdr:col>15</xdr:col>
      <xdr:colOff>101600</xdr:colOff>
      <xdr:row>35</xdr:row>
      <xdr:rowOff>297684</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06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307861</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575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330371</xdr:rowOff>
    </xdr:from>
    <xdr:to>
      <xdr:col>29</xdr:col>
      <xdr:colOff>177800</xdr:colOff>
      <xdr:row>36</xdr:row>
      <xdr:rowOff>89071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9407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302448</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912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231093</xdr:rowOff>
    </xdr:from>
    <xdr:to>
      <xdr:col>26</xdr:col>
      <xdr:colOff>101600</xdr:colOff>
      <xdr:row>35</xdr:row>
      <xdr:rowOff>332693</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8414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317470</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9278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252777</xdr:rowOff>
    </xdr:from>
    <xdr:to>
      <xdr:col>22</xdr:col>
      <xdr:colOff>165100</xdr:colOff>
      <xdr:row>36</xdr:row>
      <xdr:rowOff>11477</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8631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339154</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949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287949</xdr:rowOff>
    </xdr:from>
    <xdr:to>
      <xdr:col>19</xdr:col>
      <xdr:colOff>38100</xdr:colOff>
      <xdr:row>36</xdr:row>
      <xdr:rowOff>46649</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8982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31426</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984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1023</xdr:rowOff>
    </xdr:from>
    <xdr:to>
      <xdr:col>15</xdr:col>
      <xdr:colOff>101600</xdr:colOff>
      <xdr:row>36</xdr:row>
      <xdr:rowOff>102623</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9542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87400</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040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兵庫県高砂市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86,511
85,001
34.38
41,113,302
40,432,425
673,805
22,523,175
40,279,473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45.6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11929</xdr:rowOff>
    </xdr:from>
    <xdr:to>
      <xdr:col>24</xdr:col>
      <xdr:colOff>62865</xdr:colOff>
      <xdr:row>38</xdr:row>
      <xdr:rowOff>112333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26879"/>
          <a:ext cx="1270" cy="1300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116160</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3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112333</xdr:rowOff>
    </xdr:from>
    <xdr:to>
      <xdr:col>24</xdr:col>
      <xdr:colOff>152400</xdr:colOff>
      <xdr:row>38</xdr:row>
      <xdr:rowOff>112333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27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130056</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02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11929</xdr:rowOff>
    </xdr:from>
    <xdr:to>
      <xdr:col>24</xdr:col>
      <xdr:colOff>152400</xdr:colOff>
      <xdr:row>31</xdr:row>
      <xdr:rowOff>11929</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26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102357</xdr:rowOff>
    </xdr:from>
    <xdr:to>
      <xdr:col>24</xdr:col>
      <xdr:colOff>63500</xdr:colOff>
      <xdr:row>36</xdr:row>
      <xdr:rowOff>53714</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103107"/>
          <a:ext cx="838200" cy="122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48615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49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70188</xdr:rowOff>
    </xdr:from>
    <xdr:to>
      <xdr:col>24</xdr:col>
      <xdr:colOff>114300</xdr:colOff>
      <xdr:row>36</xdr:row>
      <xdr:rowOff>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53714</xdr:rowOff>
    </xdr:from>
    <xdr:to>
      <xdr:col>19</xdr:col>
      <xdr:colOff>177800</xdr:colOff>
      <xdr:row>36</xdr:row>
      <xdr:rowOff>88902</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225914"/>
          <a:ext cx="889000" cy="3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10131</xdr:rowOff>
    </xdr:from>
    <xdr:to>
      <xdr:col>20</xdr:col>
      <xdr:colOff>38100</xdr:colOff>
      <xdr:row>36</xdr:row>
      <xdr:rowOff>111731</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82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102858</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275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88902</xdr:rowOff>
    </xdr:from>
    <xdr:to>
      <xdr:col>15</xdr:col>
      <xdr:colOff>50800</xdr:colOff>
      <xdr:row>36</xdr:row>
      <xdr:rowOff>116154</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261102"/>
          <a:ext cx="889000" cy="27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16254</xdr:rowOff>
    </xdr:from>
    <xdr:to>
      <xdr:col>15</xdr:col>
      <xdr:colOff>101600</xdr:colOff>
      <xdr:row>36</xdr:row>
      <xdr:rowOff>117854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88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134381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5963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116154</xdr:rowOff>
    </xdr:from>
    <xdr:to>
      <xdr:col>10</xdr:col>
      <xdr:colOff>114300</xdr:colOff>
      <xdr:row>36</xdr:row>
      <xdr:rowOff>152648</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288354"/>
          <a:ext cx="889000" cy="36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34281</xdr:rowOff>
    </xdr:from>
    <xdr:to>
      <xdr:col>10</xdr:col>
      <xdr:colOff>165100</xdr:colOff>
      <xdr:row>36</xdr:row>
      <xdr:rowOff>135881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152408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5981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62823</xdr:rowOff>
    </xdr:from>
    <xdr:to>
      <xdr:col>6</xdr:col>
      <xdr:colOff>38100</xdr:colOff>
      <xdr:row>36</xdr:row>
      <xdr:rowOff>164423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3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9500</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010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51557</xdr:rowOff>
    </xdr:from>
    <xdr:to>
      <xdr:col>24</xdr:col>
      <xdr:colOff>114300</xdr:colOff>
      <xdr:row>35</xdr:row>
      <xdr:rowOff>153157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052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74434</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903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2914</xdr:rowOff>
    </xdr:from>
    <xdr:to>
      <xdr:col>20</xdr:col>
      <xdr:colOff>38100</xdr:colOff>
      <xdr:row>36</xdr:row>
      <xdr:rowOff>104514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175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121041</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950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38102</xdr:rowOff>
    </xdr:from>
    <xdr:to>
      <xdr:col>15</xdr:col>
      <xdr:colOff>101600</xdr:colOff>
      <xdr:row>36</xdr:row>
      <xdr:rowOff>139702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210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130829</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303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65354</xdr:rowOff>
    </xdr:from>
    <xdr:to>
      <xdr:col>10</xdr:col>
      <xdr:colOff>165100</xdr:colOff>
      <xdr:row>36</xdr:row>
      <xdr:rowOff>166954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237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158081</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330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101848</xdr:rowOff>
    </xdr:from>
    <xdr:to>
      <xdr:col>6</xdr:col>
      <xdr:colOff>38100</xdr:colOff>
      <xdr:row>37</xdr:row>
      <xdr:rowOff>31998</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274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23125</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366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33107</xdr:rowOff>
    </xdr:from>
    <xdr:to>
      <xdr:col>24</xdr:col>
      <xdr:colOff>62865</xdr:colOff>
      <xdr:row>58</xdr:row>
      <xdr:rowOff>163093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633595" y="8605607"/>
          <a:ext cx="1270" cy="1501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166920</xdr:rowOff>
    </xdr:from>
    <xdr:ext cx="534377" cy="259045"/>
    <xdr:sp macro=""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686300" y="10111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163093</xdr:rowOff>
    </xdr:from>
    <xdr:to>
      <xdr:col>24</xdr:col>
      <xdr:colOff>152400</xdr:colOff>
      <xdr:row>58</xdr:row>
      <xdr:rowOff>163093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1010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151234</xdr:rowOff>
    </xdr:from>
    <xdr:ext cx="599010" cy="259045"/>
    <xdr:sp macro=""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686300" y="8380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33107</xdr:rowOff>
    </xdr:from>
    <xdr:to>
      <xdr:col>24</xdr:col>
      <xdr:colOff>152400</xdr:colOff>
      <xdr:row>50</xdr:row>
      <xdr:rowOff>33107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8605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8113</xdr:rowOff>
    </xdr:from>
    <xdr:to>
      <xdr:col>24</xdr:col>
      <xdr:colOff>63500</xdr:colOff>
      <xdr:row>57</xdr:row>
      <xdr:rowOff>60049</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3797300" y="9780763"/>
          <a:ext cx="838200" cy="51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79446</xdr:rowOff>
    </xdr:from>
    <xdr:ext cx="534377" cy="259045"/>
    <xdr:sp macro=""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686300" y="95091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56569</xdr:rowOff>
    </xdr:from>
    <xdr:to>
      <xdr:col>24</xdr:col>
      <xdr:colOff>114300</xdr:colOff>
      <xdr:row>56</xdr:row>
      <xdr:rowOff>158169</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584700" y="9657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60049</xdr:rowOff>
    </xdr:from>
    <xdr:to>
      <xdr:col>19</xdr:col>
      <xdr:colOff>177800</xdr:colOff>
      <xdr:row>57</xdr:row>
      <xdr:rowOff>84956</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2908300" y="9832699"/>
          <a:ext cx="889000" cy="24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96237</xdr:rowOff>
    </xdr:from>
    <xdr:to>
      <xdr:col>20</xdr:col>
      <xdr:colOff>38100</xdr:colOff>
      <xdr:row>57</xdr:row>
      <xdr:rowOff>26387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746500" y="969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42914</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530111" y="9472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84956</xdr:rowOff>
    </xdr:from>
    <xdr:to>
      <xdr:col>15</xdr:col>
      <xdr:colOff>50800</xdr:colOff>
      <xdr:row>57</xdr:row>
      <xdr:rowOff>142868</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2019300" y="9857606"/>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82554</xdr:rowOff>
    </xdr:from>
    <xdr:to>
      <xdr:col>15</xdr:col>
      <xdr:colOff>101600</xdr:colOff>
      <xdr:row>57</xdr:row>
      <xdr:rowOff>12704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857500" y="968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29231</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641111" y="9458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142868</xdr:rowOff>
    </xdr:from>
    <xdr:to>
      <xdr:col>10</xdr:col>
      <xdr:colOff>114300</xdr:colOff>
      <xdr:row>58</xdr:row>
      <xdr:rowOff>71610</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flipV="1">
          <a:off x="1130300" y="9915518"/>
          <a:ext cx="889000" cy="100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127947</xdr:rowOff>
    </xdr:from>
    <xdr:to>
      <xdr:col>10</xdr:col>
      <xdr:colOff>165100</xdr:colOff>
      <xdr:row>57</xdr:row>
      <xdr:rowOff>58097</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968500" y="9729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74624</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752111" y="9504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410</xdr:rowOff>
    </xdr:from>
    <xdr:to>
      <xdr:col>6</xdr:col>
      <xdr:colOff>38100</xdr:colOff>
      <xdr:row>57</xdr:row>
      <xdr:rowOff>102010</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079500" y="977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118537</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63111" y="954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128763</xdr:rowOff>
    </xdr:from>
    <xdr:to>
      <xdr:col>24</xdr:col>
      <xdr:colOff>114300</xdr:colOff>
      <xdr:row>57</xdr:row>
      <xdr:rowOff>58913</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4584700" y="9729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107190</xdr:rowOff>
    </xdr:from>
    <xdr:ext cx="534377" cy="259045"/>
    <xdr:sp macro=""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686300" y="9708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9249</xdr:rowOff>
    </xdr:from>
    <xdr:to>
      <xdr:col>20</xdr:col>
      <xdr:colOff>38100</xdr:colOff>
      <xdr:row>57</xdr:row>
      <xdr:rowOff>110849</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3746500" y="9781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101976</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530111" y="9874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34156</xdr:rowOff>
    </xdr:from>
    <xdr:to>
      <xdr:col>15</xdr:col>
      <xdr:colOff>101600</xdr:colOff>
      <xdr:row>57</xdr:row>
      <xdr:rowOff>135756</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2857500" y="980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126883</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641111" y="9899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92068</xdr:rowOff>
    </xdr:from>
    <xdr:to>
      <xdr:col>10</xdr:col>
      <xdr:colOff>165100</xdr:colOff>
      <xdr:row>58</xdr:row>
      <xdr:rowOff>22218</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968500" y="9864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13345</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752111" y="9957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20810</xdr:rowOff>
    </xdr:from>
    <xdr:to>
      <xdr:col>6</xdr:col>
      <xdr:colOff>38100</xdr:colOff>
      <xdr:row>58</xdr:row>
      <xdr:rowOff>122410</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079500" y="9964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113537</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863111" y="10057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165684</xdr:rowOff>
    </xdr:from>
    <xdr:to>
      <xdr:col>24</xdr:col>
      <xdr:colOff>62865</xdr:colOff>
      <xdr:row>79</xdr:row>
      <xdr:rowOff>5550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167184"/>
          <a:ext cx="1270" cy="1382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9377</xdr:rowOff>
    </xdr:from>
    <xdr:ext cx="469744"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5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5550</xdr:rowOff>
    </xdr:from>
    <xdr:to>
      <xdr:col>24</xdr:col>
      <xdr:colOff>152400</xdr:colOff>
      <xdr:row>79</xdr:row>
      <xdr:rowOff>5550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5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112361</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94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165684</xdr:rowOff>
    </xdr:from>
    <xdr:to>
      <xdr:col>24</xdr:col>
      <xdr:colOff>152400</xdr:colOff>
      <xdr:row>70</xdr:row>
      <xdr:rowOff>165684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16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114402</xdr:rowOff>
    </xdr:from>
    <xdr:to>
      <xdr:col>24</xdr:col>
      <xdr:colOff>63500</xdr:colOff>
      <xdr:row>78</xdr:row>
      <xdr:rowOff>120117</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797300" y="13487502"/>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130712</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1609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107835</xdr:rowOff>
    </xdr:from>
    <xdr:to>
      <xdr:col>24</xdr:col>
      <xdr:colOff>114300</xdr:colOff>
      <xdr:row>78</xdr:row>
      <xdr:rowOff>37985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30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120117</xdr:rowOff>
    </xdr:from>
    <xdr:to>
      <xdr:col>19</xdr:col>
      <xdr:colOff>177800</xdr:colOff>
      <xdr:row>78</xdr:row>
      <xdr:rowOff>130442</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908300" y="13493217"/>
          <a:ext cx="889000" cy="1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140754</xdr:rowOff>
    </xdr:from>
    <xdr:to>
      <xdr:col>20</xdr:col>
      <xdr:colOff>38100</xdr:colOff>
      <xdr:row>78</xdr:row>
      <xdr:rowOff>70904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342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87431</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117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130442</xdr:rowOff>
    </xdr:from>
    <xdr:to>
      <xdr:col>15</xdr:col>
      <xdr:colOff>50800</xdr:colOff>
      <xdr:row>78</xdr:row>
      <xdr:rowOff>163818</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2019300" y="13503542"/>
          <a:ext cx="889000" cy="33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114236</xdr:rowOff>
    </xdr:from>
    <xdr:to>
      <xdr:col>15</xdr:col>
      <xdr:colOff>101600</xdr:colOff>
      <xdr:row>78</xdr:row>
      <xdr:rowOff>44386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315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60913</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091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156387</xdr:rowOff>
    </xdr:from>
    <xdr:to>
      <xdr:col>10</xdr:col>
      <xdr:colOff>114300</xdr:colOff>
      <xdr:row>78</xdr:row>
      <xdr:rowOff>163818</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a:off x="1130300" y="13529487"/>
          <a:ext cx="889000" cy="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119838</xdr:rowOff>
    </xdr:from>
    <xdr:to>
      <xdr:col>10</xdr:col>
      <xdr:colOff>165100</xdr:colOff>
      <xdr:row>78</xdr:row>
      <xdr:rowOff>49988</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32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66515</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096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150661</xdr:rowOff>
    </xdr:from>
    <xdr:to>
      <xdr:col>6</xdr:col>
      <xdr:colOff>38100</xdr:colOff>
      <xdr:row>78</xdr:row>
      <xdr:rowOff>80811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35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97338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12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63602</xdr:rowOff>
    </xdr:from>
    <xdr:to>
      <xdr:col>24</xdr:col>
      <xdr:colOff>114300</xdr:colOff>
      <xdr:row>78</xdr:row>
      <xdr:rowOff>165202</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436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149979</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351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69317</xdr:rowOff>
    </xdr:from>
    <xdr:to>
      <xdr:col>20</xdr:col>
      <xdr:colOff>38100</xdr:colOff>
      <xdr:row>78</xdr:row>
      <xdr:rowOff>170917</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442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162044</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3535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79642</xdr:rowOff>
    </xdr:from>
    <xdr:to>
      <xdr:col>15</xdr:col>
      <xdr:colOff>101600</xdr:colOff>
      <xdr:row>79</xdr:row>
      <xdr:rowOff>9792</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452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919</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3545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113018</xdr:rowOff>
    </xdr:from>
    <xdr:to>
      <xdr:col>10</xdr:col>
      <xdr:colOff>165100</xdr:colOff>
      <xdr:row>79</xdr:row>
      <xdr:rowOff>43168</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486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34295</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3578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105587</xdr:rowOff>
    </xdr:from>
    <xdr:to>
      <xdr:col>6</xdr:col>
      <xdr:colOff>38100</xdr:colOff>
      <xdr:row>79</xdr:row>
      <xdr:rowOff>35737</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478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26864</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571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5855</xdr:rowOff>
    </xdr:from>
    <xdr:to>
      <xdr:col>24</xdr:col>
      <xdr:colOff>62865</xdr:colOff>
      <xdr:row>98</xdr:row>
      <xdr:rowOff>76949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607805"/>
          <a:ext cx="1270" cy="1271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80776</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8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76949</xdr:rowOff>
    </xdr:from>
    <xdr:to>
      <xdr:col>24</xdr:col>
      <xdr:colOff>152400</xdr:colOff>
      <xdr:row>98</xdr:row>
      <xdr:rowOff>76949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79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123982</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383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5855</xdr:rowOff>
    </xdr:from>
    <xdr:to>
      <xdr:col>24</xdr:col>
      <xdr:colOff>152400</xdr:colOff>
      <xdr:row>91</xdr:row>
      <xdr:rowOff>5855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607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72517</xdr:rowOff>
    </xdr:from>
    <xdr:to>
      <xdr:col>24</xdr:col>
      <xdr:colOff>63500</xdr:colOff>
      <xdr:row>95</xdr:row>
      <xdr:rowOff>8229</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6188817"/>
          <a:ext cx="838200" cy="107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108514</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224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130087</xdr:rowOff>
    </xdr:from>
    <xdr:to>
      <xdr:col>24</xdr:col>
      <xdr:colOff>114300</xdr:colOff>
      <xdr:row>95</xdr:row>
      <xdr:rowOff>60237</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246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8229</xdr:rowOff>
    </xdr:from>
    <xdr:to>
      <xdr:col>19</xdr:col>
      <xdr:colOff>177800</xdr:colOff>
      <xdr:row>95</xdr:row>
      <xdr:rowOff>129718</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6295979"/>
          <a:ext cx="889000" cy="121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79299</xdr:rowOff>
    </xdr:from>
    <xdr:to>
      <xdr:col>20</xdr:col>
      <xdr:colOff>38100</xdr:colOff>
      <xdr:row>96</xdr:row>
      <xdr:rowOff>9449</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36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576</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459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124295</xdr:rowOff>
    </xdr:from>
    <xdr:to>
      <xdr:col>15</xdr:col>
      <xdr:colOff>50800</xdr:colOff>
      <xdr:row>95</xdr:row>
      <xdr:rowOff>129718</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6240595"/>
          <a:ext cx="889000" cy="176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10058</xdr:rowOff>
    </xdr:from>
    <xdr:to>
      <xdr:col>15</xdr:col>
      <xdr:colOff>101600</xdr:colOff>
      <xdr:row>96</xdr:row>
      <xdr:rowOff>111658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469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102785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41111" y="16561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124295</xdr:rowOff>
    </xdr:from>
    <xdr:to>
      <xdr:col>10</xdr:col>
      <xdr:colOff>114300</xdr:colOff>
      <xdr:row>96</xdr:row>
      <xdr:rowOff>104966</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240595"/>
          <a:ext cx="889000" cy="323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29744</xdr:rowOff>
    </xdr:from>
    <xdr:to>
      <xdr:col>10</xdr:col>
      <xdr:colOff>165100</xdr:colOff>
      <xdr:row>95</xdr:row>
      <xdr:rowOff>131344</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31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122471</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6410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158268</xdr:rowOff>
    </xdr:from>
    <xdr:to>
      <xdr:col>6</xdr:col>
      <xdr:colOff>38100</xdr:colOff>
      <xdr:row>97</xdr:row>
      <xdr:rowOff>88418</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617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79545</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63111" y="16710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21717</xdr:rowOff>
    </xdr:from>
    <xdr:to>
      <xdr:col>24</xdr:col>
      <xdr:colOff>114300</xdr:colOff>
      <xdr:row>94</xdr:row>
      <xdr:rowOff>123317</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138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44594</xdr:rowOff>
    </xdr:from>
    <xdr:ext cx="599010"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59894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128879</xdr:rowOff>
    </xdr:from>
    <xdr:to>
      <xdr:col>20</xdr:col>
      <xdr:colOff>38100</xdr:colOff>
      <xdr:row>95</xdr:row>
      <xdr:rowOff>59029</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245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75556</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497795" y="16020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78918</xdr:rowOff>
    </xdr:from>
    <xdr:to>
      <xdr:col>15</xdr:col>
      <xdr:colOff>101600</xdr:colOff>
      <xdr:row>96</xdr:row>
      <xdr:rowOff>9068</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36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25595</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08795" y="16141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73495</xdr:rowOff>
    </xdr:from>
    <xdr:to>
      <xdr:col>10</xdr:col>
      <xdr:colOff>165100</xdr:colOff>
      <xdr:row>95</xdr:row>
      <xdr:rowOff>3645</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189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20172</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19795" y="15965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54166</xdr:rowOff>
    </xdr:from>
    <xdr:to>
      <xdr:col>6</xdr:col>
      <xdr:colOff>38100</xdr:colOff>
      <xdr:row>96</xdr:row>
      <xdr:rowOff>155766</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513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843</xdr:rowOff>
    </xdr:from>
    <xdr:ext cx="534377"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63111" y="16288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補助費等グラフ枠">
          <a:extLst>
            <a:ext uri="{FF2B5EF4-FFF2-40B4-BE49-F238E27FC236}">
              <a16:creationId xmlns:a16="http://schemas.microsoft.com/office/drawing/2014/main" id="{00000000-0008-0000-0600-00002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135683</xdr:rowOff>
    </xdr:from>
    <xdr:to>
      <xdr:col>54</xdr:col>
      <xdr:colOff>189865</xdr:colOff>
      <xdr:row>39</xdr:row>
      <xdr:rowOff>164955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10475595" y="5793533"/>
          <a:ext cx="1270" cy="1057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168782</xdr:rowOff>
    </xdr:from>
    <xdr:ext cx="534377" cy="259045"/>
    <xdr:sp macro="" textlink="">
      <xdr:nvSpPr>
        <xdr:cNvPr id="294" name="補助費等最小値テキスト">
          <a:extLst>
            <a:ext uri="{FF2B5EF4-FFF2-40B4-BE49-F238E27FC236}">
              <a16:creationId xmlns:a16="http://schemas.microsoft.com/office/drawing/2014/main" id="{00000000-0008-0000-0600-000026010000}"/>
            </a:ext>
          </a:extLst>
        </xdr:cNvPr>
        <xdr:cNvSpPr txBox="1"/>
      </xdr:nvSpPr>
      <xdr:spPr>
        <a:xfrm>
          <a:off x="10528300" y="6855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164955</xdr:rowOff>
    </xdr:from>
    <xdr:to>
      <xdr:col>55</xdr:col>
      <xdr:colOff>88900</xdr:colOff>
      <xdr:row>39</xdr:row>
      <xdr:rowOff>164955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6851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82360</xdr:rowOff>
    </xdr:from>
    <xdr:ext cx="599010" cy="259045"/>
    <xdr:sp macro="" textlink="">
      <xdr:nvSpPr>
        <xdr:cNvPr id="296" name="補助費等最大値テキスト">
          <a:extLst>
            <a:ext uri="{FF2B5EF4-FFF2-40B4-BE49-F238E27FC236}">
              <a16:creationId xmlns:a16="http://schemas.microsoft.com/office/drawing/2014/main" id="{00000000-0008-0000-0600-000028010000}"/>
            </a:ext>
          </a:extLst>
        </xdr:cNvPr>
        <xdr:cNvSpPr txBox="1"/>
      </xdr:nvSpPr>
      <xdr:spPr>
        <a:xfrm>
          <a:off x="10528300" y="5568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135683</xdr:rowOff>
    </xdr:from>
    <xdr:to>
      <xdr:col>55</xdr:col>
      <xdr:colOff>88900</xdr:colOff>
      <xdr:row>33</xdr:row>
      <xdr:rowOff>135683</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10388600" y="5793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147494</xdr:rowOff>
    </xdr:from>
    <xdr:to>
      <xdr:col>55</xdr:col>
      <xdr:colOff>0</xdr:colOff>
      <xdr:row>38</xdr:row>
      <xdr:rowOff>9137</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9639300" y="6491144"/>
          <a:ext cx="838200" cy="33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45603</xdr:rowOff>
    </xdr:from>
    <xdr:ext cx="534377" cy="259045"/>
    <xdr:sp macro="" textlink="">
      <xdr:nvSpPr>
        <xdr:cNvPr id="299" name="補助費等平均値テキスト">
          <a:extLst>
            <a:ext uri="{FF2B5EF4-FFF2-40B4-BE49-F238E27FC236}">
              <a16:creationId xmlns:a16="http://schemas.microsoft.com/office/drawing/2014/main" id="{00000000-0008-0000-0600-00002B010000}"/>
            </a:ext>
          </a:extLst>
        </xdr:cNvPr>
        <xdr:cNvSpPr txBox="1"/>
      </xdr:nvSpPr>
      <xdr:spPr>
        <a:xfrm>
          <a:off x="10528300" y="62178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22726</xdr:rowOff>
    </xdr:from>
    <xdr:to>
      <xdr:col>55</xdr:col>
      <xdr:colOff>50800</xdr:colOff>
      <xdr:row>37</xdr:row>
      <xdr:rowOff>124326</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10426700" y="636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155441</xdr:rowOff>
    </xdr:from>
    <xdr:to>
      <xdr:col>50</xdr:col>
      <xdr:colOff>114300</xdr:colOff>
      <xdr:row>38</xdr:row>
      <xdr:rowOff>9137</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8750300" y="6499091"/>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11688</xdr:rowOff>
    </xdr:from>
    <xdr:to>
      <xdr:col>50</xdr:col>
      <xdr:colOff>165100</xdr:colOff>
      <xdr:row>37</xdr:row>
      <xdr:rowOff>113288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9588500" y="63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129815</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372111" y="6130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151772</xdr:rowOff>
    </xdr:from>
    <xdr:to>
      <xdr:col>45</xdr:col>
      <xdr:colOff>177800</xdr:colOff>
      <xdr:row>37</xdr:row>
      <xdr:rowOff>155441</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a:off x="7861300" y="6495422"/>
          <a:ext cx="889000" cy="3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8944</xdr:rowOff>
    </xdr:from>
    <xdr:to>
      <xdr:col>46</xdr:col>
      <xdr:colOff>38100</xdr:colOff>
      <xdr:row>37</xdr:row>
      <xdr:rowOff>110544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8699500" y="635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127071</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483111" y="6127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142454</xdr:rowOff>
    </xdr:from>
    <xdr:to>
      <xdr:col>41</xdr:col>
      <xdr:colOff>50800</xdr:colOff>
      <xdr:row>37</xdr:row>
      <xdr:rowOff>151772</xdr:rowOff>
    </xdr:to>
    <xdr:cxnSp macro="">
      <xdr:nvCxnSpPr>
        <xdr:cNvPr id="307" name="直線コネクタ 306">
          <a:extLst>
            <a:ext uri="{FF2B5EF4-FFF2-40B4-BE49-F238E27FC236}">
              <a16:creationId xmlns:a16="http://schemas.microsoft.com/office/drawing/2014/main" id="{00000000-0008-0000-0600-000033010000}"/>
            </a:ext>
          </a:extLst>
        </xdr:cNvPr>
        <xdr:cNvCxnSpPr/>
      </xdr:nvCxnSpPr>
      <xdr:spPr>
        <a:xfrm>
          <a:off x="6972300" y="5457404"/>
          <a:ext cx="889000" cy="1038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43485</xdr:rowOff>
    </xdr:from>
    <xdr:to>
      <xdr:col>41</xdr:col>
      <xdr:colOff>101600</xdr:colOff>
      <xdr:row>37</xdr:row>
      <xdr:rowOff>145085</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7810500" y="638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161612</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594111" y="6162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149675</xdr:rowOff>
    </xdr:from>
    <xdr:to>
      <xdr:col>36</xdr:col>
      <xdr:colOff>165100</xdr:colOff>
      <xdr:row>31</xdr:row>
      <xdr:rowOff>79825</xdr:rowOff>
    </xdr:to>
    <xdr:sp macro="" textlink="">
      <xdr:nvSpPr>
        <xdr:cNvPr id="310" name="フローチャート: 判断 309">
          <a:extLst>
            <a:ext uri="{FF2B5EF4-FFF2-40B4-BE49-F238E27FC236}">
              <a16:creationId xmlns:a16="http://schemas.microsoft.com/office/drawing/2014/main" id="{00000000-0008-0000-0600-000036010000}"/>
            </a:ext>
          </a:extLst>
        </xdr:cNvPr>
        <xdr:cNvSpPr/>
      </xdr:nvSpPr>
      <xdr:spPr>
        <a:xfrm>
          <a:off x="6921500" y="5293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96352</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672795" y="5068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96694</xdr:rowOff>
    </xdr:from>
    <xdr:to>
      <xdr:col>55</xdr:col>
      <xdr:colOff>50800</xdr:colOff>
      <xdr:row>38</xdr:row>
      <xdr:rowOff>26844</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10426700" y="6440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75121</xdr:rowOff>
    </xdr:from>
    <xdr:ext cx="534377" cy="259045"/>
    <xdr:sp macro="" textlink="">
      <xdr:nvSpPr>
        <xdr:cNvPr id="318" name="補助費等該当値テキスト">
          <a:extLst>
            <a:ext uri="{FF2B5EF4-FFF2-40B4-BE49-F238E27FC236}">
              <a16:creationId xmlns:a16="http://schemas.microsoft.com/office/drawing/2014/main" id="{00000000-0008-0000-0600-00003E010000}"/>
            </a:ext>
          </a:extLst>
        </xdr:cNvPr>
        <xdr:cNvSpPr txBox="1"/>
      </xdr:nvSpPr>
      <xdr:spPr>
        <a:xfrm>
          <a:off x="10528300" y="6418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129787</xdr:rowOff>
    </xdr:from>
    <xdr:to>
      <xdr:col>50</xdr:col>
      <xdr:colOff>165100</xdr:colOff>
      <xdr:row>38</xdr:row>
      <xdr:rowOff>59937</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9588500" y="6473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51064</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9372111" y="6566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104641</xdr:rowOff>
    </xdr:from>
    <xdr:to>
      <xdr:col>46</xdr:col>
      <xdr:colOff>38100</xdr:colOff>
      <xdr:row>38</xdr:row>
      <xdr:rowOff>34791</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8699500" y="6448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25918</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8483111" y="6541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100972</xdr:rowOff>
    </xdr:from>
    <xdr:to>
      <xdr:col>41</xdr:col>
      <xdr:colOff>101600</xdr:colOff>
      <xdr:row>38</xdr:row>
      <xdr:rowOff>31122</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7810500" y="6444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22249</xdr:rowOff>
    </xdr:from>
    <xdr:ext cx="534377"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7594111" y="6537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91654</xdr:rowOff>
    </xdr:from>
    <xdr:to>
      <xdr:col>36</xdr:col>
      <xdr:colOff>165100</xdr:colOff>
      <xdr:row>32</xdr:row>
      <xdr:rowOff>21804</xdr:rowOff>
    </xdr:to>
    <xdr:sp macro="" textlink="">
      <xdr:nvSpPr>
        <xdr:cNvPr id="325" name="楕円 324">
          <a:extLst>
            <a:ext uri="{FF2B5EF4-FFF2-40B4-BE49-F238E27FC236}">
              <a16:creationId xmlns:a16="http://schemas.microsoft.com/office/drawing/2014/main" id="{00000000-0008-0000-0600-000045010000}"/>
            </a:ext>
          </a:extLst>
        </xdr:cNvPr>
        <xdr:cNvSpPr/>
      </xdr:nvSpPr>
      <xdr:spPr>
        <a:xfrm>
          <a:off x="6921500" y="5406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12931</xdr:rowOff>
    </xdr:from>
    <xdr:ext cx="599010" cy="2590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672795" y="5499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54</xdr:row>
      <xdr:rowOff>17765</xdr:rowOff>
    </xdr:from>
    <xdr:to>
      <xdr:col>54</xdr:col>
      <xdr:colOff>189865</xdr:colOff>
      <xdr:row>58</xdr:row>
      <xdr:rowOff>70747</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10475595" y="9276065"/>
          <a:ext cx="1270" cy="7387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74574</xdr:rowOff>
    </xdr:from>
    <xdr:ext cx="534377" cy="259045"/>
    <xdr:sp macro=""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10528300" y="10018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70747</xdr:rowOff>
    </xdr:from>
    <xdr:to>
      <xdr:col>55</xdr:col>
      <xdr:colOff>88900</xdr:colOff>
      <xdr:row>58</xdr:row>
      <xdr:rowOff>70747</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10014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52</xdr:row>
      <xdr:rowOff>135892</xdr:rowOff>
    </xdr:from>
    <xdr:ext cx="599010" cy="259045"/>
    <xdr:sp macro=""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10528300" y="9051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54</xdr:row>
      <xdr:rowOff>17765</xdr:rowOff>
    </xdr:from>
    <xdr:to>
      <xdr:col>55</xdr:col>
      <xdr:colOff>88900</xdr:colOff>
      <xdr:row>54</xdr:row>
      <xdr:rowOff>17765</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9276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58791</xdr:rowOff>
    </xdr:from>
    <xdr:to>
      <xdr:col>55</xdr:col>
      <xdr:colOff>0</xdr:colOff>
      <xdr:row>57</xdr:row>
      <xdr:rowOff>149080</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9639300" y="9831441"/>
          <a:ext cx="838200" cy="90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85374</xdr:rowOff>
    </xdr:from>
    <xdr:ext cx="534377" cy="259045"/>
    <xdr:sp macro=""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10528300" y="95151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62497</xdr:rowOff>
    </xdr:from>
    <xdr:to>
      <xdr:col>55</xdr:col>
      <xdr:colOff>50800</xdr:colOff>
      <xdr:row>56</xdr:row>
      <xdr:rowOff>164097</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10426700" y="9663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119858</xdr:rowOff>
    </xdr:from>
    <xdr:to>
      <xdr:col>50</xdr:col>
      <xdr:colOff>114300</xdr:colOff>
      <xdr:row>57</xdr:row>
      <xdr:rowOff>58791</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8750300" y="9721058"/>
          <a:ext cx="889000" cy="110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105771</xdr:rowOff>
    </xdr:from>
    <xdr:to>
      <xdr:col>50</xdr:col>
      <xdr:colOff>165100</xdr:colOff>
      <xdr:row>57</xdr:row>
      <xdr:rowOff>35921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9588500" y="9706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52448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372111" y="9482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51</xdr:row>
      <xdr:rowOff>159886</xdr:rowOff>
    </xdr:from>
    <xdr:to>
      <xdr:col>45</xdr:col>
      <xdr:colOff>177800</xdr:colOff>
      <xdr:row>56</xdr:row>
      <xdr:rowOff>119858</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7861300" y="8903836"/>
          <a:ext cx="889000" cy="817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96398</xdr:rowOff>
    </xdr:from>
    <xdr:to>
      <xdr:col>46</xdr:col>
      <xdr:colOff>38100</xdr:colOff>
      <xdr:row>57</xdr:row>
      <xdr:rowOff>26548</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8699500" y="9697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17675</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3111" y="9790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51</xdr:row>
      <xdr:rowOff>43406</xdr:rowOff>
    </xdr:from>
    <xdr:to>
      <xdr:col>41</xdr:col>
      <xdr:colOff>50800</xdr:colOff>
      <xdr:row>51</xdr:row>
      <xdr:rowOff>159886</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a:off x="6972300" y="8787356"/>
          <a:ext cx="889000" cy="116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94806</xdr:rowOff>
    </xdr:from>
    <xdr:to>
      <xdr:col>41</xdr:col>
      <xdr:colOff>101600</xdr:colOff>
      <xdr:row>57</xdr:row>
      <xdr:rowOff>24956</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810500" y="969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16083</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94111" y="9788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21753</xdr:rowOff>
    </xdr:from>
    <xdr:to>
      <xdr:col>36</xdr:col>
      <xdr:colOff>165100</xdr:colOff>
      <xdr:row>56</xdr:row>
      <xdr:rowOff>123353</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921500" y="9622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114480</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05111" y="9715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98280</xdr:rowOff>
    </xdr:from>
    <xdr:to>
      <xdr:col>55</xdr:col>
      <xdr:colOff>50800</xdr:colOff>
      <xdr:row>58</xdr:row>
      <xdr:rowOff>28430</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10426700" y="987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13207</xdr:rowOff>
    </xdr:from>
    <xdr:ext cx="534377" cy="259045"/>
    <xdr:sp macro=""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10528300" y="9785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7991</xdr:rowOff>
    </xdr:from>
    <xdr:to>
      <xdr:col>50</xdr:col>
      <xdr:colOff>165100</xdr:colOff>
      <xdr:row>57</xdr:row>
      <xdr:rowOff>109591</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9588500" y="9780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100718</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9372111" y="9873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69058</xdr:rowOff>
    </xdr:from>
    <xdr:to>
      <xdr:col>46</xdr:col>
      <xdr:colOff>38100</xdr:colOff>
      <xdr:row>56</xdr:row>
      <xdr:rowOff>170658</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8699500" y="9670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15735</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8483111" y="9445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51</xdr:row>
      <xdr:rowOff>109086</xdr:rowOff>
    </xdr:from>
    <xdr:to>
      <xdr:col>41</xdr:col>
      <xdr:colOff>101600</xdr:colOff>
      <xdr:row>52</xdr:row>
      <xdr:rowOff>39236</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7810500" y="8853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50</xdr:row>
      <xdr:rowOff>55763</xdr:rowOff>
    </xdr:from>
    <xdr:ext cx="599010"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7561795" y="8628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50</xdr:row>
      <xdr:rowOff>164056</xdr:rowOff>
    </xdr:from>
    <xdr:to>
      <xdr:col>36</xdr:col>
      <xdr:colOff>165100</xdr:colOff>
      <xdr:row>51</xdr:row>
      <xdr:rowOff>94206</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6921500" y="8736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49</xdr:row>
      <xdr:rowOff>110733</xdr:rowOff>
    </xdr:from>
    <xdr:ext cx="599010"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672795" y="8511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8" name="普通建設事業費 （ うち新規整備　）グラフ枠">
          <a:extLst>
            <a:ext uri="{FF2B5EF4-FFF2-40B4-BE49-F238E27FC236}">
              <a16:creationId xmlns:a16="http://schemas.microsoft.com/office/drawing/2014/main" id="{00000000-0008-0000-0600-00009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75</xdr:row>
      <xdr:rowOff>115403</xdr:rowOff>
    </xdr:from>
    <xdr:to>
      <xdr:col>54</xdr:col>
      <xdr:colOff>189865</xdr:colOff>
      <xdr:row>79</xdr:row>
      <xdr:rowOff>98879</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10475595" y="12974153"/>
          <a:ext cx="1270" cy="6692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10" name="普通建設事業費 （ うち新規整備　）最小値テキスト">
          <a:extLst>
            <a:ext uri="{FF2B5EF4-FFF2-40B4-BE49-F238E27FC236}">
              <a16:creationId xmlns:a16="http://schemas.microsoft.com/office/drawing/2014/main" id="{00000000-0008-0000-0600-00009A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62080</xdr:rowOff>
    </xdr:from>
    <xdr:ext cx="534377" cy="259045"/>
    <xdr:sp macro="" textlink="">
      <xdr:nvSpPr>
        <xdr:cNvPr id="412" name="普通建設事業費 （ うち新規整備　）最大値テキスト">
          <a:extLst>
            <a:ext uri="{FF2B5EF4-FFF2-40B4-BE49-F238E27FC236}">
              <a16:creationId xmlns:a16="http://schemas.microsoft.com/office/drawing/2014/main" id="{00000000-0008-0000-0600-00009C010000}"/>
            </a:ext>
          </a:extLst>
        </xdr:cNvPr>
        <xdr:cNvSpPr txBox="1"/>
      </xdr:nvSpPr>
      <xdr:spPr>
        <a:xfrm>
          <a:off x="10528300" y="12749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75</xdr:row>
      <xdr:rowOff>115403</xdr:rowOff>
    </xdr:from>
    <xdr:to>
      <xdr:col>55</xdr:col>
      <xdr:colOff>88900</xdr:colOff>
      <xdr:row>75</xdr:row>
      <xdr:rowOff>115403</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10388600" y="129741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30657</xdr:rowOff>
    </xdr:from>
    <xdr:to>
      <xdr:col>55</xdr:col>
      <xdr:colOff>0</xdr:colOff>
      <xdr:row>79</xdr:row>
      <xdr:rowOff>79218</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a:off x="9639300" y="13403757"/>
          <a:ext cx="838200" cy="220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137913</xdr:rowOff>
    </xdr:from>
    <xdr:ext cx="469744" cy="259045"/>
    <xdr:sp macro="" textlink="">
      <xdr:nvSpPr>
        <xdr:cNvPr id="415" name="普通建設事業費 （ うち新規整備　）平均値テキスト">
          <a:extLst>
            <a:ext uri="{FF2B5EF4-FFF2-40B4-BE49-F238E27FC236}">
              <a16:creationId xmlns:a16="http://schemas.microsoft.com/office/drawing/2014/main" id="{00000000-0008-0000-0600-00009F010000}"/>
            </a:ext>
          </a:extLst>
        </xdr:cNvPr>
        <xdr:cNvSpPr txBox="1"/>
      </xdr:nvSpPr>
      <xdr:spPr>
        <a:xfrm>
          <a:off x="10528300" y="133395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115036</xdr:rowOff>
    </xdr:from>
    <xdr:to>
      <xdr:col>55</xdr:col>
      <xdr:colOff>50800</xdr:colOff>
      <xdr:row>79</xdr:row>
      <xdr:rowOff>45186</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10426700" y="13488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131731</xdr:rowOff>
    </xdr:from>
    <xdr:to>
      <xdr:col>50</xdr:col>
      <xdr:colOff>114300</xdr:colOff>
      <xdr:row>78</xdr:row>
      <xdr:rowOff>30657</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a:off x="8750300" y="13333381"/>
          <a:ext cx="889000" cy="70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112075</xdr:rowOff>
    </xdr:from>
    <xdr:to>
      <xdr:col>50</xdr:col>
      <xdr:colOff>165100</xdr:colOff>
      <xdr:row>79</xdr:row>
      <xdr:rowOff>42225</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9588500" y="1348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33352</xdr:rowOff>
    </xdr:from>
    <xdr:ext cx="469744"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04428" y="13577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10868</xdr:rowOff>
    </xdr:from>
    <xdr:to>
      <xdr:col>45</xdr:col>
      <xdr:colOff>177800</xdr:colOff>
      <xdr:row>77</xdr:row>
      <xdr:rowOff>131731</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a:off x="7861300" y="12526718"/>
          <a:ext cx="889000" cy="806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97053</xdr:rowOff>
    </xdr:from>
    <xdr:to>
      <xdr:col>46</xdr:col>
      <xdr:colOff>38100</xdr:colOff>
      <xdr:row>79</xdr:row>
      <xdr:rowOff>27203</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8699500" y="13470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18330</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483111" y="13562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70</xdr:row>
      <xdr:rowOff>59461</xdr:rowOff>
    </xdr:from>
    <xdr:to>
      <xdr:col>41</xdr:col>
      <xdr:colOff>50800</xdr:colOff>
      <xdr:row>73</xdr:row>
      <xdr:rowOff>10868</xdr:rowOff>
    </xdr:to>
    <xdr:cxnSp macro="">
      <xdr:nvCxnSpPr>
        <xdr:cNvPr id="423" name="直線コネクタ 422">
          <a:extLst>
            <a:ext uri="{FF2B5EF4-FFF2-40B4-BE49-F238E27FC236}">
              <a16:creationId xmlns:a16="http://schemas.microsoft.com/office/drawing/2014/main" id="{00000000-0008-0000-0600-0000A7010000}"/>
            </a:ext>
          </a:extLst>
        </xdr:cNvPr>
        <xdr:cNvCxnSpPr/>
      </xdr:nvCxnSpPr>
      <xdr:spPr>
        <a:xfrm>
          <a:off x="6972300" y="12060961"/>
          <a:ext cx="889000" cy="465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78341</xdr:rowOff>
    </xdr:from>
    <xdr:to>
      <xdr:col>41</xdr:col>
      <xdr:colOff>101600</xdr:colOff>
      <xdr:row>79</xdr:row>
      <xdr:rowOff>8491</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7810500" y="13451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171068</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3544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17653</xdr:rowOff>
    </xdr:from>
    <xdr:to>
      <xdr:col>36</xdr:col>
      <xdr:colOff>165100</xdr:colOff>
      <xdr:row>78</xdr:row>
      <xdr:rowOff>119253</xdr:rowOff>
    </xdr:to>
    <xdr:sp macro="" textlink="">
      <xdr:nvSpPr>
        <xdr:cNvPr id="426" name="フローチャート: 判断 425">
          <a:extLst>
            <a:ext uri="{FF2B5EF4-FFF2-40B4-BE49-F238E27FC236}">
              <a16:creationId xmlns:a16="http://schemas.microsoft.com/office/drawing/2014/main" id="{00000000-0008-0000-0600-0000AA010000}"/>
            </a:ext>
          </a:extLst>
        </xdr:cNvPr>
        <xdr:cNvSpPr/>
      </xdr:nvSpPr>
      <xdr:spPr>
        <a:xfrm>
          <a:off x="6921500" y="13390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110380</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3483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28418</xdr:rowOff>
    </xdr:from>
    <xdr:to>
      <xdr:col>55</xdr:col>
      <xdr:colOff>50800</xdr:colOff>
      <xdr:row>79</xdr:row>
      <xdr:rowOff>130018</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10426700" y="13572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114795</xdr:rowOff>
    </xdr:from>
    <xdr:ext cx="469744" cy="259045"/>
    <xdr:sp macro="" textlink="">
      <xdr:nvSpPr>
        <xdr:cNvPr id="434" name="普通建設事業費 （ うち新規整備　）該当値テキスト">
          <a:extLst>
            <a:ext uri="{FF2B5EF4-FFF2-40B4-BE49-F238E27FC236}">
              <a16:creationId xmlns:a16="http://schemas.microsoft.com/office/drawing/2014/main" id="{00000000-0008-0000-0600-0000B2010000}"/>
            </a:ext>
          </a:extLst>
        </xdr:cNvPr>
        <xdr:cNvSpPr txBox="1"/>
      </xdr:nvSpPr>
      <xdr:spPr>
        <a:xfrm>
          <a:off x="10528300" y="13487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151307</xdr:rowOff>
    </xdr:from>
    <xdr:to>
      <xdr:col>50</xdr:col>
      <xdr:colOff>165100</xdr:colOff>
      <xdr:row>78</xdr:row>
      <xdr:rowOff>81457</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9588500" y="1335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97984</xdr:rowOff>
    </xdr:from>
    <xdr:ext cx="534377"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9372111" y="13128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80931</xdr:rowOff>
    </xdr:from>
    <xdr:to>
      <xdr:col>46</xdr:col>
      <xdr:colOff>38100</xdr:colOff>
      <xdr:row>78</xdr:row>
      <xdr:rowOff>11081</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8699500" y="13282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27608</xdr:rowOff>
    </xdr:from>
    <xdr:ext cx="534377"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8483111" y="13057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72</xdr:row>
      <xdr:rowOff>131518</xdr:rowOff>
    </xdr:from>
    <xdr:to>
      <xdr:col>41</xdr:col>
      <xdr:colOff>101600</xdr:colOff>
      <xdr:row>73</xdr:row>
      <xdr:rowOff>61668</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7810500" y="12475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71</xdr:row>
      <xdr:rowOff>78195</xdr:rowOff>
    </xdr:from>
    <xdr:ext cx="599010"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7561795" y="12251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70</xdr:row>
      <xdr:rowOff>8661</xdr:rowOff>
    </xdr:from>
    <xdr:to>
      <xdr:col>36</xdr:col>
      <xdr:colOff>165100</xdr:colOff>
      <xdr:row>70</xdr:row>
      <xdr:rowOff>110261</xdr:rowOff>
    </xdr:to>
    <xdr:sp macro="" textlink="">
      <xdr:nvSpPr>
        <xdr:cNvPr id="441" name="楕円 440">
          <a:extLst>
            <a:ext uri="{FF2B5EF4-FFF2-40B4-BE49-F238E27FC236}">
              <a16:creationId xmlns:a16="http://schemas.microsoft.com/office/drawing/2014/main" id="{00000000-0008-0000-0600-0000B9010000}"/>
            </a:ext>
          </a:extLst>
        </xdr:cNvPr>
        <xdr:cNvSpPr/>
      </xdr:nvSpPr>
      <xdr:spPr>
        <a:xfrm>
          <a:off x="6921500" y="12010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68</xdr:row>
      <xdr:rowOff>126788</xdr:rowOff>
    </xdr:from>
    <xdr:ext cx="599010"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672795" y="11785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50" name="正方形/長方形 449">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7" name="普通建設事業費 （ うち更新整備　）グラフ枠">
          <a:extLst>
            <a:ext uri="{FF2B5EF4-FFF2-40B4-BE49-F238E27FC236}">
              <a16:creationId xmlns:a16="http://schemas.microsoft.com/office/drawing/2014/main" id="{00000000-0008-0000-0600-0000D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152045</xdr:rowOff>
    </xdr:from>
    <xdr:to>
      <xdr:col>54</xdr:col>
      <xdr:colOff>189865</xdr:colOff>
      <xdr:row>98</xdr:row>
      <xdr:rowOff>112660</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10475595" y="15582545"/>
          <a:ext cx="1270" cy="1332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116487</xdr:rowOff>
    </xdr:from>
    <xdr:ext cx="469744" cy="259045"/>
    <xdr:sp macro="" textlink="">
      <xdr:nvSpPr>
        <xdr:cNvPr id="469" name="普通建設事業費 （ うち更新整備　）最小値テキスト">
          <a:extLst>
            <a:ext uri="{FF2B5EF4-FFF2-40B4-BE49-F238E27FC236}">
              <a16:creationId xmlns:a16="http://schemas.microsoft.com/office/drawing/2014/main" id="{00000000-0008-0000-0600-0000D5010000}"/>
            </a:ext>
          </a:extLst>
        </xdr:cNvPr>
        <xdr:cNvSpPr txBox="1"/>
      </xdr:nvSpPr>
      <xdr:spPr>
        <a:xfrm>
          <a:off x="10528300" y="1691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112660</xdr:rowOff>
    </xdr:from>
    <xdr:to>
      <xdr:col>55</xdr:col>
      <xdr:colOff>88900</xdr:colOff>
      <xdr:row>98</xdr:row>
      <xdr:rowOff>112660</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10388600" y="16914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98722</xdr:rowOff>
    </xdr:from>
    <xdr:ext cx="534377" cy="259045"/>
    <xdr:sp macro="" textlink="">
      <xdr:nvSpPr>
        <xdr:cNvPr id="471" name="普通建設事業費 （ うち更新整備　）最大値テキスト">
          <a:extLst>
            <a:ext uri="{FF2B5EF4-FFF2-40B4-BE49-F238E27FC236}">
              <a16:creationId xmlns:a16="http://schemas.microsoft.com/office/drawing/2014/main" id="{00000000-0008-0000-0600-0000D7010000}"/>
            </a:ext>
          </a:extLst>
        </xdr:cNvPr>
        <xdr:cNvSpPr txBox="1"/>
      </xdr:nvSpPr>
      <xdr:spPr>
        <a:xfrm>
          <a:off x="10528300" y="15357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152045</xdr:rowOff>
    </xdr:from>
    <xdr:to>
      <xdr:col>55</xdr:col>
      <xdr:colOff>88900</xdr:colOff>
      <xdr:row>90</xdr:row>
      <xdr:rowOff>152045</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10388600" y="15582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152305</xdr:rowOff>
    </xdr:from>
    <xdr:to>
      <xdr:col>55</xdr:col>
      <xdr:colOff>0</xdr:colOff>
      <xdr:row>97</xdr:row>
      <xdr:rowOff>102829</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flipV="1">
          <a:off x="9639300" y="16611505"/>
          <a:ext cx="838200" cy="121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98551</xdr:rowOff>
    </xdr:from>
    <xdr:ext cx="534377" cy="259045"/>
    <xdr:sp macro="" textlink="">
      <xdr:nvSpPr>
        <xdr:cNvPr id="474" name="普通建設事業費 （ うち更新整備　）平均値テキスト">
          <a:extLst>
            <a:ext uri="{FF2B5EF4-FFF2-40B4-BE49-F238E27FC236}">
              <a16:creationId xmlns:a16="http://schemas.microsoft.com/office/drawing/2014/main" id="{00000000-0008-0000-0600-0000DA010000}"/>
            </a:ext>
          </a:extLst>
        </xdr:cNvPr>
        <xdr:cNvSpPr txBox="1"/>
      </xdr:nvSpPr>
      <xdr:spPr>
        <a:xfrm>
          <a:off x="10528300" y="162148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75674</xdr:rowOff>
    </xdr:from>
    <xdr:to>
      <xdr:col>55</xdr:col>
      <xdr:colOff>50800</xdr:colOff>
      <xdr:row>96</xdr:row>
      <xdr:rowOff>5824</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10426700" y="16363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140402</xdr:rowOff>
    </xdr:from>
    <xdr:to>
      <xdr:col>50</xdr:col>
      <xdr:colOff>114300</xdr:colOff>
      <xdr:row>97</xdr:row>
      <xdr:rowOff>102829</xdr:rowOff>
    </xdr:to>
    <xdr:cxnSp macro="">
      <xdr:nvCxnSpPr>
        <xdr:cNvPr id="476" name="直線コネクタ 475">
          <a:extLst>
            <a:ext uri="{FF2B5EF4-FFF2-40B4-BE49-F238E27FC236}">
              <a16:creationId xmlns:a16="http://schemas.microsoft.com/office/drawing/2014/main" id="{00000000-0008-0000-0600-0000DC010000}"/>
            </a:ext>
          </a:extLst>
        </xdr:cNvPr>
        <xdr:cNvCxnSpPr/>
      </xdr:nvCxnSpPr>
      <xdr:spPr>
        <a:xfrm>
          <a:off x="8750300" y="16599602"/>
          <a:ext cx="889000" cy="133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5917</xdr:rowOff>
    </xdr:from>
    <xdr:to>
      <xdr:col>50</xdr:col>
      <xdr:colOff>165100</xdr:colOff>
      <xdr:row>96</xdr:row>
      <xdr:rowOff>107517</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9588500" y="16465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124044</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72111" y="1624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47983</xdr:rowOff>
    </xdr:from>
    <xdr:to>
      <xdr:col>45</xdr:col>
      <xdr:colOff>177800</xdr:colOff>
      <xdr:row>96</xdr:row>
      <xdr:rowOff>140402</xdr:rowOff>
    </xdr:to>
    <xdr:cxnSp macro="">
      <xdr:nvCxnSpPr>
        <xdr:cNvPr id="479" name="直線コネクタ 478">
          <a:extLst>
            <a:ext uri="{FF2B5EF4-FFF2-40B4-BE49-F238E27FC236}">
              <a16:creationId xmlns:a16="http://schemas.microsoft.com/office/drawing/2014/main" id="{00000000-0008-0000-0600-0000DF010000}"/>
            </a:ext>
          </a:extLst>
        </xdr:cNvPr>
        <xdr:cNvCxnSpPr/>
      </xdr:nvCxnSpPr>
      <xdr:spPr>
        <a:xfrm>
          <a:off x="7861300" y="16164283"/>
          <a:ext cx="889000" cy="435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13103</xdr:rowOff>
    </xdr:from>
    <xdr:to>
      <xdr:col>46</xdr:col>
      <xdr:colOff>38100</xdr:colOff>
      <xdr:row>96</xdr:row>
      <xdr:rowOff>114703</xdr:rowOff>
    </xdr:to>
    <xdr:sp macro="" textlink="">
      <xdr:nvSpPr>
        <xdr:cNvPr id="480" name="フローチャート: 判断 479">
          <a:extLst>
            <a:ext uri="{FF2B5EF4-FFF2-40B4-BE49-F238E27FC236}">
              <a16:creationId xmlns:a16="http://schemas.microsoft.com/office/drawing/2014/main" id="{00000000-0008-0000-0600-0000E0010000}"/>
            </a:ext>
          </a:extLst>
        </xdr:cNvPr>
        <xdr:cNvSpPr/>
      </xdr:nvSpPr>
      <xdr:spPr>
        <a:xfrm>
          <a:off x="86995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131230</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483111" y="16247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47983</xdr:rowOff>
    </xdr:from>
    <xdr:to>
      <xdr:col>41</xdr:col>
      <xdr:colOff>50800</xdr:colOff>
      <xdr:row>96</xdr:row>
      <xdr:rowOff>95825</xdr:rowOff>
    </xdr:to>
    <xdr:cxnSp macro="">
      <xdr:nvCxnSpPr>
        <xdr:cNvPr id="482" name="直線コネクタ 481">
          <a:extLst>
            <a:ext uri="{FF2B5EF4-FFF2-40B4-BE49-F238E27FC236}">
              <a16:creationId xmlns:a16="http://schemas.microsoft.com/office/drawing/2014/main" id="{00000000-0008-0000-0600-0000E2010000}"/>
            </a:ext>
          </a:extLst>
        </xdr:cNvPr>
        <xdr:cNvCxnSpPr/>
      </xdr:nvCxnSpPr>
      <xdr:spPr>
        <a:xfrm flipV="1">
          <a:off x="6972300" y="16164283"/>
          <a:ext cx="889000" cy="390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34837</xdr:rowOff>
    </xdr:from>
    <xdr:to>
      <xdr:col>41</xdr:col>
      <xdr:colOff>101600</xdr:colOff>
      <xdr:row>96</xdr:row>
      <xdr:rowOff>136437</xdr:rowOff>
    </xdr:to>
    <xdr:sp macro="" textlink="">
      <xdr:nvSpPr>
        <xdr:cNvPr id="483" name="フローチャート: 判断 482">
          <a:extLst>
            <a:ext uri="{FF2B5EF4-FFF2-40B4-BE49-F238E27FC236}">
              <a16:creationId xmlns:a16="http://schemas.microsoft.com/office/drawing/2014/main" id="{00000000-0008-0000-0600-0000E3010000}"/>
            </a:ext>
          </a:extLst>
        </xdr:cNvPr>
        <xdr:cNvSpPr/>
      </xdr:nvSpPr>
      <xdr:spPr>
        <a:xfrm>
          <a:off x="7810500" y="16494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127564</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7594111" y="16586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136024</xdr:rowOff>
    </xdr:from>
    <xdr:to>
      <xdr:col>36</xdr:col>
      <xdr:colOff>165100</xdr:colOff>
      <xdr:row>96</xdr:row>
      <xdr:rowOff>66174</xdr:rowOff>
    </xdr:to>
    <xdr:sp macro="" textlink="">
      <xdr:nvSpPr>
        <xdr:cNvPr id="485" name="フローチャート: 判断 484">
          <a:extLst>
            <a:ext uri="{FF2B5EF4-FFF2-40B4-BE49-F238E27FC236}">
              <a16:creationId xmlns:a16="http://schemas.microsoft.com/office/drawing/2014/main" id="{00000000-0008-0000-0600-0000E5010000}"/>
            </a:ext>
          </a:extLst>
        </xdr:cNvPr>
        <xdr:cNvSpPr/>
      </xdr:nvSpPr>
      <xdr:spPr>
        <a:xfrm>
          <a:off x="6921500" y="16423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82701</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6705111" y="16199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101505</xdr:rowOff>
    </xdr:from>
    <xdr:to>
      <xdr:col>55</xdr:col>
      <xdr:colOff>50800</xdr:colOff>
      <xdr:row>97</xdr:row>
      <xdr:rowOff>31655</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10426700" y="16560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79932</xdr:rowOff>
    </xdr:from>
    <xdr:ext cx="534377" cy="259045"/>
    <xdr:sp macro="" textlink="">
      <xdr:nvSpPr>
        <xdr:cNvPr id="493" name="普通建設事業費 （ うち更新整備　）該当値テキスト">
          <a:extLst>
            <a:ext uri="{FF2B5EF4-FFF2-40B4-BE49-F238E27FC236}">
              <a16:creationId xmlns:a16="http://schemas.microsoft.com/office/drawing/2014/main" id="{00000000-0008-0000-0600-0000ED010000}"/>
            </a:ext>
          </a:extLst>
        </xdr:cNvPr>
        <xdr:cNvSpPr txBox="1"/>
      </xdr:nvSpPr>
      <xdr:spPr>
        <a:xfrm>
          <a:off x="10528300" y="16539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52029</xdr:rowOff>
    </xdr:from>
    <xdr:to>
      <xdr:col>50</xdr:col>
      <xdr:colOff>165100</xdr:colOff>
      <xdr:row>97</xdr:row>
      <xdr:rowOff>153629</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9588500" y="16682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144756</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9372111" y="16775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89602</xdr:rowOff>
    </xdr:from>
    <xdr:to>
      <xdr:col>46</xdr:col>
      <xdr:colOff>38100</xdr:colOff>
      <xdr:row>97</xdr:row>
      <xdr:rowOff>19752</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8699500" y="16548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10879</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8483111" y="16641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168633</xdr:rowOff>
    </xdr:from>
    <xdr:to>
      <xdr:col>41</xdr:col>
      <xdr:colOff>101600</xdr:colOff>
      <xdr:row>94</xdr:row>
      <xdr:rowOff>98783</xdr:rowOff>
    </xdr:to>
    <xdr:sp macro="" textlink="">
      <xdr:nvSpPr>
        <xdr:cNvPr id="498" name="楕円 497">
          <a:extLst>
            <a:ext uri="{FF2B5EF4-FFF2-40B4-BE49-F238E27FC236}">
              <a16:creationId xmlns:a16="http://schemas.microsoft.com/office/drawing/2014/main" id="{00000000-0008-0000-0600-0000F2010000}"/>
            </a:ext>
          </a:extLst>
        </xdr:cNvPr>
        <xdr:cNvSpPr/>
      </xdr:nvSpPr>
      <xdr:spPr>
        <a:xfrm>
          <a:off x="7810500" y="16113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115310</xdr:rowOff>
    </xdr:from>
    <xdr:ext cx="534377"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7594111" y="15888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45025</xdr:rowOff>
    </xdr:from>
    <xdr:to>
      <xdr:col>36</xdr:col>
      <xdr:colOff>165100</xdr:colOff>
      <xdr:row>96</xdr:row>
      <xdr:rowOff>146625</xdr:rowOff>
    </xdr:to>
    <xdr:sp macro="" textlink="">
      <xdr:nvSpPr>
        <xdr:cNvPr id="500" name="楕円 499">
          <a:extLst>
            <a:ext uri="{FF2B5EF4-FFF2-40B4-BE49-F238E27FC236}">
              <a16:creationId xmlns:a16="http://schemas.microsoft.com/office/drawing/2014/main" id="{00000000-0008-0000-0600-0000F4010000}"/>
            </a:ext>
          </a:extLst>
        </xdr:cNvPr>
        <xdr:cNvSpPr/>
      </xdr:nvSpPr>
      <xdr:spPr>
        <a:xfrm>
          <a:off x="6921500" y="16504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137752</xdr:rowOff>
    </xdr:from>
    <xdr:ext cx="534377"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6705111" y="16596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8" name="正方形/長方形 507">
          <a:extLst>
            <a:ext uri="{FF2B5EF4-FFF2-40B4-BE49-F238E27FC236}">
              <a16:creationId xmlns:a16="http://schemas.microsoft.com/office/drawing/2014/main" id="{00000000-0008-0000-0600-0000F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9" name="正方形/長方形 508">
          <a:extLst>
            <a:ext uri="{FF2B5EF4-FFF2-40B4-BE49-F238E27FC236}">
              <a16:creationId xmlns:a16="http://schemas.microsoft.com/office/drawing/2014/main" id="{00000000-0008-0000-0600-0000F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id="{00000000-0008-0000-0600-00000A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30886</xdr:rowOff>
    </xdr:from>
    <xdr:to>
      <xdr:col>85</xdr:col>
      <xdr:colOff>126364</xdr:colOff>
      <xdr:row>38</xdr:row>
      <xdr:rowOff>139700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6317595" y="5517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24" name="災害復旧事業費最小値テキスト">
          <a:extLst>
            <a:ext uri="{FF2B5EF4-FFF2-40B4-BE49-F238E27FC236}">
              <a16:creationId xmlns:a16="http://schemas.microsoft.com/office/drawing/2014/main" id="{00000000-0008-0000-0600-00000C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149013</xdr:rowOff>
    </xdr:from>
    <xdr:ext cx="534377" cy="259045"/>
    <xdr:sp macro="" textlink="">
      <xdr:nvSpPr>
        <xdr:cNvPr id="526" name="災害復旧事業費最大値テキスト">
          <a:extLst>
            <a:ext uri="{FF2B5EF4-FFF2-40B4-BE49-F238E27FC236}">
              <a16:creationId xmlns:a16="http://schemas.microsoft.com/office/drawing/2014/main" id="{00000000-0008-0000-0600-00000E020000}"/>
            </a:ext>
          </a:extLst>
        </xdr:cNvPr>
        <xdr:cNvSpPr txBox="1"/>
      </xdr:nvSpPr>
      <xdr:spPr>
        <a:xfrm>
          <a:off x="16370300" y="529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30886</xdr:rowOff>
    </xdr:from>
    <xdr:to>
      <xdr:col>86</xdr:col>
      <xdr:colOff>25400</xdr:colOff>
      <xdr:row>32</xdr:row>
      <xdr:rowOff>30886</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5517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21800</xdr:rowOff>
    </xdr:from>
    <xdr:ext cx="469744" cy="259045"/>
    <xdr:sp macro="" textlink="">
      <xdr:nvSpPr>
        <xdr:cNvPr id="529" name="災害復旧事業費平均値テキスト">
          <a:extLst>
            <a:ext uri="{FF2B5EF4-FFF2-40B4-BE49-F238E27FC236}">
              <a16:creationId xmlns:a16="http://schemas.microsoft.com/office/drawing/2014/main" id="{00000000-0008-0000-0600-000011020000}"/>
            </a:ext>
          </a:extLst>
        </xdr:cNvPr>
        <xdr:cNvSpPr txBox="1"/>
      </xdr:nvSpPr>
      <xdr:spPr>
        <a:xfrm>
          <a:off x="16370300" y="6365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170373</xdr:rowOff>
    </xdr:from>
    <xdr:to>
      <xdr:col>85</xdr:col>
      <xdr:colOff>177800</xdr:colOff>
      <xdr:row>38</xdr:row>
      <xdr:rowOff>100523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6268700" y="651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144450</xdr:rowOff>
    </xdr:from>
    <xdr:to>
      <xdr:col>81</xdr:col>
      <xdr:colOff>101600</xdr:colOff>
      <xdr:row>38</xdr:row>
      <xdr:rowOff>74600</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5430500" y="64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91127</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46428" y="626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146324</xdr:rowOff>
    </xdr:from>
    <xdr:to>
      <xdr:col>76</xdr:col>
      <xdr:colOff>165100</xdr:colOff>
      <xdr:row>38</xdr:row>
      <xdr:rowOff>76474</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4541500" y="648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93001</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357428" y="6265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139334</xdr:rowOff>
    </xdr:from>
    <xdr:to>
      <xdr:col>71</xdr:col>
      <xdr:colOff>177800</xdr:colOff>
      <xdr:row>38</xdr:row>
      <xdr:rowOff>139700</xdr:rowOff>
    </xdr:to>
    <xdr:cxnSp macro="">
      <xdr:nvCxnSpPr>
        <xdr:cNvPr id="537" name="直線コネクタ 536">
          <a:extLst>
            <a:ext uri="{FF2B5EF4-FFF2-40B4-BE49-F238E27FC236}">
              <a16:creationId xmlns:a16="http://schemas.microsoft.com/office/drawing/2014/main" id="{00000000-0008-0000-0600-000019020000}"/>
            </a:ext>
          </a:extLst>
        </xdr:cNvPr>
        <xdr:cNvCxnSpPr/>
      </xdr:nvCxnSpPr>
      <xdr:spPr>
        <a:xfrm>
          <a:off x="12814300" y="6654434"/>
          <a:ext cx="889000" cy="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150805</xdr:rowOff>
    </xdr:from>
    <xdr:to>
      <xdr:col>72</xdr:col>
      <xdr:colOff>38100</xdr:colOff>
      <xdr:row>38</xdr:row>
      <xdr:rowOff>80955</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3652500" y="649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97482</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468428" y="626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63480</xdr:rowOff>
    </xdr:from>
    <xdr:to>
      <xdr:col>67</xdr:col>
      <xdr:colOff>101600</xdr:colOff>
      <xdr:row>37</xdr:row>
      <xdr:rowOff>165080</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2763500" y="640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10157</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579428" y="618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48" name="災害復旧事業費該当値テキスト">
          <a:extLst>
            <a:ext uri="{FF2B5EF4-FFF2-40B4-BE49-F238E27FC236}">
              <a16:creationId xmlns:a16="http://schemas.microsoft.com/office/drawing/2014/main" id="{00000000-0008-0000-0600-000024020000}"/>
            </a:ext>
          </a:extLst>
        </xdr:cNvPr>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88534</xdr:rowOff>
    </xdr:from>
    <xdr:to>
      <xdr:col>67</xdr:col>
      <xdr:colOff>101600</xdr:colOff>
      <xdr:row>39</xdr:row>
      <xdr:rowOff>18684</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2763500" y="6603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9811</xdr:rowOff>
    </xdr:from>
    <xdr:ext cx="249299"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689650" y="669636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公債費グラフ枠">
          <a:extLst>
            <a:ext uri="{FF2B5EF4-FFF2-40B4-BE49-F238E27FC236}">
              <a16:creationId xmlns:a16="http://schemas.microsoft.com/office/drawing/2014/main" id="{00000000-0008-0000-0600-00007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31589</xdr:rowOff>
    </xdr:from>
    <xdr:to>
      <xdr:col>85</xdr:col>
      <xdr:colOff>126364</xdr:colOff>
      <xdr:row>78</xdr:row>
      <xdr:rowOff>79153</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6317595" y="12033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82980</xdr:rowOff>
    </xdr:from>
    <xdr:ext cx="534377" cy="259045"/>
    <xdr:sp macro="" textlink="">
      <xdr:nvSpPr>
        <xdr:cNvPr id="632" name="公債費最小値テキスト">
          <a:extLst>
            <a:ext uri="{FF2B5EF4-FFF2-40B4-BE49-F238E27FC236}">
              <a16:creationId xmlns:a16="http://schemas.microsoft.com/office/drawing/2014/main" id="{00000000-0008-0000-0600-000078020000}"/>
            </a:ext>
          </a:extLst>
        </xdr:cNvPr>
        <xdr:cNvSpPr txBox="1"/>
      </xdr:nvSpPr>
      <xdr:spPr>
        <a:xfrm>
          <a:off x="16370300" y="1345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79153</xdr:rowOff>
    </xdr:from>
    <xdr:to>
      <xdr:col>86</xdr:col>
      <xdr:colOff>25400</xdr:colOff>
      <xdr:row>78</xdr:row>
      <xdr:rowOff>79153</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3452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149716</xdr:rowOff>
    </xdr:from>
    <xdr:ext cx="534377" cy="259045"/>
    <xdr:sp macro="" textlink="">
      <xdr:nvSpPr>
        <xdr:cNvPr id="634" name="公債費最大値テキスト">
          <a:extLst>
            <a:ext uri="{FF2B5EF4-FFF2-40B4-BE49-F238E27FC236}">
              <a16:creationId xmlns:a16="http://schemas.microsoft.com/office/drawing/2014/main" id="{00000000-0008-0000-0600-00007A020000}"/>
            </a:ext>
          </a:extLst>
        </xdr:cNvPr>
        <xdr:cNvSpPr txBox="1"/>
      </xdr:nvSpPr>
      <xdr:spPr>
        <a:xfrm>
          <a:off x="16370300" y="11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31589</xdr:rowOff>
    </xdr:from>
    <xdr:to>
      <xdr:col>86</xdr:col>
      <xdr:colOff>25400</xdr:colOff>
      <xdr:row>70</xdr:row>
      <xdr:rowOff>31589</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6230600" y="1203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92902</xdr:rowOff>
    </xdr:from>
    <xdr:to>
      <xdr:col>85</xdr:col>
      <xdr:colOff>127000</xdr:colOff>
      <xdr:row>76</xdr:row>
      <xdr:rowOff>27605</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a:off x="15481300" y="12437302"/>
          <a:ext cx="838200" cy="620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70303</xdr:rowOff>
    </xdr:from>
    <xdr:ext cx="534377" cy="259045"/>
    <xdr:sp macro="" textlink="">
      <xdr:nvSpPr>
        <xdr:cNvPr id="637" name="公債費平均値テキスト">
          <a:extLst>
            <a:ext uri="{FF2B5EF4-FFF2-40B4-BE49-F238E27FC236}">
              <a16:creationId xmlns:a16="http://schemas.microsoft.com/office/drawing/2014/main" id="{00000000-0008-0000-0600-00007D020000}"/>
            </a:ext>
          </a:extLst>
        </xdr:cNvPr>
        <xdr:cNvSpPr txBox="1"/>
      </xdr:nvSpPr>
      <xdr:spPr>
        <a:xfrm>
          <a:off x="16370300" y="127576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47426</xdr:rowOff>
    </xdr:from>
    <xdr:to>
      <xdr:col>85</xdr:col>
      <xdr:colOff>177800</xdr:colOff>
      <xdr:row>75</xdr:row>
      <xdr:rowOff>149027</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6268700" y="1290617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72</xdr:row>
      <xdr:rowOff>92902</xdr:rowOff>
    </xdr:from>
    <xdr:to>
      <xdr:col>81</xdr:col>
      <xdr:colOff>50800</xdr:colOff>
      <xdr:row>76</xdr:row>
      <xdr:rowOff>17497</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flipV="1">
          <a:off x="14592300" y="12437302"/>
          <a:ext cx="889000" cy="610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5493</xdr:rowOff>
    </xdr:from>
    <xdr:to>
      <xdr:col>81</xdr:col>
      <xdr:colOff>101600</xdr:colOff>
      <xdr:row>75</xdr:row>
      <xdr:rowOff>107093</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5430500" y="1286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98220</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5214111" y="12956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17497</xdr:rowOff>
    </xdr:from>
    <xdr:to>
      <xdr:col>76</xdr:col>
      <xdr:colOff>114300</xdr:colOff>
      <xdr:row>76</xdr:row>
      <xdr:rowOff>46056</xdr:rowOff>
    </xdr:to>
    <xdr:cxnSp macro="">
      <xdr:nvCxnSpPr>
        <xdr:cNvPr id="642" name="直線コネクタ 641">
          <a:extLst>
            <a:ext uri="{FF2B5EF4-FFF2-40B4-BE49-F238E27FC236}">
              <a16:creationId xmlns:a16="http://schemas.microsoft.com/office/drawing/2014/main" id="{00000000-0008-0000-0600-000082020000}"/>
            </a:ext>
          </a:extLst>
        </xdr:cNvPr>
        <xdr:cNvCxnSpPr/>
      </xdr:nvCxnSpPr>
      <xdr:spPr>
        <a:xfrm flipV="1">
          <a:off x="13703300" y="13047697"/>
          <a:ext cx="889000" cy="28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28403</xdr:rowOff>
    </xdr:from>
    <xdr:to>
      <xdr:col>76</xdr:col>
      <xdr:colOff>165100</xdr:colOff>
      <xdr:row>75</xdr:row>
      <xdr:rowOff>130003</xdr:rowOff>
    </xdr:to>
    <xdr:sp macro="" textlink="">
      <xdr:nvSpPr>
        <xdr:cNvPr id="643" name="フローチャート: 判断 642">
          <a:extLst>
            <a:ext uri="{FF2B5EF4-FFF2-40B4-BE49-F238E27FC236}">
              <a16:creationId xmlns:a16="http://schemas.microsoft.com/office/drawing/2014/main" id="{00000000-0008-0000-0600-000083020000}"/>
            </a:ext>
          </a:extLst>
        </xdr:cNvPr>
        <xdr:cNvSpPr/>
      </xdr:nvSpPr>
      <xdr:spPr>
        <a:xfrm>
          <a:off x="14541500" y="1288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146530</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325111" y="12662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46056</xdr:rowOff>
    </xdr:from>
    <xdr:to>
      <xdr:col>71</xdr:col>
      <xdr:colOff>177800</xdr:colOff>
      <xdr:row>76</xdr:row>
      <xdr:rowOff>78811</xdr:rowOff>
    </xdr:to>
    <xdr:cxnSp macro="">
      <xdr:nvCxnSpPr>
        <xdr:cNvPr id="645" name="直線コネクタ 644">
          <a:extLst>
            <a:ext uri="{FF2B5EF4-FFF2-40B4-BE49-F238E27FC236}">
              <a16:creationId xmlns:a16="http://schemas.microsoft.com/office/drawing/2014/main" id="{00000000-0008-0000-0600-000085020000}"/>
            </a:ext>
          </a:extLst>
        </xdr:cNvPr>
        <xdr:cNvCxnSpPr/>
      </xdr:nvCxnSpPr>
      <xdr:spPr>
        <a:xfrm flipV="1">
          <a:off x="12814300" y="13076256"/>
          <a:ext cx="889000" cy="32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23880</xdr:rowOff>
    </xdr:from>
    <xdr:to>
      <xdr:col>72</xdr:col>
      <xdr:colOff>38100</xdr:colOff>
      <xdr:row>75</xdr:row>
      <xdr:rowOff>125480</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3652500" y="12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142007</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436111" y="12657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85553</xdr:rowOff>
    </xdr:from>
    <xdr:to>
      <xdr:col>67</xdr:col>
      <xdr:colOff>101600</xdr:colOff>
      <xdr:row>76</xdr:row>
      <xdr:rowOff>15703</xdr:rowOff>
    </xdr:to>
    <xdr:sp macro="" textlink="">
      <xdr:nvSpPr>
        <xdr:cNvPr id="648" name="フローチャート: 判断 647">
          <a:extLst>
            <a:ext uri="{FF2B5EF4-FFF2-40B4-BE49-F238E27FC236}">
              <a16:creationId xmlns:a16="http://schemas.microsoft.com/office/drawing/2014/main" id="{00000000-0008-0000-0600-000088020000}"/>
            </a:ext>
          </a:extLst>
        </xdr:cNvPr>
        <xdr:cNvSpPr/>
      </xdr:nvSpPr>
      <xdr:spPr>
        <a:xfrm>
          <a:off x="12763500" y="12944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32230</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547111" y="12719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148255</xdr:rowOff>
    </xdr:from>
    <xdr:to>
      <xdr:col>85</xdr:col>
      <xdr:colOff>177800</xdr:colOff>
      <xdr:row>76</xdr:row>
      <xdr:rowOff>78405</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6268700" y="13007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126682</xdr:rowOff>
    </xdr:from>
    <xdr:ext cx="534377" cy="259045"/>
    <xdr:sp macro="" textlink="">
      <xdr:nvSpPr>
        <xdr:cNvPr id="656" name="公債費該当値テキスト">
          <a:extLst>
            <a:ext uri="{FF2B5EF4-FFF2-40B4-BE49-F238E27FC236}">
              <a16:creationId xmlns:a16="http://schemas.microsoft.com/office/drawing/2014/main" id="{00000000-0008-0000-0600-000090020000}"/>
            </a:ext>
          </a:extLst>
        </xdr:cNvPr>
        <xdr:cNvSpPr txBox="1"/>
      </xdr:nvSpPr>
      <xdr:spPr>
        <a:xfrm>
          <a:off x="16370300" y="12985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42102</xdr:rowOff>
    </xdr:from>
    <xdr:to>
      <xdr:col>81</xdr:col>
      <xdr:colOff>101600</xdr:colOff>
      <xdr:row>72</xdr:row>
      <xdr:rowOff>143702</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5430500" y="12386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70</xdr:row>
      <xdr:rowOff>160229</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5214111" y="12161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138147</xdr:rowOff>
    </xdr:from>
    <xdr:to>
      <xdr:col>76</xdr:col>
      <xdr:colOff>165100</xdr:colOff>
      <xdr:row>76</xdr:row>
      <xdr:rowOff>68297</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4541500" y="12996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59424</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4325111" y="13089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166706</xdr:rowOff>
    </xdr:from>
    <xdr:to>
      <xdr:col>72</xdr:col>
      <xdr:colOff>38100</xdr:colOff>
      <xdr:row>76</xdr:row>
      <xdr:rowOff>96856</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3652500" y="13025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87983</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3436111" y="13118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28011</xdr:rowOff>
    </xdr:from>
    <xdr:to>
      <xdr:col>67</xdr:col>
      <xdr:colOff>101600</xdr:colOff>
      <xdr:row>76</xdr:row>
      <xdr:rowOff>129611</xdr:rowOff>
    </xdr:to>
    <xdr:sp macro="" textlink="">
      <xdr:nvSpPr>
        <xdr:cNvPr id="663" name="楕円 662">
          <a:extLst>
            <a:ext uri="{FF2B5EF4-FFF2-40B4-BE49-F238E27FC236}">
              <a16:creationId xmlns:a16="http://schemas.microsoft.com/office/drawing/2014/main" id="{00000000-0008-0000-0600-000097020000}"/>
            </a:ext>
          </a:extLst>
        </xdr:cNvPr>
        <xdr:cNvSpPr/>
      </xdr:nvSpPr>
      <xdr:spPr>
        <a:xfrm>
          <a:off x="12763500" y="13058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120738</xdr:rowOff>
    </xdr:from>
    <xdr:ext cx="534377"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2547111" y="13150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id="{00000000-0008-0000-0600-0000A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積立金グラフ枠">
          <a:extLst>
            <a:ext uri="{FF2B5EF4-FFF2-40B4-BE49-F238E27FC236}">
              <a16:creationId xmlns:a16="http://schemas.microsoft.com/office/drawing/2014/main" id="{00000000-0008-0000-0600-0000A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78612</xdr:rowOff>
    </xdr:from>
    <xdr:to>
      <xdr:col>85</xdr:col>
      <xdr:colOff>126364</xdr:colOff>
      <xdr:row>99</xdr:row>
      <xdr:rowOff>38139</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6317595" y="15680562"/>
          <a:ext cx="1269" cy="1331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41966</xdr:rowOff>
    </xdr:from>
    <xdr:ext cx="378565" cy="259045"/>
    <xdr:sp macro="" textlink="">
      <xdr:nvSpPr>
        <xdr:cNvPr id="689" name="積立金最小値テキスト">
          <a:extLst>
            <a:ext uri="{FF2B5EF4-FFF2-40B4-BE49-F238E27FC236}">
              <a16:creationId xmlns:a16="http://schemas.microsoft.com/office/drawing/2014/main" id="{00000000-0008-0000-0600-0000B1020000}"/>
            </a:ext>
          </a:extLst>
        </xdr:cNvPr>
        <xdr:cNvSpPr txBox="1"/>
      </xdr:nvSpPr>
      <xdr:spPr>
        <a:xfrm>
          <a:off x="16370300" y="17015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38139</xdr:rowOff>
    </xdr:from>
    <xdr:to>
      <xdr:col>86</xdr:col>
      <xdr:colOff>25400</xdr:colOff>
      <xdr:row>99</xdr:row>
      <xdr:rowOff>38139</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6230600" y="1701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25289</xdr:rowOff>
    </xdr:from>
    <xdr:ext cx="599010" cy="259045"/>
    <xdr:sp macro="" textlink="">
      <xdr:nvSpPr>
        <xdr:cNvPr id="691" name="積立金最大値テキスト">
          <a:extLst>
            <a:ext uri="{FF2B5EF4-FFF2-40B4-BE49-F238E27FC236}">
              <a16:creationId xmlns:a16="http://schemas.microsoft.com/office/drawing/2014/main" id="{00000000-0008-0000-0600-0000B3020000}"/>
            </a:ext>
          </a:extLst>
        </xdr:cNvPr>
        <xdr:cNvSpPr txBox="1"/>
      </xdr:nvSpPr>
      <xdr:spPr>
        <a:xfrm>
          <a:off x="16370300" y="15455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78612</xdr:rowOff>
    </xdr:from>
    <xdr:to>
      <xdr:col>86</xdr:col>
      <xdr:colOff>25400</xdr:colOff>
      <xdr:row>91</xdr:row>
      <xdr:rowOff>78612</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6230600" y="15680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84989</xdr:rowOff>
    </xdr:from>
    <xdr:to>
      <xdr:col>85</xdr:col>
      <xdr:colOff>127000</xdr:colOff>
      <xdr:row>97</xdr:row>
      <xdr:rowOff>167056</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5481300" y="16715639"/>
          <a:ext cx="838200" cy="82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54982</xdr:rowOff>
    </xdr:from>
    <xdr:ext cx="534377" cy="259045"/>
    <xdr:sp macro="" textlink="">
      <xdr:nvSpPr>
        <xdr:cNvPr id="694" name="積立金平均値テキスト">
          <a:extLst>
            <a:ext uri="{FF2B5EF4-FFF2-40B4-BE49-F238E27FC236}">
              <a16:creationId xmlns:a16="http://schemas.microsoft.com/office/drawing/2014/main" id="{00000000-0008-0000-0600-0000B6020000}"/>
            </a:ext>
          </a:extLst>
        </xdr:cNvPr>
        <xdr:cNvSpPr txBox="1"/>
      </xdr:nvSpPr>
      <xdr:spPr>
        <a:xfrm>
          <a:off x="16370300" y="165141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32105</xdr:rowOff>
    </xdr:from>
    <xdr:to>
      <xdr:col>85</xdr:col>
      <xdr:colOff>177800</xdr:colOff>
      <xdr:row>97</xdr:row>
      <xdr:rowOff>133705</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6268700" y="16662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142787</xdr:rowOff>
    </xdr:from>
    <xdr:to>
      <xdr:col>81</xdr:col>
      <xdr:colOff>50800</xdr:colOff>
      <xdr:row>97</xdr:row>
      <xdr:rowOff>84989</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a:off x="14592300" y="16601987"/>
          <a:ext cx="889000" cy="113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29820</xdr:rowOff>
    </xdr:from>
    <xdr:to>
      <xdr:col>81</xdr:col>
      <xdr:colOff>101600</xdr:colOff>
      <xdr:row>97</xdr:row>
      <xdr:rowOff>131420</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5430500" y="1666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147947</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5214111" y="16435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142787</xdr:rowOff>
    </xdr:from>
    <xdr:to>
      <xdr:col>76</xdr:col>
      <xdr:colOff>114300</xdr:colOff>
      <xdr:row>98</xdr:row>
      <xdr:rowOff>21603</xdr:rowOff>
    </xdr:to>
    <xdr:cxnSp macro="">
      <xdr:nvCxnSpPr>
        <xdr:cNvPr id="699" name="直線コネクタ 698">
          <a:extLst>
            <a:ext uri="{FF2B5EF4-FFF2-40B4-BE49-F238E27FC236}">
              <a16:creationId xmlns:a16="http://schemas.microsoft.com/office/drawing/2014/main" id="{00000000-0008-0000-0600-0000BB020000}"/>
            </a:ext>
          </a:extLst>
        </xdr:cNvPr>
        <xdr:cNvCxnSpPr/>
      </xdr:nvCxnSpPr>
      <xdr:spPr>
        <a:xfrm flipV="1">
          <a:off x="13703300" y="16601987"/>
          <a:ext cx="889000" cy="221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12802</xdr:rowOff>
    </xdr:from>
    <xdr:to>
      <xdr:col>76</xdr:col>
      <xdr:colOff>165100</xdr:colOff>
      <xdr:row>97</xdr:row>
      <xdr:rowOff>114402</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4541500" y="16643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105529</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6736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21603</xdr:rowOff>
    </xdr:from>
    <xdr:to>
      <xdr:col>71</xdr:col>
      <xdr:colOff>177800</xdr:colOff>
      <xdr:row>98</xdr:row>
      <xdr:rowOff>117766</xdr:rowOff>
    </xdr:to>
    <xdr:cxnSp macro="">
      <xdr:nvCxnSpPr>
        <xdr:cNvPr id="702" name="直線コネクタ 701">
          <a:extLst>
            <a:ext uri="{FF2B5EF4-FFF2-40B4-BE49-F238E27FC236}">
              <a16:creationId xmlns:a16="http://schemas.microsoft.com/office/drawing/2014/main" id="{00000000-0008-0000-0600-0000BE020000}"/>
            </a:ext>
          </a:extLst>
        </xdr:cNvPr>
        <xdr:cNvCxnSpPr/>
      </xdr:nvCxnSpPr>
      <xdr:spPr>
        <a:xfrm flipV="1">
          <a:off x="12814300" y="16823703"/>
          <a:ext cx="889000" cy="96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1206</xdr:rowOff>
    </xdr:from>
    <xdr:to>
      <xdr:col>72</xdr:col>
      <xdr:colOff>38100</xdr:colOff>
      <xdr:row>97</xdr:row>
      <xdr:rowOff>102806</xdr:rowOff>
    </xdr:to>
    <xdr:sp macro="" textlink="">
      <xdr:nvSpPr>
        <xdr:cNvPr id="703" name="フローチャート: 判断 702">
          <a:extLst>
            <a:ext uri="{FF2B5EF4-FFF2-40B4-BE49-F238E27FC236}">
              <a16:creationId xmlns:a16="http://schemas.microsoft.com/office/drawing/2014/main" id="{00000000-0008-0000-0600-0000BF020000}"/>
            </a:ext>
          </a:extLst>
        </xdr:cNvPr>
        <xdr:cNvSpPr/>
      </xdr:nvSpPr>
      <xdr:spPr>
        <a:xfrm>
          <a:off x="13652500" y="16631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119333</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436111" y="16407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123406</xdr:rowOff>
    </xdr:from>
    <xdr:to>
      <xdr:col>67</xdr:col>
      <xdr:colOff>101600</xdr:colOff>
      <xdr:row>98</xdr:row>
      <xdr:rowOff>53556</xdr:rowOff>
    </xdr:to>
    <xdr:sp macro="" textlink="">
      <xdr:nvSpPr>
        <xdr:cNvPr id="705" name="フローチャート: 判断 704">
          <a:extLst>
            <a:ext uri="{FF2B5EF4-FFF2-40B4-BE49-F238E27FC236}">
              <a16:creationId xmlns:a16="http://schemas.microsoft.com/office/drawing/2014/main" id="{00000000-0008-0000-0600-0000C1020000}"/>
            </a:ext>
          </a:extLst>
        </xdr:cNvPr>
        <xdr:cNvSpPr/>
      </xdr:nvSpPr>
      <xdr:spPr>
        <a:xfrm>
          <a:off x="12763500" y="16754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70083</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547111" y="16529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116256</xdr:rowOff>
    </xdr:from>
    <xdr:to>
      <xdr:col>85</xdr:col>
      <xdr:colOff>177800</xdr:colOff>
      <xdr:row>98</xdr:row>
      <xdr:rowOff>46406</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6268700" y="16746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94683</xdr:rowOff>
    </xdr:from>
    <xdr:ext cx="534377" cy="259045"/>
    <xdr:sp macro="" textlink="">
      <xdr:nvSpPr>
        <xdr:cNvPr id="713" name="積立金該当値テキスト">
          <a:extLst>
            <a:ext uri="{FF2B5EF4-FFF2-40B4-BE49-F238E27FC236}">
              <a16:creationId xmlns:a16="http://schemas.microsoft.com/office/drawing/2014/main" id="{00000000-0008-0000-0600-0000C9020000}"/>
            </a:ext>
          </a:extLst>
        </xdr:cNvPr>
        <xdr:cNvSpPr txBox="1"/>
      </xdr:nvSpPr>
      <xdr:spPr>
        <a:xfrm>
          <a:off x="16370300" y="16725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34189</xdr:rowOff>
    </xdr:from>
    <xdr:to>
      <xdr:col>81</xdr:col>
      <xdr:colOff>101600</xdr:colOff>
      <xdr:row>97</xdr:row>
      <xdr:rowOff>135789</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5430500" y="1666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126916</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5214111" y="16757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91987</xdr:rowOff>
    </xdr:from>
    <xdr:to>
      <xdr:col>76</xdr:col>
      <xdr:colOff>165100</xdr:colOff>
      <xdr:row>97</xdr:row>
      <xdr:rowOff>22137</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4541500" y="16551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38664</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4325111" y="16326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142253</xdr:rowOff>
    </xdr:from>
    <xdr:to>
      <xdr:col>72</xdr:col>
      <xdr:colOff>38100</xdr:colOff>
      <xdr:row>98</xdr:row>
      <xdr:rowOff>72403</xdr:rowOff>
    </xdr:to>
    <xdr:sp macro="" textlink="">
      <xdr:nvSpPr>
        <xdr:cNvPr id="718" name="楕円 717">
          <a:extLst>
            <a:ext uri="{FF2B5EF4-FFF2-40B4-BE49-F238E27FC236}">
              <a16:creationId xmlns:a16="http://schemas.microsoft.com/office/drawing/2014/main" id="{00000000-0008-0000-0600-0000CE020000}"/>
            </a:ext>
          </a:extLst>
        </xdr:cNvPr>
        <xdr:cNvSpPr/>
      </xdr:nvSpPr>
      <xdr:spPr>
        <a:xfrm>
          <a:off x="13652500" y="16772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63530</xdr:rowOff>
    </xdr:from>
    <xdr:ext cx="534377"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3436111" y="16865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66966</xdr:rowOff>
    </xdr:from>
    <xdr:to>
      <xdr:col>67</xdr:col>
      <xdr:colOff>101600</xdr:colOff>
      <xdr:row>98</xdr:row>
      <xdr:rowOff>168566</xdr:rowOff>
    </xdr:to>
    <xdr:sp macro="" textlink="">
      <xdr:nvSpPr>
        <xdr:cNvPr id="720" name="楕円 719">
          <a:extLst>
            <a:ext uri="{FF2B5EF4-FFF2-40B4-BE49-F238E27FC236}">
              <a16:creationId xmlns:a16="http://schemas.microsoft.com/office/drawing/2014/main" id="{00000000-0008-0000-0600-0000D0020000}"/>
            </a:ext>
          </a:extLst>
        </xdr:cNvPr>
        <xdr:cNvSpPr/>
      </xdr:nvSpPr>
      <xdr:spPr>
        <a:xfrm>
          <a:off x="12763500" y="16869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159693</xdr:rowOff>
    </xdr:from>
    <xdr:ext cx="469744"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2579428" y="16961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a:extLst>
            <a:ext uri="{FF2B5EF4-FFF2-40B4-BE49-F238E27FC236}">
              <a16:creationId xmlns:a16="http://schemas.microsoft.com/office/drawing/2014/main" id="{00000000-0008-0000-0600-0000D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投資及び出資金グラフ枠">
          <a:extLst>
            <a:ext uri="{FF2B5EF4-FFF2-40B4-BE49-F238E27FC236}">
              <a16:creationId xmlns:a16="http://schemas.microsoft.com/office/drawing/2014/main" id="{00000000-0008-0000-06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99146</xdr:rowOff>
    </xdr:from>
    <xdr:to>
      <xdr:col>116</xdr:col>
      <xdr:colOff>62864</xdr:colOff>
      <xdr:row>38</xdr:row>
      <xdr:rowOff>139700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2159595" y="5585546"/>
          <a:ext cx="1269" cy="1069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4" name="投資及び出資金最小値テキスト">
          <a:extLst>
            <a:ext uri="{FF2B5EF4-FFF2-40B4-BE49-F238E27FC236}">
              <a16:creationId xmlns:a16="http://schemas.microsoft.com/office/drawing/2014/main" id="{00000000-0008-0000-0600-0000E8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45823</xdr:rowOff>
    </xdr:from>
    <xdr:ext cx="534377" cy="259045"/>
    <xdr:sp macro="" textlink="">
      <xdr:nvSpPr>
        <xdr:cNvPr id="746" name="投資及び出資金最大値テキスト">
          <a:extLst>
            <a:ext uri="{FF2B5EF4-FFF2-40B4-BE49-F238E27FC236}">
              <a16:creationId xmlns:a16="http://schemas.microsoft.com/office/drawing/2014/main" id="{00000000-0008-0000-0600-0000EA020000}"/>
            </a:ext>
          </a:extLst>
        </xdr:cNvPr>
        <xdr:cNvSpPr txBox="1"/>
      </xdr:nvSpPr>
      <xdr:spPr>
        <a:xfrm>
          <a:off x="22212300" y="536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99146</xdr:rowOff>
    </xdr:from>
    <xdr:to>
      <xdr:col>116</xdr:col>
      <xdr:colOff>152400</xdr:colOff>
      <xdr:row>32</xdr:row>
      <xdr:rowOff>99146</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2072600" y="5585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129333</xdr:rowOff>
    </xdr:from>
    <xdr:ext cx="469744" cy="259045"/>
    <xdr:sp macro="" textlink="">
      <xdr:nvSpPr>
        <xdr:cNvPr id="749" name="投資及び出資金平均値テキスト">
          <a:extLst>
            <a:ext uri="{FF2B5EF4-FFF2-40B4-BE49-F238E27FC236}">
              <a16:creationId xmlns:a16="http://schemas.microsoft.com/office/drawing/2014/main" id="{00000000-0008-0000-0600-0000ED020000}"/>
            </a:ext>
          </a:extLst>
        </xdr:cNvPr>
        <xdr:cNvSpPr txBox="1"/>
      </xdr:nvSpPr>
      <xdr:spPr>
        <a:xfrm>
          <a:off x="22212300" y="63015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106456</xdr:rowOff>
    </xdr:from>
    <xdr:to>
      <xdr:col>116</xdr:col>
      <xdr:colOff>114300</xdr:colOff>
      <xdr:row>38</xdr:row>
      <xdr:rowOff>36606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2110700" y="6450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98867</xdr:rowOff>
    </xdr:from>
    <xdr:to>
      <xdr:col>112</xdr:col>
      <xdr:colOff>38100</xdr:colOff>
      <xdr:row>38</xdr:row>
      <xdr:rowOff>29017</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1272500" y="6442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45544</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6217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100879</xdr:rowOff>
    </xdr:from>
    <xdr:to>
      <xdr:col>107</xdr:col>
      <xdr:colOff>101600</xdr:colOff>
      <xdr:row>38</xdr:row>
      <xdr:rowOff>31029</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0383500" y="644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47556</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219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97221</xdr:rowOff>
    </xdr:from>
    <xdr:to>
      <xdr:col>102</xdr:col>
      <xdr:colOff>165100</xdr:colOff>
      <xdr:row>38</xdr:row>
      <xdr:rowOff>27371</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9494500" y="644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43898</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10428" y="6216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92558</xdr:rowOff>
    </xdr:from>
    <xdr:to>
      <xdr:col>98</xdr:col>
      <xdr:colOff>38100</xdr:colOff>
      <xdr:row>38</xdr:row>
      <xdr:rowOff>22707</xdr:rowOff>
    </xdr:to>
    <xdr:sp macro="" textlink="">
      <xdr:nvSpPr>
        <xdr:cNvPr id="760" name="フローチャート: 判断 759">
          <a:extLst>
            <a:ext uri="{FF2B5EF4-FFF2-40B4-BE49-F238E27FC236}">
              <a16:creationId xmlns:a16="http://schemas.microsoft.com/office/drawing/2014/main" id="{00000000-0008-0000-0600-0000F8020000}"/>
            </a:ext>
          </a:extLst>
        </xdr:cNvPr>
        <xdr:cNvSpPr/>
      </xdr:nvSpPr>
      <xdr:spPr>
        <a:xfrm>
          <a:off x="18605500" y="643620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39235</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21428" y="6211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8" name="投資及び出資金該当値テキスト">
          <a:extLst>
            <a:ext uri="{FF2B5EF4-FFF2-40B4-BE49-F238E27FC236}">
              <a16:creationId xmlns:a16="http://schemas.microsoft.com/office/drawing/2014/main" id="{00000000-0008-0000-0600-00000003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貸付金グラフ枠">
          <a:extLst>
            <a:ext uri="{FF2B5EF4-FFF2-40B4-BE49-F238E27FC236}">
              <a16:creationId xmlns:a16="http://schemas.microsoft.com/office/drawing/2014/main" id="{00000000-0008-0000-06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114920</xdr:rowOff>
    </xdr:from>
    <xdr:to>
      <xdr:col>116</xdr:col>
      <xdr:colOff>62864</xdr:colOff>
      <xdr:row>58</xdr:row>
      <xdr:rowOff>139700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2159595" y="8858870"/>
          <a:ext cx="1269" cy="122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9" name="貸付金最小値テキスト">
          <a:extLst>
            <a:ext uri="{FF2B5EF4-FFF2-40B4-BE49-F238E27FC236}">
              <a16:creationId xmlns:a16="http://schemas.microsoft.com/office/drawing/2014/main" id="{00000000-0008-0000-0600-00001F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61597</xdr:rowOff>
    </xdr:from>
    <xdr:ext cx="534377" cy="259045"/>
    <xdr:sp macro="" textlink="">
      <xdr:nvSpPr>
        <xdr:cNvPr id="801" name="貸付金最大値テキスト">
          <a:extLst>
            <a:ext uri="{FF2B5EF4-FFF2-40B4-BE49-F238E27FC236}">
              <a16:creationId xmlns:a16="http://schemas.microsoft.com/office/drawing/2014/main" id="{00000000-0008-0000-0600-000021030000}"/>
            </a:ext>
          </a:extLst>
        </xdr:cNvPr>
        <xdr:cNvSpPr txBox="1"/>
      </xdr:nvSpPr>
      <xdr:spPr>
        <a:xfrm>
          <a:off x="22212300" y="8634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114920</xdr:rowOff>
    </xdr:from>
    <xdr:to>
      <xdr:col>116</xdr:col>
      <xdr:colOff>152400</xdr:colOff>
      <xdr:row>51</xdr:row>
      <xdr:rowOff>114920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8858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58181</xdr:rowOff>
    </xdr:from>
    <xdr:to>
      <xdr:col>116</xdr:col>
      <xdr:colOff>63500</xdr:colOff>
      <xdr:row>57</xdr:row>
      <xdr:rowOff>60970</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1323300" y="9830831"/>
          <a:ext cx="838200" cy="2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55486</xdr:rowOff>
    </xdr:from>
    <xdr:ext cx="469744" cy="259045"/>
    <xdr:sp macro="" textlink="">
      <xdr:nvSpPr>
        <xdr:cNvPr id="804" name="貸付金平均値テキスト">
          <a:extLst>
            <a:ext uri="{FF2B5EF4-FFF2-40B4-BE49-F238E27FC236}">
              <a16:creationId xmlns:a16="http://schemas.microsoft.com/office/drawing/2014/main" id="{00000000-0008-0000-0600-000024030000}"/>
            </a:ext>
          </a:extLst>
        </xdr:cNvPr>
        <xdr:cNvSpPr txBox="1"/>
      </xdr:nvSpPr>
      <xdr:spPr>
        <a:xfrm>
          <a:off x="22212300" y="98281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77059</xdr:rowOff>
    </xdr:from>
    <xdr:to>
      <xdr:col>116</xdr:col>
      <xdr:colOff>114300</xdr:colOff>
      <xdr:row>58</xdr:row>
      <xdr:rowOff>7209</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2110700" y="984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55210</xdr:rowOff>
    </xdr:from>
    <xdr:to>
      <xdr:col>111</xdr:col>
      <xdr:colOff>177800</xdr:colOff>
      <xdr:row>57</xdr:row>
      <xdr:rowOff>58181</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a:off x="20434300" y="9827860"/>
          <a:ext cx="889000" cy="2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54976</xdr:rowOff>
    </xdr:from>
    <xdr:to>
      <xdr:col>112</xdr:col>
      <xdr:colOff>38100</xdr:colOff>
      <xdr:row>57</xdr:row>
      <xdr:rowOff>156576</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1272500" y="982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147703</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088428" y="9920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53198</xdr:rowOff>
    </xdr:from>
    <xdr:to>
      <xdr:col>107</xdr:col>
      <xdr:colOff>50800</xdr:colOff>
      <xdr:row>57</xdr:row>
      <xdr:rowOff>55210</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a:off x="19545300" y="9825848"/>
          <a:ext cx="889000" cy="2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57627</xdr:rowOff>
    </xdr:from>
    <xdr:to>
      <xdr:col>107</xdr:col>
      <xdr:colOff>101600</xdr:colOff>
      <xdr:row>57</xdr:row>
      <xdr:rowOff>159227</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20383500" y="983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150354</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199428" y="9923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50409</xdr:rowOff>
    </xdr:from>
    <xdr:to>
      <xdr:col>102</xdr:col>
      <xdr:colOff>114300</xdr:colOff>
      <xdr:row>57</xdr:row>
      <xdr:rowOff>53198</xdr:rowOff>
    </xdr:to>
    <xdr:cxnSp macro="">
      <xdr:nvCxnSpPr>
        <xdr:cNvPr id="812" name="直線コネクタ 811">
          <a:extLst>
            <a:ext uri="{FF2B5EF4-FFF2-40B4-BE49-F238E27FC236}">
              <a16:creationId xmlns:a16="http://schemas.microsoft.com/office/drawing/2014/main" id="{00000000-0008-0000-0600-00002C030000}"/>
            </a:ext>
          </a:extLst>
        </xdr:cNvPr>
        <xdr:cNvCxnSpPr/>
      </xdr:nvCxnSpPr>
      <xdr:spPr>
        <a:xfrm>
          <a:off x="18656300" y="9823059"/>
          <a:ext cx="889000" cy="2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54244</xdr:rowOff>
    </xdr:from>
    <xdr:to>
      <xdr:col>102</xdr:col>
      <xdr:colOff>165100</xdr:colOff>
      <xdr:row>57</xdr:row>
      <xdr:rowOff>155844</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9494500" y="9826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146971</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9310428" y="991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27361</xdr:rowOff>
    </xdr:from>
    <xdr:to>
      <xdr:col>98</xdr:col>
      <xdr:colOff>38100</xdr:colOff>
      <xdr:row>57</xdr:row>
      <xdr:rowOff>128961</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8605500" y="980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120088</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421428" y="9892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10170</xdr:rowOff>
    </xdr:from>
    <xdr:to>
      <xdr:col>116</xdr:col>
      <xdr:colOff>114300</xdr:colOff>
      <xdr:row>57</xdr:row>
      <xdr:rowOff>111770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2110700" y="9782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33047</xdr:rowOff>
    </xdr:from>
    <xdr:ext cx="469744" cy="259045"/>
    <xdr:sp macro="" textlink="">
      <xdr:nvSpPr>
        <xdr:cNvPr id="823" name="貸付金該当値テキスト">
          <a:extLst>
            <a:ext uri="{FF2B5EF4-FFF2-40B4-BE49-F238E27FC236}">
              <a16:creationId xmlns:a16="http://schemas.microsoft.com/office/drawing/2014/main" id="{00000000-0008-0000-0600-000037030000}"/>
            </a:ext>
          </a:extLst>
        </xdr:cNvPr>
        <xdr:cNvSpPr txBox="1"/>
      </xdr:nvSpPr>
      <xdr:spPr>
        <a:xfrm>
          <a:off x="22212300" y="963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7381</xdr:rowOff>
    </xdr:from>
    <xdr:to>
      <xdr:col>112</xdr:col>
      <xdr:colOff>38100</xdr:colOff>
      <xdr:row>57</xdr:row>
      <xdr:rowOff>108981</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1272500" y="9780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125508</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1088428" y="9555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4410</xdr:rowOff>
    </xdr:from>
    <xdr:to>
      <xdr:col>107</xdr:col>
      <xdr:colOff>101600</xdr:colOff>
      <xdr:row>57</xdr:row>
      <xdr:rowOff>106010</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0383500" y="9777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122537</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0199428" y="955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2398</xdr:rowOff>
    </xdr:from>
    <xdr:to>
      <xdr:col>102</xdr:col>
      <xdr:colOff>165100</xdr:colOff>
      <xdr:row>57</xdr:row>
      <xdr:rowOff>103998</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9494500" y="9775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120525</xdr:rowOff>
    </xdr:from>
    <xdr:ext cx="469744"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9310428" y="9550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171059</xdr:rowOff>
    </xdr:from>
    <xdr:to>
      <xdr:col>98</xdr:col>
      <xdr:colOff>38100</xdr:colOff>
      <xdr:row>57</xdr:row>
      <xdr:rowOff>101209</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8605500" y="9772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117736</xdr:rowOff>
    </xdr:from>
    <xdr:ext cx="469744"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421428" y="9547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4255</xdr:rowOff>
    </xdr:from>
    <xdr:to>
      <xdr:col>116</xdr:col>
      <xdr:colOff>62864</xdr:colOff>
      <xdr:row>79</xdr:row>
      <xdr:rowOff>16050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77205"/>
          <a:ext cx="1269" cy="1383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19877</xdr:rowOff>
    </xdr:from>
    <xdr:ext cx="534377"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564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16050</xdr:rowOff>
    </xdr:from>
    <xdr:to>
      <xdr:col>116</xdr:col>
      <xdr:colOff>152400</xdr:colOff>
      <xdr:row>79</xdr:row>
      <xdr:rowOff>16050</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560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122382</xdr:rowOff>
    </xdr:from>
    <xdr:ext cx="534377"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95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4255</xdr:rowOff>
    </xdr:from>
    <xdr:to>
      <xdr:col>116</xdr:col>
      <xdr:colOff>152400</xdr:colOff>
      <xdr:row>71</xdr:row>
      <xdr:rowOff>4255</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77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7066</xdr:rowOff>
    </xdr:from>
    <xdr:to>
      <xdr:col>116</xdr:col>
      <xdr:colOff>63500</xdr:colOff>
      <xdr:row>76</xdr:row>
      <xdr:rowOff>34773</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1323300" y="13037266"/>
          <a:ext cx="838200" cy="27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144868</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30036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166441</xdr:rowOff>
    </xdr:from>
    <xdr:to>
      <xdr:col>116</xdr:col>
      <xdr:colOff>114300</xdr:colOff>
      <xdr:row>76</xdr:row>
      <xdr:rowOff>96591</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3025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34773</xdr:rowOff>
    </xdr:from>
    <xdr:to>
      <xdr:col>111</xdr:col>
      <xdr:colOff>177800</xdr:colOff>
      <xdr:row>76</xdr:row>
      <xdr:rowOff>61244</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3064973"/>
          <a:ext cx="889000" cy="26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19405</xdr:rowOff>
    </xdr:from>
    <xdr:to>
      <xdr:col>112</xdr:col>
      <xdr:colOff>38100</xdr:colOff>
      <xdr:row>76</xdr:row>
      <xdr:rowOff>121005</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304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112132</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3142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61244</xdr:rowOff>
    </xdr:from>
    <xdr:to>
      <xdr:col>107</xdr:col>
      <xdr:colOff>50800</xdr:colOff>
      <xdr:row>76</xdr:row>
      <xdr:rowOff>80584</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9545300" y="13091444"/>
          <a:ext cx="889000" cy="19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51090</xdr:rowOff>
    </xdr:from>
    <xdr:to>
      <xdr:col>107</xdr:col>
      <xdr:colOff>101600</xdr:colOff>
      <xdr:row>76</xdr:row>
      <xdr:rowOff>152690</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143817</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3174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80584</xdr:rowOff>
    </xdr:from>
    <xdr:to>
      <xdr:col>102</xdr:col>
      <xdr:colOff>114300</xdr:colOff>
      <xdr:row>76</xdr:row>
      <xdr:rowOff>102415</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8656300" y="13110784"/>
          <a:ext cx="889000" cy="21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62497</xdr:rowOff>
    </xdr:from>
    <xdr:to>
      <xdr:col>102</xdr:col>
      <xdr:colOff>165100</xdr:colOff>
      <xdr:row>76</xdr:row>
      <xdr:rowOff>164097</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3092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155224</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3185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93495</xdr:rowOff>
    </xdr:from>
    <xdr:to>
      <xdr:col>98</xdr:col>
      <xdr:colOff>38100</xdr:colOff>
      <xdr:row>77</xdr:row>
      <xdr:rowOff>23645</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312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14772</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3216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127716</xdr:rowOff>
    </xdr:from>
    <xdr:to>
      <xdr:col>116</xdr:col>
      <xdr:colOff>114300</xdr:colOff>
      <xdr:row>76</xdr:row>
      <xdr:rowOff>57866</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2986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150593</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2837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155423</xdr:rowOff>
    </xdr:from>
    <xdr:to>
      <xdr:col>112</xdr:col>
      <xdr:colOff>38100</xdr:colOff>
      <xdr:row>76</xdr:row>
      <xdr:rowOff>85573</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3014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102099</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2789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10444</xdr:rowOff>
    </xdr:from>
    <xdr:to>
      <xdr:col>107</xdr:col>
      <xdr:colOff>101600</xdr:colOff>
      <xdr:row>76</xdr:row>
      <xdr:rowOff>112044</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3040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128571</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2815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29784</xdr:rowOff>
    </xdr:from>
    <xdr:to>
      <xdr:col>102</xdr:col>
      <xdr:colOff>165100</xdr:colOff>
      <xdr:row>76</xdr:row>
      <xdr:rowOff>131384</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3059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147911</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2835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51615</xdr:rowOff>
    </xdr:from>
    <xdr:to>
      <xdr:col>98</xdr:col>
      <xdr:colOff>38100</xdr:colOff>
      <xdr:row>76</xdr:row>
      <xdr:rowOff>153215</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3081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169742</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2857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600">
              <a:latin typeface="BIZ UD明朝 Medium" panose="02020500000000000000" pitchFamily="17" charset="-128"/>
              <a:ea typeface="BIZ UD明朝 Medium" panose="02020500000000000000" pitchFamily="17" charset="-128"/>
            </a:rPr>
            <a:t>普通建設事業費（うち新規整備含む）が令和６年度において減少傾向となっているのは、松村川整備事業や地域交流センター建設事業、福祉総合相談センター建設事業などが終了した影響である。また、人件費、扶助費について、類似団体と比較して一人当たりコストが高い状況が近年続いている。扶助費では、生活保護費の割合が大きいことと当市において子ども・子育て支援の充実を重点施策の一つとしていることが主な要因である。公債費では、令和５年度に第三セクター等改革推進債を早期償還した影響により大きく上昇したが令和６年度においてはそれ以前の水準並みとなっている。物件費等のその他経費については、物価上昇の影響等により増加傾向が見られるものの、事務事業の見直し等により経費の適正化に努め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兵庫県高砂市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86,511
85,001
34.38
41,113,302
40,432,425
673,805
22,523,175
40,279,473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45.6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37287</xdr:rowOff>
    </xdr:from>
    <xdr:to>
      <xdr:col>24</xdr:col>
      <xdr:colOff>62865</xdr:colOff>
      <xdr:row>38</xdr:row>
      <xdr:rowOff>15799</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352237"/>
          <a:ext cx="1270" cy="1178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19626</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34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15799</xdr:rowOff>
    </xdr:from>
    <xdr:to>
      <xdr:col>24</xdr:col>
      <xdr:colOff>152400</xdr:colOff>
      <xdr:row>38</xdr:row>
      <xdr:rowOff>15799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3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155414</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12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37287</xdr:rowOff>
    </xdr:from>
    <xdr:to>
      <xdr:col>24</xdr:col>
      <xdr:colOff>152400</xdr:colOff>
      <xdr:row>31</xdr:row>
      <xdr:rowOff>37287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352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92608</xdr:rowOff>
    </xdr:from>
    <xdr:to>
      <xdr:col>24</xdr:col>
      <xdr:colOff>63500</xdr:colOff>
      <xdr:row>34</xdr:row>
      <xdr:rowOff>112725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921908"/>
          <a:ext cx="838200" cy="20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146880</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76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168453</xdr:rowOff>
    </xdr:from>
    <xdr:to>
      <xdr:col>24</xdr:col>
      <xdr:colOff>114300</xdr:colOff>
      <xdr:row>35</xdr:row>
      <xdr:rowOff>98603</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7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112725</xdr:rowOff>
    </xdr:from>
    <xdr:to>
      <xdr:col>19</xdr:col>
      <xdr:colOff>177800</xdr:colOff>
      <xdr:row>35</xdr:row>
      <xdr:rowOff>8941</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5942025"/>
          <a:ext cx="889000" cy="67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47752</xdr:rowOff>
    </xdr:from>
    <xdr:to>
      <xdr:col>20</xdr:col>
      <xdr:colOff>38100</xdr:colOff>
      <xdr:row>35</xdr:row>
      <xdr:rowOff>149352</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48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140479</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6141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142443</xdr:rowOff>
    </xdr:from>
    <xdr:to>
      <xdr:col>15</xdr:col>
      <xdr:colOff>50800</xdr:colOff>
      <xdr:row>35</xdr:row>
      <xdr:rowOff>8941</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5971743"/>
          <a:ext cx="889000" cy="37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58725</xdr:rowOff>
    </xdr:from>
    <xdr:to>
      <xdr:col>15</xdr:col>
      <xdr:colOff>101600</xdr:colOff>
      <xdr:row>35</xdr:row>
      <xdr:rowOff>160325</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5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151452</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152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142443</xdr:rowOff>
    </xdr:from>
    <xdr:to>
      <xdr:col>10</xdr:col>
      <xdr:colOff>114300</xdr:colOff>
      <xdr:row>35</xdr:row>
      <xdr:rowOff>29058</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5971743"/>
          <a:ext cx="889000" cy="58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67869</xdr:rowOff>
    </xdr:from>
    <xdr:to>
      <xdr:col>10</xdr:col>
      <xdr:colOff>165100</xdr:colOff>
      <xdr:row>35</xdr:row>
      <xdr:rowOff>169469</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6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160596</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6161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75641</xdr:rowOff>
    </xdr:from>
    <xdr:to>
      <xdr:col>6</xdr:col>
      <xdr:colOff>38100</xdr:colOff>
      <xdr:row>36</xdr:row>
      <xdr:rowOff>5791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76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168368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169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41808</xdr:rowOff>
    </xdr:from>
    <xdr:to>
      <xdr:col>24</xdr:col>
      <xdr:colOff>114300</xdr:colOff>
      <xdr:row>34</xdr:row>
      <xdr:rowOff>143408</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871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64685</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722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61925</xdr:rowOff>
    </xdr:from>
    <xdr:to>
      <xdr:col>20</xdr:col>
      <xdr:colOff>38100</xdr:colOff>
      <xdr:row>34</xdr:row>
      <xdr:rowOff>163525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891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8602</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666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129591</xdr:rowOff>
    </xdr:from>
    <xdr:to>
      <xdr:col>15</xdr:col>
      <xdr:colOff>101600</xdr:colOff>
      <xdr:row>35</xdr:row>
      <xdr:rowOff>59741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958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76268</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734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91643</xdr:rowOff>
    </xdr:from>
    <xdr:to>
      <xdr:col>10</xdr:col>
      <xdr:colOff>165100</xdr:colOff>
      <xdr:row>35</xdr:row>
      <xdr:rowOff>21793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920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38320</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696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149708</xdr:rowOff>
    </xdr:from>
    <xdr:to>
      <xdr:col>6</xdr:col>
      <xdr:colOff>38100</xdr:colOff>
      <xdr:row>35</xdr:row>
      <xdr:rowOff>79858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979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96385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754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138054</xdr:rowOff>
    </xdr:from>
    <xdr:to>
      <xdr:col>24</xdr:col>
      <xdr:colOff>62865</xdr:colOff>
      <xdr:row>57</xdr:row>
      <xdr:rowOff>105250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10554"/>
          <a:ext cx="1270" cy="11673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109077</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88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105250</xdr:rowOff>
    </xdr:from>
    <xdr:to>
      <xdr:col>24</xdr:col>
      <xdr:colOff>152400</xdr:colOff>
      <xdr:row>57</xdr:row>
      <xdr:rowOff>105250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87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84731</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85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190,216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138054</xdr:rowOff>
    </xdr:from>
    <xdr:to>
      <xdr:col>24</xdr:col>
      <xdr:colOff>152400</xdr:colOff>
      <xdr:row>50</xdr:row>
      <xdr:rowOff>138054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10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116741</xdr:rowOff>
    </xdr:from>
    <xdr:to>
      <xdr:col>24</xdr:col>
      <xdr:colOff>63500</xdr:colOff>
      <xdr:row>56</xdr:row>
      <xdr:rowOff>139471</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3797300" y="9717941"/>
          <a:ext cx="838200" cy="22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91446</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3497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68569</xdr:rowOff>
    </xdr:from>
    <xdr:to>
      <xdr:col>24</xdr:col>
      <xdr:colOff>114300</xdr:colOff>
      <xdr:row>55</xdr:row>
      <xdr:rowOff>170169</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49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23747</xdr:rowOff>
    </xdr:from>
    <xdr:to>
      <xdr:col>19</xdr:col>
      <xdr:colOff>177800</xdr:colOff>
      <xdr:row>56</xdr:row>
      <xdr:rowOff>116741</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624947"/>
          <a:ext cx="889000" cy="92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120401</xdr:rowOff>
    </xdr:from>
    <xdr:to>
      <xdr:col>20</xdr:col>
      <xdr:colOff>38100</xdr:colOff>
      <xdr:row>56</xdr:row>
      <xdr:rowOff>50551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50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67078</xdr:rowOff>
    </xdr:from>
    <xdr:ext cx="534377"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530111" y="9325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70373</xdr:rowOff>
    </xdr:from>
    <xdr:to>
      <xdr:col>15</xdr:col>
      <xdr:colOff>50800</xdr:colOff>
      <xdr:row>56</xdr:row>
      <xdr:rowOff>23747</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500123"/>
          <a:ext cx="889000" cy="124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113223</xdr:rowOff>
    </xdr:from>
    <xdr:to>
      <xdr:col>15</xdr:col>
      <xdr:colOff>101600</xdr:colOff>
      <xdr:row>56</xdr:row>
      <xdr:rowOff>43373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542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59900</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318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85134</xdr:rowOff>
    </xdr:from>
    <xdr:to>
      <xdr:col>10</xdr:col>
      <xdr:colOff>114300</xdr:colOff>
      <xdr:row>55</xdr:row>
      <xdr:rowOff>70373</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000534"/>
          <a:ext cx="889000" cy="499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124661</xdr:rowOff>
    </xdr:from>
    <xdr:to>
      <xdr:col>10</xdr:col>
      <xdr:colOff>165100</xdr:colOff>
      <xdr:row>56</xdr:row>
      <xdr:rowOff>54811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554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45938</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64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90637</xdr:rowOff>
    </xdr:from>
    <xdr:to>
      <xdr:col>6</xdr:col>
      <xdr:colOff>38100</xdr:colOff>
      <xdr:row>52</xdr:row>
      <xdr:rowOff>20787</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883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37314</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8609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88671</xdr:rowOff>
    </xdr:from>
    <xdr:to>
      <xdr:col>24</xdr:col>
      <xdr:colOff>114300</xdr:colOff>
      <xdr:row>57</xdr:row>
      <xdr:rowOff>18821</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689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67098</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668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65941</xdr:rowOff>
    </xdr:from>
    <xdr:to>
      <xdr:col>20</xdr:col>
      <xdr:colOff>38100</xdr:colOff>
      <xdr:row>56</xdr:row>
      <xdr:rowOff>167541</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667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158668</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759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144397</xdr:rowOff>
    </xdr:from>
    <xdr:to>
      <xdr:col>15</xdr:col>
      <xdr:colOff>101600</xdr:colOff>
      <xdr:row>56</xdr:row>
      <xdr:rowOff>74547</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574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65674</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666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19573</xdr:rowOff>
    </xdr:from>
    <xdr:to>
      <xdr:col>10</xdr:col>
      <xdr:colOff>165100</xdr:colOff>
      <xdr:row>55</xdr:row>
      <xdr:rowOff>121173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449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53</xdr:row>
      <xdr:rowOff>137700</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224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34334</xdr:rowOff>
    </xdr:from>
    <xdr:to>
      <xdr:col>6</xdr:col>
      <xdr:colOff>38100</xdr:colOff>
      <xdr:row>52</xdr:row>
      <xdr:rowOff>135934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8949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127061</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042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153188</xdr:rowOff>
    </xdr:from>
    <xdr:to>
      <xdr:col>24</xdr:col>
      <xdr:colOff>62865</xdr:colOff>
      <xdr:row>78</xdr:row>
      <xdr:rowOff>76116</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54688"/>
          <a:ext cx="1270" cy="1294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79943</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53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76116</xdr:rowOff>
    </xdr:from>
    <xdr:to>
      <xdr:col>24</xdr:col>
      <xdr:colOff>152400</xdr:colOff>
      <xdr:row>78</xdr:row>
      <xdr:rowOff>76116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49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99865</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29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256,761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153188</xdr:rowOff>
    </xdr:from>
    <xdr:to>
      <xdr:col>24</xdr:col>
      <xdr:colOff>152400</xdr:colOff>
      <xdr:row>70</xdr:row>
      <xdr:rowOff>153188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54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30647</xdr:rowOff>
    </xdr:from>
    <xdr:to>
      <xdr:col>24</xdr:col>
      <xdr:colOff>63500</xdr:colOff>
      <xdr:row>75</xdr:row>
      <xdr:rowOff>109808</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889397"/>
          <a:ext cx="838200" cy="79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165368</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6812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142491</xdr:rowOff>
    </xdr:from>
    <xdr:to>
      <xdr:col>24</xdr:col>
      <xdr:colOff>114300</xdr:colOff>
      <xdr:row>75</xdr:row>
      <xdr:rowOff>72641</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29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109808</xdr:rowOff>
    </xdr:from>
    <xdr:to>
      <xdr:col>19</xdr:col>
      <xdr:colOff>177800</xdr:colOff>
      <xdr:row>76</xdr:row>
      <xdr:rowOff>119137</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968558"/>
          <a:ext cx="889000" cy="180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104184</xdr:rowOff>
    </xdr:from>
    <xdr:to>
      <xdr:col>20</xdr:col>
      <xdr:colOff>38100</xdr:colOff>
      <xdr:row>76</xdr:row>
      <xdr:rowOff>34333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9629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25460</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055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103374</xdr:rowOff>
    </xdr:from>
    <xdr:to>
      <xdr:col>15</xdr:col>
      <xdr:colOff>50800</xdr:colOff>
      <xdr:row>76</xdr:row>
      <xdr:rowOff>119137</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2962124"/>
          <a:ext cx="889000" cy="187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44258</xdr:rowOff>
    </xdr:from>
    <xdr:to>
      <xdr:col>15</xdr:col>
      <xdr:colOff>101600</xdr:colOff>
      <xdr:row>76</xdr:row>
      <xdr:rowOff>145858</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7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162385</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849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103374</xdr:rowOff>
    </xdr:from>
    <xdr:to>
      <xdr:col>10</xdr:col>
      <xdr:colOff>114300</xdr:colOff>
      <xdr:row>77</xdr:row>
      <xdr:rowOff>90224</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2962124"/>
          <a:ext cx="889000" cy="329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124801</xdr:rowOff>
    </xdr:from>
    <xdr:to>
      <xdr:col>10</xdr:col>
      <xdr:colOff>165100</xdr:colOff>
      <xdr:row>76</xdr:row>
      <xdr:rowOff>54952</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98355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46079</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076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60520</xdr:rowOff>
    </xdr:from>
    <xdr:to>
      <xdr:col>6</xdr:col>
      <xdr:colOff>38100</xdr:colOff>
      <xdr:row>77</xdr:row>
      <xdr:rowOff>162120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2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153247</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354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151297</xdr:rowOff>
    </xdr:from>
    <xdr:to>
      <xdr:col>24</xdr:col>
      <xdr:colOff>114300</xdr:colOff>
      <xdr:row>75</xdr:row>
      <xdr:rowOff>81447</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838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129724</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8170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59008</xdr:rowOff>
    </xdr:from>
    <xdr:to>
      <xdr:col>20</xdr:col>
      <xdr:colOff>38100</xdr:colOff>
      <xdr:row>75</xdr:row>
      <xdr:rowOff>160607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91775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5685</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6929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68337</xdr:rowOff>
    </xdr:from>
    <xdr:to>
      <xdr:col>15</xdr:col>
      <xdr:colOff>101600</xdr:colOff>
      <xdr:row>76</xdr:row>
      <xdr:rowOff>169937</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098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161064</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191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52574</xdr:rowOff>
    </xdr:from>
    <xdr:to>
      <xdr:col>10</xdr:col>
      <xdr:colOff>165100</xdr:colOff>
      <xdr:row>75</xdr:row>
      <xdr:rowOff>154174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911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170701</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686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39424</xdr:rowOff>
    </xdr:from>
    <xdr:to>
      <xdr:col>6</xdr:col>
      <xdr:colOff>38100</xdr:colOff>
      <xdr:row>77</xdr:row>
      <xdr:rowOff>141024</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241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157551</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0163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95</xdr:row>
      <xdr:rowOff>28938</xdr:rowOff>
    </xdr:from>
    <xdr:to>
      <xdr:col>24</xdr:col>
      <xdr:colOff>62865</xdr:colOff>
      <xdr:row>99</xdr:row>
      <xdr:rowOff>149671</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6316688"/>
          <a:ext cx="1270" cy="806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153498</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7127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149671</xdr:rowOff>
    </xdr:from>
    <xdr:to>
      <xdr:col>24</xdr:col>
      <xdr:colOff>152400</xdr:colOff>
      <xdr:row>99</xdr:row>
      <xdr:rowOff>149671</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71232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147065</xdr:rowOff>
    </xdr:from>
    <xdr:ext cx="534377"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6091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99,425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95</xdr:row>
      <xdr:rowOff>28938</xdr:rowOff>
    </xdr:from>
    <xdr:to>
      <xdr:col>24</xdr:col>
      <xdr:colOff>152400</xdr:colOff>
      <xdr:row>95</xdr:row>
      <xdr:rowOff>28938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6316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23614</xdr:rowOff>
    </xdr:from>
    <xdr:to>
      <xdr:col>24</xdr:col>
      <xdr:colOff>63500</xdr:colOff>
      <xdr:row>98</xdr:row>
      <xdr:rowOff>28088</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3797300" y="16825714"/>
          <a:ext cx="838200" cy="4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44499</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8465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66072</xdr:rowOff>
    </xdr:from>
    <xdr:to>
      <xdr:col>24</xdr:col>
      <xdr:colOff>114300</xdr:colOff>
      <xdr:row>98</xdr:row>
      <xdr:rowOff>167672</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86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88548</xdr:rowOff>
    </xdr:from>
    <xdr:to>
      <xdr:col>19</xdr:col>
      <xdr:colOff>177800</xdr:colOff>
      <xdr:row>98</xdr:row>
      <xdr:rowOff>28088</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908300" y="16719198"/>
          <a:ext cx="889000" cy="110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64080</xdr:rowOff>
    </xdr:from>
    <xdr:to>
      <xdr:col>20</xdr:col>
      <xdr:colOff>38100</xdr:colOff>
      <xdr:row>98</xdr:row>
      <xdr:rowOff>165680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8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156807</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958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96473</xdr:rowOff>
    </xdr:from>
    <xdr:to>
      <xdr:col>15</xdr:col>
      <xdr:colOff>50800</xdr:colOff>
      <xdr:row>97</xdr:row>
      <xdr:rowOff>88548</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a:off x="2019300" y="16041323"/>
          <a:ext cx="889000" cy="677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26970</xdr:rowOff>
    </xdr:from>
    <xdr:to>
      <xdr:col>15</xdr:col>
      <xdr:colOff>101600</xdr:colOff>
      <xdr:row>98</xdr:row>
      <xdr:rowOff>128570</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8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119697</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921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90</xdr:row>
      <xdr:rowOff>83889</xdr:rowOff>
    </xdr:from>
    <xdr:to>
      <xdr:col>10</xdr:col>
      <xdr:colOff>114300</xdr:colOff>
      <xdr:row>93</xdr:row>
      <xdr:rowOff>96473</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a:off x="1130300" y="15514389"/>
          <a:ext cx="889000" cy="526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16543</xdr:rowOff>
    </xdr:from>
    <xdr:to>
      <xdr:col>10</xdr:col>
      <xdr:colOff>165100</xdr:colOff>
      <xdr:row>98</xdr:row>
      <xdr:rowOff>118143</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818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109270</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911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72692</xdr:rowOff>
    </xdr:from>
    <xdr:to>
      <xdr:col>6</xdr:col>
      <xdr:colOff>38100</xdr:colOff>
      <xdr:row>99</xdr:row>
      <xdr:rowOff>2842</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874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165419</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967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144264</xdr:rowOff>
    </xdr:from>
    <xdr:to>
      <xdr:col>24</xdr:col>
      <xdr:colOff>114300</xdr:colOff>
      <xdr:row>98</xdr:row>
      <xdr:rowOff>74414</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774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167141</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626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148738</xdr:rowOff>
    </xdr:from>
    <xdr:to>
      <xdr:col>20</xdr:col>
      <xdr:colOff>38100</xdr:colOff>
      <xdr:row>98</xdr:row>
      <xdr:rowOff>78888</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779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95415</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6554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37748</xdr:rowOff>
    </xdr:from>
    <xdr:to>
      <xdr:col>15</xdr:col>
      <xdr:colOff>101600</xdr:colOff>
      <xdr:row>97</xdr:row>
      <xdr:rowOff>139348</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668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155875</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6443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45673</xdr:rowOff>
    </xdr:from>
    <xdr:to>
      <xdr:col>10</xdr:col>
      <xdr:colOff>165100</xdr:colOff>
      <xdr:row>93</xdr:row>
      <xdr:rowOff>147273</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5990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163800</xdr:rowOff>
    </xdr:from>
    <xdr:ext cx="599010"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19795" y="15765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90</xdr:row>
      <xdr:rowOff>33089</xdr:rowOff>
    </xdr:from>
    <xdr:to>
      <xdr:col>6</xdr:col>
      <xdr:colOff>38100</xdr:colOff>
      <xdr:row>90</xdr:row>
      <xdr:rowOff>134689</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5463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88</xdr:row>
      <xdr:rowOff>151216</xdr:rowOff>
    </xdr:from>
    <xdr:ext cx="599010"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30795" y="15238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21970</xdr:rowOff>
    </xdr:from>
    <xdr:ext cx="53129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072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55118</xdr:rowOff>
    </xdr:from>
    <xdr:to>
      <xdr:col>54</xdr:col>
      <xdr:colOff>189865</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98618"/>
          <a:ext cx="1270" cy="158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1795</xdr:rowOff>
    </xdr:from>
    <xdr:ext cx="534377"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7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14,577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55118</xdr:rowOff>
    </xdr:from>
    <xdr:to>
      <xdr:col>55</xdr:col>
      <xdr:colOff>88900</xdr:colOff>
      <xdr:row>30</xdr:row>
      <xdr:rowOff>55118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98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43470</xdr:rowOff>
    </xdr:from>
    <xdr:to>
      <xdr:col>55</xdr:col>
      <xdr:colOff>0</xdr:colOff>
      <xdr:row>39</xdr:row>
      <xdr:rowOff>52070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9639300" y="6730020"/>
          <a:ext cx="838200" cy="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119397</xdr:rowOff>
    </xdr:from>
    <xdr:ext cx="469744"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463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96520</xdr:rowOff>
    </xdr:from>
    <xdr:to>
      <xdr:col>55</xdr:col>
      <xdr:colOff>50800</xdr:colOff>
      <xdr:row>39</xdr:row>
      <xdr:rowOff>26670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61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43470</xdr:rowOff>
    </xdr:from>
    <xdr:to>
      <xdr:col>50</xdr:col>
      <xdr:colOff>114300</xdr:colOff>
      <xdr:row>39</xdr:row>
      <xdr:rowOff>51526</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8750300" y="6730020"/>
          <a:ext cx="889000" cy="8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84328</xdr:rowOff>
    </xdr:from>
    <xdr:to>
      <xdr:col>50</xdr:col>
      <xdr:colOff>165100</xdr:colOff>
      <xdr:row>39</xdr:row>
      <xdr:rowOff>14478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59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31005</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04428" y="637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51526</xdr:rowOff>
    </xdr:from>
    <xdr:to>
      <xdr:col>45</xdr:col>
      <xdr:colOff>177800</xdr:colOff>
      <xdr:row>39</xdr:row>
      <xdr:rowOff>56642</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flipV="1">
          <a:off x="7861300" y="6738076"/>
          <a:ext cx="889000" cy="5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86070</xdr:rowOff>
    </xdr:from>
    <xdr:to>
      <xdr:col>46</xdr:col>
      <xdr:colOff>38100</xdr:colOff>
      <xdr:row>39</xdr:row>
      <xdr:rowOff>16220</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60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32747</xdr:rowOff>
    </xdr:from>
    <xdr:ext cx="469744"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15428" y="637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45648</xdr:rowOff>
    </xdr:from>
    <xdr:to>
      <xdr:col>41</xdr:col>
      <xdr:colOff>50800</xdr:colOff>
      <xdr:row>39</xdr:row>
      <xdr:rowOff>56642</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a:off x="6972300" y="6732198"/>
          <a:ext cx="889000" cy="10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84546</xdr:rowOff>
    </xdr:from>
    <xdr:to>
      <xdr:col>41</xdr:col>
      <xdr:colOff>101600</xdr:colOff>
      <xdr:row>39</xdr:row>
      <xdr:rowOff>14696</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599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31223</xdr:rowOff>
    </xdr:from>
    <xdr:ext cx="469744"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26428" y="637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84981</xdr:rowOff>
    </xdr:from>
    <xdr:to>
      <xdr:col>36</xdr:col>
      <xdr:colOff>165100</xdr:colOff>
      <xdr:row>39</xdr:row>
      <xdr:rowOff>15131</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600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31658</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37428" y="6375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1270</xdr:rowOff>
    </xdr:from>
    <xdr:to>
      <xdr:col>55</xdr:col>
      <xdr:colOff>50800</xdr:colOff>
      <xdr:row>39</xdr:row>
      <xdr:rowOff>102870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68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87647</xdr:rowOff>
    </xdr:from>
    <xdr:ext cx="378565"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6027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164120</xdr:rowOff>
    </xdr:from>
    <xdr:to>
      <xdr:col>50</xdr:col>
      <xdr:colOff>165100</xdr:colOff>
      <xdr:row>39</xdr:row>
      <xdr:rowOff>94270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67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85397</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50017" y="67719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726</xdr:rowOff>
    </xdr:from>
    <xdr:to>
      <xdr:col>46</xdr:col>
      <xdr:colOff>38100</xdr:colOff>
      <xdr:row>39</xdr:row>
      <xdr:rowOff>102326</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687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93453</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61017" y="67800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5842</xdr:rowOff>
    </xdr:from>
    <xdr:to>
      <xdr:col>41</xdr:col>
      <xdr:colOff>101600</xdr:colOff>
      <xdr:row>39</xdr:row>
      <xdr:rowOff>107442</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692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98569</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72017" y="67851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166298</xdr:rowOff>
    </xdr:from>
    <xdr:to>
      <xdr:col>36</xdr:col>
      <xdr:colOff>165100</xdr:colOff>
      <xdr:row>39</xdr:row>
      <xdr:rowOff>96448</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681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87575</xdr:rowOff>
    </xdr:from>
    <xdr:ext cx="378565"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83017" y="67741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農林水産業費グラフ枠">
          <a:extLst>
            <a:ext uri="{FF2B5EF4-FFF2-40B4-BE49-F238E27FC236}">
              <a16:creationId xmlns:a16="http://schemas.microsoft.com/office/drawing/2014/main" id="{00000000-0008-0000-0700-00005C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3237</xdr:rowOff>
    </xdr:from>
    <xdr:to>
      <xdr:col>54</xdr:col>
      <xdr:colOff>189865</xdr:colOff>
      <xdr:row>59</xdr:row>
      <xdr:rowOff>80689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10475595" y="8747187"/>
          <a:ext cx="1270" cy="1449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84516</xdr:rowOff>
    </xdr:from>
    <xdr:ext cx="469744" cy="259045"/>
    <xdr:sp macro="" textlink="">
      <xdr:nvSpPr>
        <xdr:cNvPr id="350" name="農林水産業費最小値テキスト">
          <a:extLst>
            <a:ext uri="{FF2B5EF4-FFF2-40B4-BE49-F238E27FC236}">
              <a16:creationId xmlns:a16="http://schemas.microsoft.com/office/drawing/2014/main" id="{00000000-0008-0000-0700-00005E010000}"/>
            </a:ext>
          </a:extLst>
        </xdr:cNvPr>
        <xdr:cNvSpPr txBox="1"/>
      </xdr:nvSpPr>
      <xdr:spPr>
        <a:xfrm>
          <a:off x="10528300" y="1020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80689</xdr:rowOff>
    </xdr:from>
    <xdr:to>
      <xdr:col>55</xdr:col>
      <xdr:colOff>88900</xdr:colOff>
      <xdr:row>59</xdr:row>
      <xdr:rowOff>80689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10196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121364</xdr:rowOff>
    </xdr:from>
    <xdr:ext cx="599010" cy="259045"/>
    <xdr:sp macro="" textlink="">
      <xdr:nvSpPr>
        <xdr:cNvPr id="352" name="農林水産業費最大値テキスト">
          <a:extLst>
            <a:ext uri="{FF2B5EF4-FFF2-40B4-BE49-F238E27FC236}">
              <a16:creationId xmlns:a16="http://schemas.microsoft.com/office/drawing/2014/main" id="{00000000-0008-0000-0700-000060010000}"/>
            </a:ext>
          </a:extLst>
        </xdr:cNvPr>
        <xdr:cNvSpPr txBox="1"/>
      </xdr:nvSpPr>
      <xdr:spPr>
        <a:xfrm>
          <a:off x="10528300" y="852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134,786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3237</xdr:rowOff>
    </xdr:from>
    <xdr:to>
      <xdr:col>55</xdr:col>
      <xdr:colOff>88900</xdr:colOff>
      <xdr:row>51</xdr:row>
      <xdr:rowOff>3237</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10388600" y="874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70152</xdr:rowOff>
    </xdr:from>
    <xdr:to>
      <xdr:col>55</xdr:col>
      <xdr:colOff>0</xdr:colOff>
      <xdr:row>59</xdr:row>
      <xdr:rowOff>73733</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9639300" y="10185702"/>
          <a:ext cx="838200" cy="3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84301</xdr:rowOff>
    </xdr:from>
    <xdr:ext cx="534377" cy="259045"/>
    <xdr:sp macro="" textlink="">
      <xdr:nvSpPr>
        <xdr:cNvPr id="355" name="農林水産業費平均値テキスト">
          <a:extLst>
            <a:ext uri="{FF2B5EF4-FFF2-40B4-BE49-F238E27FC236}">
              <a16:creationId xmlns:a16="http://schemas.microsoft.com/office/drawing/2014/main" id="{00000000-0008-0000-0700-000063010000}"/>
            </a:ext>
          </a:extLst>
        </xdr:cNvPr>
        <xdr:cNvSpPr txBox="1"/>
      </xdr:nvSpPr>
      <xdr:spPr>
        <a:xfrm>
          <a:off x="10528300" y="98569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61424</xdr:rowOff>
    </xdr:from>
    <xdr:to>
      <xdr:col>55</xdr:col>
      <xdr:colOff>50800</xdr:colOff>
      <xdr:row>58</xdr:row>
      <xdr:rowOff>163024</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10426700" y="1000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70152</xdr:rowOff>
    </xdr:from>
    <xdr:to>
      <xdr:col>50</xdr:col>
      <xdr:colOff>114300</xdr:colOff>
      <xdr:row>59</xdr:row>
      <xdr:rowOff>74864</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8750300" y="10185702"/>
          <a:ext cx="889000" cy="4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65050</xdr:rowOff>
    </xdr:from>
    <xdr:to>
      <xdr:col>50</xdr:col>
      <xdr:colOff>165100</xdr:colOff>
      <xdr:row>58</xdr:row>
      <xdr:rowOff>166650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9588500" y="100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11727</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9372111" y="9784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64545</xdr:rowOff>
    </xdr:from>
    <xdr:to>
      <xdr:col>45</xdr:col>
      <xdr:colOff>177800</xdr:colOff>
      <xdr:row>59</xdr:row>
      <xdr:rowOff>74864</xdr:rowOff>
    </xdr:to>
    <xdr:cxnSp macro="">
      <xdr:nvCxnSpPr>
        <xdr:cNvPr id="360" name="直線コネクタ 359">
          <a:extLst>
            <a:ext uri="{FF2B5EF4-FFF2-40B4-BE49-F238E27FC236}">
              <a16:creationId xmlns:a16="http://schemas.microsoft.com/office/drawing/2014/main" id="{00000000-0008-0000-0700-000068010000}"/>
            </a:ext>
          </a:extLst>
        </xdr:cNvPr>
        <xdr:cNvCxnSpPr/>
      </xdr:nvCxnSpPr>
      <xdr:spPr>
        <a:xfrm>
          <a:off x="7861300" y="10180095"/>
          <a:ext cx="889000" cy="10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60456</xdr:rowOff>
    </xdr:from>
    <xdr:to>
      <xdr:col>46</xdr:col>
      <xdr:colOff>38100</xdr:colOff>
      <xdr:row>58</xdr:row>
      <xdr:rowOff>162056</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8699500" y="10004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7133</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483111" y="9779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64545</xdr:rowOff>
    </xdr:from>
    <xdr:to>
      <xdr:col>41</xdr:col>
      <xdr:colOff>50800</xdr:colOff>
      <xdr:row>59</xdr:row>
      <xdr:rowOff>75028</xdr:rowOff>
    </xdr:to>
    <xdr:cxnSp macro="">
      <xdr:nvCxnSpPr>
        <xdr:cNvPr id="363" name="直線コネクタ 362">
          <a:extLst>
            <a:ext uri="{FF2B5EF4-FFF2-40B4-BE49-F238E27FC236}">
              <a16:creationId xmlns:a16="http://schemas.microsoft.com/office/drawing/2014/main" id="{00000000-0008-0000-0700-00006B010000}"/>
            </a:ext>
          </a:extLst>
        </xdr:cNvPr>
        <xdr:cNvCxnSpPr/>
      </xdr:nvCxnSpPr>
      <xdr:spPr>
        <a:xfrm flipV="1">
          <a:off x="6972300" y="10180095"/>
          <a:ext cx="889000" cy="10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65430</xdr:rowOff>
    </xdr:from>
    <xdr:to>
      <xdr:col>41</xdr:col>
      <xdr:colOff>101600</xdr:colOff>
      <xdr:row>58</xdr:row>
      <xdr:rowOff>167030</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7810500" y="100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12107</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594111" y="978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81106</xdr:rowOff>
    </xdr:from>
    <xdr:to>
      <xdr:col>36</xdr:col>
      <xdr:colOff>165100</xdr:colOff>
      <xdr:row>59</xdr:row>
      <xdr:rowOff>11256</xdr:rowOff>
    </xdr:to>
    <xdr:sp macro="" textlink="">
      <xdr:nvSpPr>
        <xdr:cNvPr id="366" name="フローチャート: 判断 365">
          <a:extLst>
            <a:ext uri="{FF2B5EF4-FFF2-40B4-BE49-F238E27FC236}">
              <a16:creationId xmlns:a16="http://schemas.microsoft.com/office/drawing/2014/main" id="{00000000-0008-0000-0700-00006E010000}"/>
            </a:ext>
          </a:extLst>
        </xdr:cNvPr>
        <xdr:cNvSpPr/>
      </xdr:nvSpPr>
      <xdr:spPr>
        <a:xfrm>
          <a:off x="6921500" y="1002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27783</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05111" y="9800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22933</xdr:rowOff>
    </xdr:from>
    <xdr:to>
      <xdr:col>55</xdr:col>
      <xdr:colOff>50800</xdr:colOff>
      <xdr:row>59</xdr:row>
      <xdr:rowOff>124533</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10426700" y="10138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109310</xdr:rowOff>
    </xdr:from>
    <xdr:ext cx="469744" cy="259045"/>
    <xdr:sp macro="" textlink="">
      <xdr:nvSpPr>
        <xdr:cNvPr id="374" name="農林水産業費該当値テキスト">
          <a:extLst>
            <a:ext uri="{FF2B5EF4-FFF2-40B4-BE49-F238E27FC236}">
              <a16:creationId xmlns:a16="http://schemas.microsoft.com/office/drawing/2014/main" id="{00000000-0008-0000-0700-000076010000}"/>
            </a:ext>
          </a:extLst>
        </xdr:cNvPr>
        <xdr:cNvSpPr txBox="1"/>
      </xdr:nvSpPr>
      <xdr:spPr>
        <a:xfrm>
          <a:off x="10528300" y="10053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19352</xdr:rowOff>
    </xdr:from>
    <xdr:to>
      <xdr:col>50</xdr:col>
      <xdr:colOff>165100</xdr:colOff>
      <xdr:row>59</xdr:row>
      <xdr:rowOff>120952</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9588500" y="10134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112079</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9404428" y="10227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59</xdr:row>
      <xdr:rowOff>24064</xdr:rowOff>
    </xdr:from>
    <xdr:to>
      <xdr:col>46</xdr:col>
      <xdr:colOff>38100</xdr:colOff>
      <xdr:row>59</xdr:row>
      <xdr:rowOff>125664</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8699500" y="10139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116791</xdr:rowOff>
    </xdr:from>
    <xdr:ext cx="469744"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8515428" y="10232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59</xdr:row>
      <xdr:rowOff>13745</xdr:rowOff>
    </xdr:from>
    <xdr:to>
      <xdr:col>41</xdr:col>
      <xdr:colOff>101600</xdr:colOff>
      <xdr:row>59</xdr:row>
      <xdr:rowOff>115345</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7810500" y="10129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106472</xdr:rowOff>
    </xdr:from>
    <xdr:ext cx="469744"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7626428" y="10222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59</xdr:row>
      <xdr:rowOff>24228</xdr:rowOff>
    </xdr:from>
    <xdr:to>
      <xdr:col>36</xdr:col>
      <xdr:colOff>165100</xdr:colOff>
      <xdr:row>59</xdr:row>
      <xdr:rowOff>125828</xdr:rowOff>
    </xdr:to>
    <xdr:sp macro="" textlink="">
      <xdr:nvSpPr>
        <xdr:cNvPr id="381" name="楕円 380">
          <a:extLst>
            <a:ext uri="{FF2B5EF4-FFF2-40B4-BE49-F238E27FC236}">
              <a16:creationId xmlns:a16="http://schemas.microsoft.com/office/drawing/2014/main" id="{00000000-0008-0000-0700-00007D010000}"/>
            </a:ext>
          </a:extLst>
        </xdr:cNvPr>
        <xdr:cNvSpPr/>
      </xdr:nvSpPr>
      <xdr:spPr>
        <a:xfrm>
          <a:off x="6921500" y="10139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116955</xdr:rowOff>
    </xdr:from>
    <xdr:ext cx="469744" cy="2590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737428" y="10232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a16="http://schemas.microsoft.com/office/drawing/2014/main" id="{00000000-0008-0000-0700-000086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141300</xdr:rowOff>
    </xdr:from>
    <xdr:to>
      <xdr:col>54</xdr:col>
      <xdr:colOff>189865</xdr:colOff>
      <xdr:row>78</xdr:row>
      <xdr:rowOff>98667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142800"/>
          <a:ext cx="1270" cy="1328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102494</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475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98667</xdr:rowOff>
    </xdr:from>
    <xdr:to>
      <xdr:col>55</xdr:col>
      <xdr:colOff>88900</xdr:colOff>
      <xdr:row>78</xdr:row>
      <xdr:rowOff>98667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47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87977</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191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59,930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141300</xdr:rowOff>
    </xdr:from>
    <xdr:to>
      <xdr:col>55</xdr:col>
      <xdr:colOff>88900</xdr:colOff>
      <xdr:row>70</xdr:row>
      <xdr:rowOff>141300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14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84082</xdr:rowOff>
    </xdr:from>
    <xdr:to>
      <xdr:col>55</xdr:col>
      <xdr:colOff>0</xdr:colOff>
      <xdr:row>77</xdr:row>
      <xdr:rowOff>91283</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9639300" y="13285732"/>
          <a:ext cx="838200" cy="7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143713</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0024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120836</xdr:rowOff>
    </xdr:from>
    <xdr:to>
      <xdr:col>55</xdr:col>
      <xdr:colOff>50800</xdr:colOff>
      <xdr:row>77</xdr:row>
      <xdr:rowOff>50986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5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67873</xdr:rowOff>
    </xdr:from>
    <xdr:to>
      <xdr:col>50</xdr:col>
      <xdr:colOff>114300</xdr:colOff>
      <xdr:row>77</xdr:row>
      <xdr:rowOff>84082</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8750300" y="13269523"/>
          <a:ext cx="889000" cy="16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90866</xdr:rowOff>
    </xdr:from>
    <xdr:to>
      <xdr:col>50</xdr:col>
      <xdr:colOff>165100</xdr:colOff>
      <xdr:row>77</xdr:row>
      <xdr:rowOff>21016</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21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37543</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2896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25902</xdr:rowOff>
    </xdr:from>
    <xdr:to>
      <xdr:col>45</xdr:col>
      <xdr:colOff>177800</xdr:colOff>
      <xdr:row>77</xdr:row>
      <xdr:rowOff>67873</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7861300" y="13227552"/>
          <a:ext cx="889000" cy="41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38722</xdr:rowOff>
    </xdr:from>
    <xdr:to>
      <xdr:col>46</xdr:col>
      <xdr:colOff>38100</xdr:colOff>
      <xdr:row>76</xdr:row>
      <xdr:rowOff>140322</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06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156849</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2844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25902</xdr:rowOff>
    </xdr:from>
    <xdr:to>
      <xdr:col>41</xdr:col>
      <xdr:colOff>50800</xdr:colOff>
      <xdr:row>77</xdr:row>
      <xdr:rowOff>48374</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flipV="1">
          <a:off x="6972300" y="13227552"/>
          <a:ext cx="889000" cy="22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51090</xdr:rowOff>
    </xdr:from>
    <xdr:to>
      <xdr:col>41</xdr:col>
      <xdr:colOff>101600</xdr:colOff>
      <xdr:row>76</xdr:row>
      <xdr:rowOff>152690</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169217</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2856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1095</xdr:rowOff>
    </xdr:from>
    <xdr:to>
      <xdr:col>36</xdr:col>
      <xdr:colOff>165100</xdr:colOff>
      <xdr:row>76</xdr:row>
      <xdr:rowOff>102695</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031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119222</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2806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40483</xdr:rowOff>
    </xdr:from>
    <xdr:to>
      <xdr:col>55</xdr:col>
      <xdr:colOff>50800</xdr:colOff>
      <xdr:row>77</xdr:row>
      <xdr:rowOff>142083</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242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18910</xdr:rowOff>
    </xdr:from>
    <xdr:ext cx="469744"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3220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33282</xdr:rowOff>
    </xdr:from>
    <xdr:to>
      <xdr:col>50</xdr:col>
      <xdr:colOff>165100</xdr:colOff>
      <xdr:row>77</xdr:row>
      <xdr:rowOff>134882</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234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126009</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404428" y="13327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17073</xdr:rowOff>
    </xdr:from>
    <xdr:to>
      <xdr:col>46</xdr:col>
      <xdr:colOff>38100</xdr:colOff>
      <xdr:row>77</xdr:row>
      <xdr:rowOff>118673</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3218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109800</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3311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146552</xdr:rowOff>
    </xdr:from>
    <xdr:to>
      <xdr:col>41</xdr:col>
      <xdr:colOff>101600</xdr:colOff>
      <xdr:row>77</xdr:row>
      <xdr:rowOff>76702</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3176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67829</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4111" y="13269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169024</xdr:rowOff>
    </xdr:from>
    <xdr:to>
      <xdr:col>36</xdr:col>
      <xdr:colOff>165100</xdr:colOff>
      <xdr:row>77</xdr:row>
      <xdr:rowOff>99174</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3199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90301</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3291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土木費グラフ枠">
          <a:extLst>
            <a:ext uri="{FF2B5EF4-FFF2-40B4-BE49-F238E27FC236}">
              <a16:creationId xmlns:a16="http://schemas.microsoft.com/office/drawing/2014/main" id="{00000000-0008-0000-07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15811</xdr:rowOff>
    </xdr:from>
    <xdr:to>
      <xdr:col>54</xdr:col>
      <xdr:colOff>189865</xdr:colOff>
      <xdr:row>97</xdr:row>
      <xdr:rowOff>150952</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10475595" y="15446311"/>
          <a:ext cx="1270" cy="133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154779</xdr:rowOff>
    </xdr:from>
    <xdr:ext cx="534377" cy="259045"/>
    <xdr:sp macro="" textlink="">
      <xdr:nvSpPr>
        <xdr:cNvPr id="462" name="土木費最小値テキスト">
          <a:extLst>
            <a:ext uri="{FF2B5EF4-FFF2-40B4-BE49-F238E27FC236}">
              <a16:creationId xmlns:a16="http://schemas.microsoft.com/office/drawing/2014/main" id="{00000000-0008-0000-0700-0000CE010000}"/>
            </a:ext>
          </a:extLst>
        </xdr:cNvPr>
        <xdr:cNvSpPr txBox="1"/>
      </xdr:nvSpPr>
      <xdr:spPr>
        <a:xfrm>
          <a:off x="10528300" y="1678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150952</xdr:rowOff>
    </xdr:from>
    <xdr:to>
      <xdr:col>55</xdr:col>
      <xdr:colOff>88900</xdr:colOff>
      <xdr:row>97</xdr:row>
      <xdr:rowOff>150952</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6781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133938</xdr:rowOff>
    </xdr:from>
    <xdr:ext cx="599010" cy="259045"/>
    <xdr:sp macro="" textlink="">
      <xdr:nvSpPr>
        <xdr:cNvPr id="464" name="土木費最大値テキスト">
          <a:extLst>
            <a:ext uri="{FF2B5EF4-FFF2-40B4-BE49-F238E27FC236}">
              <a16:creationId xmlns:a16="http://schemas.microsoft.com/office/drawing/2014/main" id="{00000000-0008-0000-0700-0000D0010000}"/>
            </a:ext>
          </a:extLst>
        </xdr:cNvPr>
        <xdr:cNvSpPr txBox="1"/>
      </xdr:nvSpPr>
      <xdr:spPr>
        <a:xfrm>
          <a:off x="10528300" y="15221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123,755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15811</xdr:rowOff>
    </xdr:from>
    <xdr:to>
      <xdr:col>55</xdr:col>
      <xdr:colOff>88900</xdr:colOff>
      <xdr:row>90</xdr:row>
      <xdr:rowOff>15811</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10388600" y="1544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168833</xdr:rowOff>
    </xdr:from>
    <xdr:to>
      <xdr:col>55</xdr:col>
      <xdr:colOff>0</xdr:colOff>
      <xdr:row>95</xdr:row>
      <xdr:rowOff>82322</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9639300" y="16285133"/>
          <a:ext cx="838200" cy="84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60062</xdr:rowOff>
    </xdr:from>
    <xdr:ext cx="534377" cy="259045"/>
    <xdr:sp macro="" textlink="">
      <xdr:nvSpPr>
        <xdr:cNvPr id="467" name="土木費平均値テキスト">
          <a:extLst>
            <a:ext uri="{FF2B5EF4-FFF2-40B4-BE49-F238E27FC236}">
              <a16:creationId xmlns:a16="http://schemas.microsoft.com/office/drawing/2014/main" id="{00000000-0008-0000-0700-0000D3010000}"/>
            </a:ext>
          </a:extLst>
        </xdr:cNvPr>
        <xdr:cNvSpPr txBox="1"/>
      </xdr:nvSpPr>
      <xdr:spPr>
        <a:xfrm>
          <a:off x="10528300" y="16347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81635</xdr:rowOff>
    </xdr:from>
    <xdr:to>
      <xdr:col>55</xdr:col>
      <xdr:colOff>50800</xdr:colOff>
      <xdr:row>96</xdr:row>
      <xdr:rowOff>11785</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10426700" y="1636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24498</xdr:rowOff>
    </xdr:from>
    <xdr:to>
      <xdr:col>50</xdr:col>
      <xdr:colOff>114300</xdr:colOff>
      <xdr:row>94</xdr:row>
      <xdr:rowOff>168833</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8750300" y="16140798"/>
          <a:ext cx="889000" cy="144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112637</xdr:rowOff>
    </xdr:from>
    <xdr:to>
      <xdr:col>50</xdr:col>
      <xdr:colOff>165100</xdr:colOff>
      <xdr:row>96</xdr:row>
      <xdr:rowOff>42787</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9588500" y="1640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33914</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9372111" y="16493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24498</xdr:rowOff>
    </xdr:from>
    <xdr:to>
      <xdr:col>45</xdr:col>
      <xdr:colOff>177800</xdr:colOff>
      <xdr:row>94</xdr:row>
      <xdr:rowOff>96216</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7861300" y="16140798"/>
          <a:ext cx="889000" cy="71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100037</xdr:rowOff>
    </xdr:from>
    <xdr:to>
      <xdr:col>46</xdr:col>
      <xdr:colOff>38100</xdr:colOff>
      <xdr:row>96</xdr:row>
      <xdr:rowOff>30187</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8699500" y="1638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21314</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483111" y="16480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96216</xdr:rowOff>
    </xdr:from>
    <xdr:to>
      <xdr:col>41</xdr:col>
      <xdr:colOff>50800</xdr:colOff>
      <xdr:row>95</xdr:row>
      <xdr:rowOff>73837</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flipV="1">
          <a:off x="6972300" y="16212516"/>
          <a:ext cx="889000" cy="149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109525</xdr:rowOff>
    </xdr:from>
    <xdr:to>
      <xdr:col>41</xdr:col>
      <xdr:colOff>101600</xdr:colOff>
      <xdr:row>96</xdr:row>
      <xdr:rowOff>39675</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7810500" y="1639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30802</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594111" y="16490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110426</xdr:rowOff>
    </xdr:from>
    <xdr:to>
      <xdr:col>36</xdr:col>
      <xdr:colOff>165100</xdr:colOff>
      <xdr:row>96</xdr:row>
      <xdr:rowOff>40576</xdr:rowOff>
    </xdr:to>
    <xdr:sp macro="" textlink="">
      <xdr:nvSpPr>
        <xdr:cNvPr id="478" name="フローチャート: 判断 477">
          <a:extLst>
            <a:ext uri="{FF2B5EF4-FFF2-40B4-BE49-F238E27FC236}">
              <a16:creationId xmlns:a16="http://schemas.microsoft.com/office/drawing/2014/main" id="{00000000-0008-0000-0700-0000DE010000}"/>
            </a:ext>
          </a:extLst>
        </xdr:cNvPr>
        <xdr:cNvSpPr/>
      </xdr:nvSpPr>
      <xdr:spPr>
        <a:xfrm>
          <a:off x="6921500" y="16398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31703</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05111" y="16490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31522</xdr:rowOff>
    </xdr:from>
    <xdr:to>
      <xdr:col>55</xdr:col>
      <xdr:colOff>50800</xdr:colOff>
      <xdr:row>95</xdr:row>
      <xdr:rowOff>133122</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10426700" y="16319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54399</xdr:rowOff>
    </xdr:from>
    <xdr:ext cx="534377" cy="259045"/>
    <xdr:sp macro="" textlink="">
      <xdr:nvSpPr>
        <xdr:cNvPr id="486" name="土木費該当値テキスト">
          <a:extLst>
            <a:ext uri="{FF2B5EF4-FFF2-40B4-BE49-F238E27FC236}">
              <a16:creationId xmlns:a16="http://schemas.microsoft.com/office/drawing/2014/main" id="{00000000-0008-0000-0700-0000E6010000}"/>
            </a:ext>
          </a:extLst>
        </xdr:cNvPr>
        <xdr:cNvSpPr txBox="1"/>
      </xdr:nvSpPr>
      <xdr:spPr>
        <a:xfrm>
          <a:off x="10528300" y="16170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118033</xdr:rowOff>
    </xdr:from>
    <xdr:to>
      <xdr:col>50</xdr:col>
      <xdr:colOff>165100</xdr:colOff>
      <xdr:row>95</xdr:row>
      <xdr:rowOff>48183</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9588500" y="16234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64710</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9372111" y="16009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145148</xdr:rowOff>
    </xdr:from>
    <xdr:to>
      <xdr:col>46</xdr:col>
      <xdr:colOff>38100</xdr:colOff>
      <xdr:row>94</xdr:row>
      <xdr:rowOff>75298</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8699500" y="16089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91825</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8483111" y="15865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45416</xdr:rowOff>
    </xdr:from>
    <xdr:to>
      <xdr:col>41</xdr:col>
      <xdr:colOff>101600</xdr:colOff>
      <xdr:row>94</xdr:row>
      <xdr:rowOff>147016</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7810500" y="16161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163543</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7594111" y="15936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23037</xdr:rowOff>
    </xdr:from>
    <xdr:to>
      <xdr:col>36</xdr:col>
      <xdr:colOff>165100</xdr:colOff>
      <xdr:row>95</xdr:row>
      <xdr:rowOff>124637</xdr:rowOff>
    </xdr:to>
    <xdr:sp macro="" textlink="">
      <xdr:nvSpPr>
        <xdr:cNvPr id="493" name="楕円 492">
          <a:extLst>
            <a:ext uri="{FF2B5EF4-FFF2-40B4-BE49-F238E27FC236}">
              <a16:creationId xmlns:a16="http://schemas.microsoft.com/office/drawing/2014/main" id="{00000000-0008-0000-0700-0000ED010000}"/>
            </a:ext>
          </a:extLst>
        </xdr:cNvPr>
        <xdr:cNvSpPr/>
      </xdr:nvSpPr>
      <xdr:spPr>
        <a:xfrm>
          <a:off x="6921500" y="16310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141164</xdr:rowOff>
    </xdr:from>
    <xdr:ext cx="534377"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6705111" y="16086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消防費グラフ枠">
          <a:extLst>
            <a:ext uri="{FF2B5EF4-FFF2-40B4-BE49-F238E27FC236}">
              <a16:creationId xmlns:a16="http://schemas.microsoft.com/office/drawing/2014/main" id="{00000000-0008-0000-07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88303</xdr:rowOff>
    </xdr:from>
    <xdr:to>
      <xdr:col>85</xdr:col>
      <xdr:colOff>126364</xdr:colOff>
      <xdr:row>39</xdr:row>
      <xdr:rowOff>10008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6317595" y="5403253"/>
          <a:ext cx="1269" cy="1293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13835</xdr:rowOff>
    </xdr:from>
    <xdr:ext cx="534377" cy="259045"/>
    <xdr:sp macro="" textlink="">
      <xdr:nvSpPr>
        <xdr:cNvPr id="520" name="消防費最小値テキスト">
          <a:extLst>
            <a:ext uri="{FF2B5EF4-FFF2-40B4-BE49-F238E27FC236}">
              <a16:creationId xmlns:a16="http://schemas.microsoft.com/office/drawing/2014/main" id="{00000000-0008-0000-0700-000008020000}"/>
            </a:ext>
          </a:extLst>
        </xdr:cNvPr>
        <xdr:cNvSpPr txBox="1"/>
      </xdr:nvSpPr>
      <xdr:spPr>
        <a:xfrm>
          <a:off x="16370300" y="670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10008</xdr:rowOff>
    </xdr:from>
    <xdr:to>
      <xdr:col>86</xdr:col>
      <xdr:colOff>25400</xdr:colOff>
      <xdr:row>39</xdr:row>
      <xdr:rowOff>10008</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669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34980</xdr:rowOff>
    </xdr:from>
    <xdr:ext cx="534377" cy="259045"/>
    <xdr:sp macro="" textlink="">
      <xdr:nvSpPr>
        <xdr:cNvPr id="522" name="消防費最大値テキスト">
          <a:extLst>
            <a:ext uri="{FF2B5EF4-FFF2-40B4-BE49-F238E27FC236}">
              <a16:creationId xmlns:a16="http://schemas.microsoft.com/office/drawing/2014/main" id="{00000000-0008-0000-0700-00000A020000}"/>
            </a:ext>
          </a:extLst>
        </xdr:cNvPr>
        <xdr:cNvSpPr txBox="1"/>
      </xdr:nvSpPr>
      <xdr:spPr>
        <a:xfrm>
          <a:off x="16370300" y="517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44,849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88303</xdr:rowOff>
    </xdr:from>
    <xdr:to>
      <xdr:col>86</xdr:col>
      <xdr:colOff>25400</xdr:colOff>
      <xdr:row>31</xdr:row>
      <xdr:rowOff>88303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540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134938</xdr:rowOff>
    </xdr:from>
    <xdr:to>
      <xdr:col>85</xdr:col>
      <xdr:colOff>127000</xdr:colOff>
      <xdr:row>38</xdr:row>
      <xdr:rowOff>66510</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5481300" y="6478588"/>
          <a:ext cx="838200" cy="103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27309</xdr:rowOff>
    </xdr:from>
    <xdr:ext cx="534377" cy="259045"/>
    <xdr:sp macro="" textlink="">
      <xdr:nvSpPr>
        <xdr:cNvPr id="525" name="消防費平均値テキスト">
          <a:extLst>
            <a:ext uri="{FF2B5EF4-FFF2-40B4-BE49-F238E27FC236}">
              <a16:creationId xmlns:a16="http://schemas.microsoft.com/office/drawing/2014/main" id="{00000000-0008-0000-0700-00000D020000}"/>
            </a:ext>
          </a:extLst>
        </xdr:cNvPr>
        <xdr:cNvSpPr txBox="1"/>
      </xdr:nvSpPr>
      <xdr:spPr>
        <a:xfrm>
          <a:off x="16370300" y="6199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4432</xdr:rowOff>
    </xdr:from>
    <xdr:to>
      <xdr:col>85</xdr:col>
      <xdr:colOff>177800</xdr:colOff>
      <xdr:row>37</xdr:row>
      <xdr:rowOff>106032</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6268700" y="634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66510</xdr:rowOff>
    </xdr:from>
    <xdr:to>
      <xdr:col>81</xdr:col>
      <xdr:colOff>50800</xdr:colOff>
      <xdr:row>39</xdr:row>
      <xdr:rowOff>22619</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4592300" y="6581610"/>
          <a:ext cx="889000" cy="127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45619</xdr:rowOff>
    </xdr:from>
    <xdr:to>
      <xdr:col>81</xdr:col>
      <xdr:colOff>101600</xdr:colOff>
      <xdr:row>37</xdr:row>
      <xdr:rowOff>147219</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5430500" y="638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163746</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14111" y="6164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34849</xdr:rowOff>
    </xdr:from>
    <xdr:to>
      <xdr:col>76</xdr:col>
      <xdr:colOff>114300</xdr:colOff>
      <xdr:row>39</xdr:row>
      <xdr:rowOff>22619</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a:off x="13703300" y="6549949"/>
          <a:ext cx="889000" cy="159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91872</xdr:rowOff>
    </xdr:from>
    <xdr:to>
      <xdr:col>76</xdr:col>
      <xdr:colOff>165100</xdr:colOff>
      <xdr:row>38</xdr:row>
      <xdr:rowOff>22022</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4541500" y="643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38549</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4325111" y="6210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34849</xdr:rowOff>
    </xdr:from>
    <xdr:to>
      <xdr:col>71</xdr:col>
      <xdr:colOff>177800</xdr:colOff>
      <xdr:row>38</xdr:row>
      <xdr:rowOff>150711</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flipV="1">
          <a:off x="12814300" y="6549949"/>
          <a:ext cx="889000" cy="115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85318</xdr:rowOff>
    </xdr:from>
    <xdr:to>
      <xdr:col>72</xdr:col>
      <xdr:colOff>38100</xdr:colOff>
      <xdr:row>38</xdr:row>
      <xdr:rowOff>15469</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3652500" y="642896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31995</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436111" y="6204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71717</xdr:rowOff>
    </xdr:from>
    <xdr:to>
      <xdr:col>67</xdr:col>
      <xdr:colOff>101600</xdr:colOff>
      <xdr:row>38</xdr:row>
      <xdr:rowOff>1867</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2763500" y="6415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18394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547111" y="6190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84138</xdr:rowOff>
    </xdr:from>
    <xdr:to>
      <xdr:col>85</xdr:col>
      <xdr:colOff>177800</xdr:colOff>
      <xdr:row>38</xdr:row>
      <xdr:rowOff>14288</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6268700" y="6427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62565</xdr:rowOff>
    </xdr:from>
    <xdr:ext cx="534377" cy="259045"/>
    <xdr:sp macro="" textlink="">
      <xdr:nvSpPr>
        <xdr:cNvPr id="544" name="消防費該当値テキスト">
          <a:extLst>
            <a:ext uri="{FF2B5EF4-FFF2-40B4-BE49-F238E27FC236}">
              <a16:creationId xmlns:a16="http://schemas.microsoft.com/office/drawing/2014/main" id="{00000000-0008-0000-0700-000020020000}"/>
            </a:ext>
          </a:extLst>
        </xdr:cNvPr>
        <xdr:cNvSpPr txBox="1"/>
      </xdr:nvSpPr>
      <xdr:spPr>
        <a:xfrm>
          <a:off x="16370300" y="6406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15710</xdr:rowOff>
    </xdr:from>
    <xdr:to>
      <xdr:col>81</xdr:col>
      <xdr:colOff>101600</xdr:colOff>
      <xdr:row>38</xdr:row>
      <xdr:rowOff>117310</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5430500" y="6530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108437</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5214111" y="662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143269</xdr:rowOff>
    </xdr:from>
    <xdr:to>
      <xdr:col>76</xdr:col>
      <xdr:colOff>165100</xdr:colOff>
      <xdr:row>39</xdr:row>
      <xdr:rowOff>73419</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4541500" y="6658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64546</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4325111" y="6751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155499</xdr:rowOff>
    </xdr:from>
    <xdr:to>
      <xdr:col>72</xdr:col>
      <xdr:colOff>38100</xdr:colOff>
      <xdr:row>38</xdr:row>
      <xdr:rowOff>85649</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3652500" y="6499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76776</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3436111" y="6591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99911</xdr:rowOff>
    </xdr:from>
    <xdr:to>
      <xdr:col>67</xdr:col>
      <xdr:colOff>101600</xdr:colOff>
      <xdr:row>39</xdr:row>
      <xdr:rowOff>30061</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2763500" y="6615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21188</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547111" y="6707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6" name="教育費グラフ枠">
          <a:extLst>
            <a:ext uri="{FF2B5EF4-FFF2-40B4-BE49-F238E27FC236}">
              <a16:creationId xmlns:a16="http://schemas.microsoft.com/office/drawing/2014/main" id="{00000000-0008-0000-0700-00004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30220</xdr:rowOff>
    </xdr:from>
    <xdr:to>
      <xdr:col>85</xdr:col>
      <xdr:colOff>126364</xdr:colOff>
      <xdr:row>58</xdr:row>
      <xdr:rowOff>90932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6317595" y="8602720"/>
          <a:ext cx="1269" cy="1432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94759</xdr:rowOff>
    </xdr:from>
    <xdr:ext cx="534377" cy="259045"/>
    <xdr:sp macro="" textlink="">
      <xdr:nvSpPr>
        <xdr:cNvPr id="578" name="教育費最小値テキスト">
          <a:extLst>
            <a:ext uri="{FF2B5EF4-FFF2-40B4-BE49-F238E27FC236}">
              <a16:creationId xmlns:a16="http://schemas.microsoft.com/office/drawing/2014/main" id="{00000000-0008-0000-0700-000042020000}"/>
            </a:ext>
          </a:extLst>
        </xdr:cNvPr>
        <xdr:cNvSpPr txBox="1"/>
      </xdr:nvSpPr>
      <xdr:spPr>
        <a:xfrm>
          <a:off x="16370300" y="1003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90932</xdr:rowOff>
    </xdr:from>
    <xdr:to>
      <xdr:col>86</xdr:col>
      <xdr:colOff>25400</xdr:colOff>
      <xdr:row>58</xdr:row>
      <xdr:rowOff>90932</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1003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148347</xdr:rowOff>
    </xdr:from>
    <xdr:ext cx="599010" cy="259045"/>
    <xdr:sp macro="" textlink="">
      <xdr:nvSpPr>
        <xdr:cNvPr id="580" name="教育費最大値テキスト">
          <a:extLst>
            <a:ext uri="{FF2B5EF4-FFF2-40B4-BE49-F238E27FC236}">
              <a16:creationId xmlns:a16="http://schemas.microsoft.com/office/drawing/2014/main" id="{00000000-0008-0000-0700-000044020000}"/>
            </a:ext>
          </a:extLst>
        </xdr:cNvPr>
        <xdr:cNvSpPr txBox="1"/>
      </xdr:nvSpPr>
      <xdr:spPr>
        <a:xfrm>
          <a:off x="16370300" y="8377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101,747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30220</xdr:rowOff>
    </xdr:from>
    <xdr:to>
      <xdr:col>86</xdr:col>
      <xdr:colOff>25400</xdr:colOff>
      <xdr:row>50</xdr:row>
      <xdr:rowOff>30220</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8602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140900</xdr:rowOff>
    </xdr:from>
    <xdr:to>
      <xdr:col>85</xdr:col>
      <xdr:colOff>127000</xdr:colOff>
      <xdr:row>56</xdr:row>
      <xdr:rowOff>97542</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5481300" y="9570650"/>
          <a:ext cx="838200" cy="128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115720</xdr:rowOff>
    </xdr:from>
    <xdr:ext cx="534377" cy="259045"/>
    <xdr:sp macro="" textlink="">
      <xdr:nvSpPr>
        <xdr:cNvPr id="583" name="教育費平均値テキスト">
          <a:extLst>
            <a:ext uri="{FF2B5EF4-FFF2-40B4-BE49-F238E27FC236}">
              <a16:creationId xmlns:a16="http://schemas.microsoft.com/office/drawing/2014/main" id="{00000000-0008-0000-0700-000047020000}"/>
            </a:ext>
          </a:extLst>
        </xdr:cNvPr>
        <xdr:cNvSpPr txBox="1"/>
      </xdr:nvSpPr>
      <xdr:spPr>
        <a:xfrm>
          <a:off x="16370300" y="9202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92843</xdr:rowOff>
    </xdr:from>
    <xdr:to>
      <xdr:col>85</xdr:col>
      <xdr:colOff>177800</xdr:colOff>
      <xdr:row>55</xdr:row>
      <xdr:rowOff>22993</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6268700" y="9351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97542</xdr:rowOff>
    </xdr:from>
    <xdr:to>
      <xdr:col>81</xdr:col>
      <xdr:colOff>50800</xdr:colOff>
      <xdr:row>56</xdr:row>
      <xdr:rowOff>164046</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4592300" y="9698742"/>
          <a:ext cx="889000" cy="66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12986</xdr:rowOff>
    </xdr:from>
    <xdr:to>
      <xdr:col>81</xdr:col>
      <xdr:colOff>101600</xdr:colOff>
      <xdr:row>55</xdr:row>
      <xdr:rowOff>114586</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5430500" y="944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131113</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214111" y="9217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164046</xdr:rowOff>
    </xdr:from>
    <xdr:to>
      <xdr:col>76</xdr:col>
      <xdr:colOff>114300</xdr:colOff>
      <xdr:row>57</xdr:row>
      <xdr:rowOff>27210</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3703300" y="9765246"/>
          <a:ext cx="889000" cy="34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40742</xdr:rowOff>
    </xdr:from>
    <xdr:to>
      <xdr:col>76</xdr:col>
      <xdr:colOff>165100</xdr:colOff>
      <xdr:row>55</xdr:row>
      <xdr:rowOff>142342</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4541500" y="947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158869</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325111" y="9245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27210</xdr:rowOff>
    </xdr:from>
    <xdr:to>
      <xdr:col>71</xdr:col>
      <xdr:colOff>177800</xdr:colOff>
      <xdr:row>57</xdr:row>
      <xdr:rowOff>55232</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flipV="1">
          <a:off x="12814300" y="9799860"/>
          <a:ext cx="889000" cy="28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81032</xdr:rowOff>
    </xdr:from>
    <xdr:to>
      <xdr:col>72</xdr:col>
      <xdr:colOff>38100</xdr:colOff>
      <xdr:row>56</xdr:row>
      <xdr:rowOff>11182</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3652500" y="951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27709</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436111" y="9286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154298</xdr:rowOff>
    </xdr:from>
    <xdr:to>
      <xdr:col>67</xdr:col>
      <xdr:colOff>101600</xdr:colOff>
      <xdr:row>55</xdr:row>
      <xdr:rowOff>84448</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2763500" y="9412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100975</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547111" y="9187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90100</xdr:rowOff>
    </xdr:from>
    <xdr:to>
      <xdr:col>85</xdr:col>
      <xdr:colOff>177800</xdr:colOff>
      <xdr:row>56</xdr:row>
      <xdr:rowOff>20250</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6268700" y="951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68527</xdr:rowOff>
    </xdr:from>
    <xdr:ext cx="534377" cy="259045"/>
    <xdr:sp macro="" textlink="">
      <xdr:nvSpPr>
        <xdr:cNvPr id="602" name="教育費該当値テキスト">
          <a:extLst>
            <a:ext uri="{FF2B5EF4-FFF2-40B4-BE49-F238E27FC236}">
              <a16:creationId xmlns:a16="http://schemas.microsoft.com/office/drawing/2014/main" id="{00000000-0008-0000-0700-00005A020000}"/>
            </a:ext>
          </a:extLst>
        </xdr:cNvPr>
        <xdr:cNvSpPr txBox="1"/>
      </xdr:nvSpPr>
      <xdr:spPr>
        <a:xfrm>
          <a:off x="16370300" y="9498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46742</xdr:rowOff>
    </xdr:from>
    <xdr:to>
      <xdr:col>81</xdr:col>
      <xdr:colOff>101600</xdr:colOff>
      <xdr:row>56</xdr:row>
      <xdr:rowOff>148342</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5430500" y="9647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139469</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5214111" y="9740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113246</xdr:rowOff>
    </xdr:from>
    <xdr:to>
      <xdr:col>76</xdr:col>
      <xdr:colOff>165100</xdr:colOff>
      <xdr:row>57</xdr:row>
      <xdr:rowOff>43396</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4541500" y="9714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34523</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4325111" y="9807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147860</xdr:rowOff>
    </xdr:from>
    <xdr:to>
      <xdr:col>72</xdr:col>
      <xdr:colOff>38100</xdr:colOff>
      <xdr:row>57</xdr:row>
      <xdr:rowOff>78010</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3652500" y="974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69137</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3436111" y="9841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4432</xdr:rowOff>
    </xdr:from>
    <xdr:to>
      <xdr:col>67</xdr:col>
      <xdr:colOff>101600</xdr:colOff>
      <xdr:row>57</xdr:row>
      <xdr:rowOff>106032</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2763500" y="9777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97159</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547111" y="9869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1" name="災害復旧費グラフ枠">
          <a:extLst>
            <a:ext uri="{FF2B5EF4-FFF2-40B4-BE49-F238E27FC236}">
              <a16:creationId xmlns:a16="http://schemas.microsoft.com/office/drawing/2014/main" id="{00000000-0008-0000-0700-00007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30886</xdr:rowOff>
    </xdr:from>
    <xdr:to>
      <xdr:col>85</xdr:col>
      <xdr:colOff>126364</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6317595" y="12375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3" name="災害復旧費最小値テキスト">
          <a:extLst>
            <a:ext uri="{FF2B5EF4-FFF2-40B4-BE49-F238E27FC236}">
              <a16:creationId xmlns:a16="http://schemas.microsoft.com/office/drawing/2014/main" id="{00000000-0008-0000-0700-000079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149013</xdr:rowOff>
    </xdr:from>
    <xdr:ext cx="534377" cy="259045"/>
    <xdr:sp macro="" textlink="">
      <xdr:nvSpPr>
        <xdr:cNvPr id="635" name="災害復旧費最大値テキスト">
          <a:extLst>
            <a:ext uri="{FF2B5EF4-FFF2-40B4-BE49-F238E27FC236}">
              <a16:creationId xmlns:a16="http://schemas.microsoft.com/office/drawing/2014/main" id="{00000000-0008-0000-0700-00007B020000}"/>
            </a:ext>
          </a:extLst>
        </xdr:cNvPr>
        <xdr:cNvSpPr txBox="1"/>
      </xdr:nvSpPr>
      <xdr:spPr>
        <a:xfrm>
          <a:off x="16370300" y="1215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30886</xdr:rowOff>
    </xdr:from>
    <xdr:to>
      <xdr:col>86</xdr:col>
      <xdr:colOff>25400</xdr:colOff>
      <xdr:row>72</xdr:row>
      <xdr:rowOff>30886</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6230600" y="12375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21800</xdr:rowOff>
    </xdr:from>
    <xdr:ext cx="469744" cy="259045"/>
    <xdr:sp macro="" textlink="">
      <xdr:nvSpPr>
        <xdr:cNvPr id="638" name="災害復旧費平均値テキスト">
          <a:extLst>
            <a:ext uri="{FF2B5EF4-FFF2-40B4-BE49-F238E27FC236}">
              <a16:creationId xmlns:a16="http://schemas.microsoft.com/office/drawing/2014/main" id="{00000000-0008-0000-0700-00007E020000}"/>
            </a:ext>
          </a:extLst>
        </xdr:cNvPr>
        <xdr:cNvSpPr txBox="1"/>
      </xdr:nvSpPr>
      <xdr:spPr>
        <a:xfrm>
          <a:off x="16370300" y="13223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170373</xdr:rowOff>
    </xdr:from>
    <xdr:to>
      <xdr:col>85</xdr:col>
      <xdr:colOff>177800</xdr:colOff>
      <xdr:row>78</xdr:row>
      <xdr:rowOff>100523</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6268700" y="1337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144450</xdr:rowOff>
    </xdr:from>
    <xdr:to>
      <xdr:col>81</xdr:col>
      <xdr:colOff>101600</xdr:colOff>
      <xdr:row>78</xdr:row>
      <xdr:rowOff>74600</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5430500" y="133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91127</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5246428" y="1312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146324</xdr:rowOff>
    </xdr:from>
    <xdr:to>
      <xdr:col>76</xdr:col>
      <xdr:colOff>165100</xdr:colOff>
      <xdr:row>78</xdr:row>
      <xdr:rowOff>76474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4541500" y="13347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93001</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4357428" y="13123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139334</xdr:rowOff>
    </xdr:from>
    <xdr:to>
      <xdr:col>71</xdr:col>
      <xdr:colOff>177800</xdr:colOff>
      <xdr:row>78</xdr:row>
      <xdr:rowOff>139700</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2814300" y="13512434"/>
          <a:ext cx="889000" cy="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150805</xdr:rowOff>
    </xdr:from>
    <xdr:to>
      <xdr:col>72</xdr:col>
      <xdr:colOff>38100</xdr:colOff>
      <xdr:row>78</xdr:row>
      <xdr:rowOff>80955</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3652500" y="1335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97482</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468428" y="13127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63067</xdr:rowOff>
    </xdr:from>
    <xdr:to>
      <xdr:col>67</xdr:col>
      <xdr:colOff>101600</xdr:colOff>
      <xdr:row>77</xdr:row>
      <xdr:rowOff>164667</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2763500" y="1326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9744</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579428" y="13039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57" name="災害復旧費該当値テキスト">
          <a:extLst>
            <a:ext uri="{FF2B5EF4-FFF2-40B4-BE49-F238E27FC236}">
              <a16:creationId xmlns:a16="http://schemas.microsoft.com/office/drawing/2014/main" id="{00000000-0008-0000-0700-000091020000}"/>
            </a:ext>
          </a:extLst>
        </xdr:cNvPr>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88534</xdr:rowOff>
    </xdr:from>
    <xdr:to>
      <xdr:col>67</xdr:col>
      <xdr:colOff>101600</xdr:colOff>
      <xdr:row>79</xdr:row>
      <xdr:rowOff>18684</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2763500" y="13461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9811</xdr:rowOff>
    </xdr:from>
    <xdr:ext cx="249299"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689650" y="1355436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0" name="公債費グラフ枠">
          <a:extLst>
            <a:ext uri="{FF2B5EF4-FFF2-40B4-BE49-F238E27FC236}">
              <a16:creationId xmlns:a16="http://schemas.microsoft.com/office/drawing/2014/main" id="{00000000-0008-0000-0700-0000B2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31589</xdr:rowOff>
    </xdr:from>
    <xdr:to>
      <xdr:col>85</xdr:col>
      <xdr:colOff>126364</xdr:colOff>
      <xdr:row>98</xdr:row>
      <xdr:rowOff>79153</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6317595" y="15462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82980</xdr:rowOff>
    </xdr:from>
    <xdr:ext cx="534377" cy="259045"/>
    <xdr:sp macro="" textlink="">
      <xdr:nvSpPr>
        <xdr:cNvPr id="692" name="公債費最小値テキスト">
          <a:extLst>
            <a:ext uri="{FF2B5EF4-FFF2-40B4-BE49-F238E27FC236}">
              <a16:creationId xmlns:a16="http://schemas.microsoft.com/office/drawing/2014/main" id="{00000000-0008-0000-0700-0000B4020000}"/>
            </a:ext>
          </a:extLst>
        </xdr:cNvPr>
        <xdr:cNvSpPr txBox="1"/>
      </xdr:nvSpPr>
      <xdr:spPr>
        <a:xfrm>
          <a:off x="16370300" y="1688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79153</xdr:rowOff>
    </xdr:from>
    <xdr:to>
      <xdr:col>86</xdr:col>
      <xdr:colOff>25400</xdr:colOff>
      <xdr:row>98</xdr:row>
      <xdr:rowOff>79153</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688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149716</xdr:rowOff>
    </xdr:from>
    <xdr:ext cx="534377" cy="259045"/>
    <xdr:sp macro="" textlink="">
      <xdr:nvSpPr>
        <xdr:cNvPr id="694" name="公債費最大値テキスト">
          <a:extLst>
            <a:ext uri="{FF2B5EF4-FFF2-40B4-BE49-F238E27FC236}">
              <a16:creationId xmlns:a16="http://schemas.microsoft.com/office/drawing/2014/main" id="{00000000-0008-0000-0700-0000B6020000}"/>
            </a:ext>
          </a:extLst>
        </xdr:cNvPr>
        <xdr:cNvSpPr txBox="1"/>
      </xdr:nvSpPr>
      <xdr:spPr>
        <a:xfrm>
          <a:off x="16370300" y="1523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98,621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31589</xdr:rowOff>
    </xdr:from>
    <xdr:to>
      <xdr:col>86</xdr:col>
      <xdr:colOff>25400</xdr:colOff>
      <xdr:row>90</xdr:row>
      <xdr:rowOff>31589</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6230600" y="1546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92903</xdr:rowOff>
    </xdr:from>
    <xdr:to>
      <xdr:col>85</xdr:col>
      <xdr:colOff>127000</xdr:colOff>
      <xdr:row>96</xdr:row>
      <xdr:rowOff>27605</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5481300" y="15866303"/>
          <a:ext cx="838200" cy="620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70302</xdr:rowOff>
    </xdr:from>
    <xdr:ext cx="534377" cy="259045"/>
    <xdr:sp macro="" textlink="">
      <xdr:nvSpPr>
        <xdr:cNvPr id="697" name="公債費平均値テキスト">
          <a:extLst>
            <a:ext uri="{FF2B5EF4-FFF2-40B4-BE49-F238E27FC236}">
              <a16:creationId xmlns:a16="http://schemas.microsoft.com/office/drawing/2014/main" id="{00000000-0008-0000-0700-0000B9020000}"/>
            </a:ext>
          </a:extLst>
        </xdr:cNvPr>
        <xdr:cNvSpPr txBox="1"/>
      </xdr:nvSpPr>
      <xdr:spPr>
        <a:xfrm>
          <a:off x="16370300" y="161866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47425</xdr:rowOff>
    </xdr:from>
    <xdr:to>
      <xdr:col>85</xdr:col>
      <xdr:colOff>177800</xdr:colOff>
      <xdr:row>95</xdr:row>
      <xdr:rowOff>149025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6268700" y="163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92903</xdr:rowOff>
    </xdr:from>
    <xdr:to>
      <xdr:col>81</xdr:col>
      <xdr:colOff>50800</xdr:colOff>
      <xdr:row>96</xdr:row>
      <xdr:rowOff>17497</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4592300" y="15866303"/>
          <a:ext cx="889000" cy="610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5412</xdr:rowOff>
    </xdr:from>
    <xdr:to>
      <xdr:col>81</xdr:col>
      <xdr:colOff>101600</xdr:colOff>
      <xdr:row>95</xdr:row>
      <xdr:rowOff>107012</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5430500" y="16293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98139</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4111" y="16385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17497</xdr:rowOff>
    </xdr:from>
    <xdr:to>
      <xdr:col>76</xdr:col>
      <xdr:colOff>114300</xdr:colOff>
      <xdr:row>96</xdr:row>
      <xdr:rowOff>46056</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3703300" y="16476697"/>
          <a:ext cx="889000" cy="28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28403</xdr:rowOff>
    </xdr:from>
    <xdr:to>
      <xdr:col>76</xdr:col>
      <xdr:colOff>165100</xdr:colOff>
      <xdr:row>95</xdr:row>
      <xdr:rowOff>130003</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4541500" y="16316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146530</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325111" y="16091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46056</xdr:rowOff>
    </xdr:from>
    <xdr:to>
      <xdr:col>71</xdr:col>
      <xdr:colOff>177800</xdr:colOff>
      <xdr:row>96</xdr:row>
      <xdr:rowOff>78811</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2814300" y="16505256"/>
          <a:ext cx="889000" cy="32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23864</xdr:rowOff>
    </xdr:from>
    <xdr:to>
      <xdr:col>72</xdr:col>
      <xdr:colOff>38100</xdr:colOff>
      <xdr:row>95</xdr:row>
      <xdr:rowOff>125464</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3652500" y="1631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141991</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436111" y="16086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85536</xdr:rowOff>
    </xdr:from>
    <xdr:to>
      <xdr:col>67</xdr:col>
      <xdr:colOff>101600</xdr:colOff>
      <xdr:row>96</xdr:row>
      <xdr:rowOff>15686</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2763500" y="1637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32213</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547111" y="1614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148255</xdr:rowOff>
    </xdr:from>
    <xdr:to>
      <xdr:col>85</xdr:col>
      <xdr:colOff>177800</xdr:colOff>
      <xdr:row>96</xdr:row>
      <xdr:rowOff>78405</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6268700" y="16436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126682</xdr:rowOff>
    </xdr:from>
    <xdr:ext cx="534377" cy="259045"/>
    <xdr:sp macro="" textlink="">
      <xdr:nvSpPr>
        <xdr:cNvPr id="716" name="公債費該当値テキスト">
          <a:extLst>
            <a:ext uri="{FF2B5EF4-FFF2-40B4-BE49-F238E27FC236}">
              <a16:creationId xmlns:a16="http://schemas.microsoft.com/office/drawing/2014/main" id="{00000000-0008-0000-0700-0000CC020000}"/>
            </a:ext>
          </a:extLst>
        </xdr:cNvPr>
        <xdr:cNvSpPr txBox="1"/>
      </xdr:nvSpPr>
      <xdr:spPr>
        <a:xfrm>
          <a:off x="16370300" y="16414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42103</xdr:rowOff>
    </xdr:from>
    <xdr:to>
      <xdr:col>81</xdr:col>
      <xdr:colOff>101600</xdr:colOff>
      <xdr:row>92</xdr:row>
      <xdr:rowOff>143703</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5430500" y="15815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90</xdr:row>
      <xdr:rowOff>160230</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5214111" y="15590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138147</xdr:rowOff>
    </xdr:from>
    <xdr:to>
      <xdr:col>76</xdr:col>
      <xdr:colOff>165100</xdr:colOff>
      <xdr:row>96</xdr:row>
      <xdr:rowOff>68297</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4541500" y="16425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59424</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4325111" y="16518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166706</xdr:rowOff>
    </xdr:from>
    <xdr:to>
      <xdr:col>72</xdr:col>
      <xdr:colOff>38100</xdr:colOff>
      <xdr:row>96</xdr:row>
      <xdr:rowOff>96856</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3652500" y="16454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87983</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3436111" y="16547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28011</xdr:rowOff>
    </xdr:from>
    <xdr:to>
      <xdr:col>67</xdr:col>
      <xdr:colOff>101600</xdr:colOff>
      <xdr:row>96</xdr:row>
      <xdr:rowOff>129611</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2763500" y="16487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120738</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2547111" y="16579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a:extLst>
            <a:ext uri="{FF2B5EF4-FFF2-40B4-BE49-F238E27FC236}">
              <a16:creationId xmlns:a16="http://schemas.microsoft.com/office/drawing/2014/main" id="{00000000-0008-0000-0700-0000E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11684</xdr:rowOff>
    </xdr:from>
    <xdr:to>
      <xdr:col>116</xdr:col>
      <xdr:colOff>62864</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22159595" y="5155184"/>
          <a:ext cx="1269"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167809</xdr:rowOff>
    </xdr:from>
    <xdr:ext cx="249299" cy="259045"/>
    <xdr:sp macro="" textlink="">
      <xdr:nvSpPr>
        <xdr:cNvPr id="747" name="諸支出金最小値テキスト">
          <a:extLst>
            <a:ext uri="{FF2B5EF4-FFF2-40B4-BE49-F238E27FC236}">
              <a16:creationId xmlns:a16="http://schemas.microsoft.com/office/drawing/2014/main" id="{00000000-0008-0000-0700-0000EB020000}"/>
            </a:ext>
          </a:extLst>
        </xdr:cNvPr>
        <xdr:cNvSpPr txBox="1"/>
      </xdr:nvSpPr>
      <xdr:spPr>
        <a:xfrm>
          <a:off x="22212300" y="6682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129811</xdr:rowOff>
    </xdr:from>
    <xdr:ext cx="469744" cy="259045"/>
    <xdr:sp macro="" textlink="">
      <xdr:nvSpPr>
        <xdr:cNvPr id="749" name="諸支出金最大値テキスト">
          <a:extLst>
            <a:ext uri="{FF2B5EF4-FFF2-40B4-BE49-F238E27FC236}">
              <a16:creationId xmlns:a16="http://schemas.microsoft.com/office/drawing/2014/main" id="{00000000-0008-0000-0700-0000ED020000}"/>
            </a:ext>
          </a:extLst>
        </xdr:cNvPr>
        <xdr:cNvSpPr txBox="1"/>
      </xdr:nvSpPr>
      <xdr:spPr>
        <a:xfrm>
          <a:off x="22212300" y="4930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11684</xdr:rowOff>
    </xdr:from>
    <xdr:to>
      <xdr:col>116</xdr:col>
      <xdr:colOff>152400</xdr:colOff>
      <xdr:row>30</xdr:row>
      <xdr:rowOff>11684</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5155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85259</xdr:rowOff>
    </xdr:from>
    <xdr:ext cx="378565" cy="259045"/>
    <xdr:sp macro="" textlink="">
      <xdr:nvSpPr>
        <xdr:cNvPr id="752" name="諸支出金平均値テキスト">
          <a:extLst>
            <a:ext uri="{FF2B5EF4-FFF2-40B4-BE49-F238E27FC236}">
              <a16:creationId xmlns:a16="http://schemas.microsoft.com/office/drawing/2014/main" id="{00000000-0008-0000-0700-0000F0020000}"/>
            </a:ext>
          </a:extLst>
        </xdr:cNvPr>
        <xdr:cNvSpPr txBox="1"/>
      </xdr:nvSpPr>
      <xdr:spPr>
        <a:xfrm>
          <a:off x="22212300" y="642890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62382</xdr:rowOff>
    </xdr:from>
    <xdr:to>
      <xdr:col>116</xdr:col>
      <xdr:colOff>114300</xdr:colOff>
      <xdr:row>38</xdr:row>
      <xdr:rowOff>163982</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21107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128219</xdr:rowOff>
    </xdr:from>
    <xdr:to>
      <xdr:col>112</xdr:col>
      <xdr:colOff>38100</xdr:colOff>
      <xdr:row>38</xdr:row>
      <xdr:rowOff>58369</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1272500" y="6471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74896</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4017" y="6247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6833</xdr:rowOff>
    </xdr:from>
    <xdr:to>
      <xdr:col>107</xdr:col>
      <xdr:colOff>101600</xdr:colOff>
      <xdr:row>38</xdr:row>
      <xdr:rowOff>108433</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0383500" y="652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124960</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5017" y="62971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3175</xdr:rowOff>
    </xdr:from>
    <xdr:to>
      <xdr:col>102</xdr:col>
      <xdr:colOff>165100</xdr:colOff>
      <xdr:row>38</xdr:row>
      <xdr:rowOff>104775</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9494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121302</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6017" y="62935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72212</xdr:rowOff>
    </xdr:from>
    <xdr:to>
      <xdr:col>98</xdr:col>
      <xdr:colOff>38100</xdr:colOff>
      <xdr:row>39</xdr:row>
      <xdr:rowOff>2362</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8605500" y="6587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18889</xdr:rowOff>
    </xdr:from>
    <xdr:ext cx="313932"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99333" y="63625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40809</xdr:rowOff>
    </xdr:from>
    <xdr:ext cx="249299" cy="259045"/>
    <xdr:sp macro="" textlink="">
      <xdr:nvSpPr>
        <xdr:cNvPr id="771" name="諸支出金該当値テキスト">
          <a:extLst>
            <a:ext uri="{FF2B5EF4-FFF2-40B4-BE49-F238E27FC236}">
              <a16:creationId xmlns:a16="http://schemas.microsoft.com/office/drawing/2014/main" id="{00000000-0008-0000-0700-000003030000}"/>
            </a:ext>
          </a:extLst>
        </xdr:cNvPr>
        <xdr:cNvSpPr txBox="1"/>
      </xdr:nvSpPr>
      <xdr:spPr>
        <a:xfrm>
          <a:off x="22212300" y="6555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a:extLst>
            <a:ext uri="{FF2B5EF4-FFF2-40B4-BE49-F238E27FC236}">
              <a16:creationId xmlns:a16="http://schemas.microsoft.com/office/drawing/2014/main" id="{00000000-0008-0000-0700-00001C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a:extLst>
            <a:ext uri="{FF2B5EF4-FFF2-40B4-BE49-F238E27FC236}">
              <a16:creationId xmlns:a16="http://schemas.microsoft.com/office/drawing/2014/main" id="{00000000-0008-0000-0700-00001E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a:extLst>
            <a:ext uri="{FF2B5EF4-FFF2-40B4-BE49-F238E27FC236}">
              <a16:creationId xmlns:a16="http://schemas.microsoft.com/office/drawing/2014/main" id="{00000000-0008-0000-0700-000021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a:extLst>
            <a:ext uri="{FF2B5EF4-FFF2-40B4-BE49-F238E27FC236}">
              <a16:creationId xmlns:a16="http://schemas.microsoft.com/office/drawing/2014/main" id="{00000000-0008-0000-0700-000034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600">
              <a:latin typeface="BIZ UD明朝 Medium" panose="02020500000000000000" pitchFamily="17" charset="-128"/>
              <a:ea typeface="BIZ UD明朝 Medium" panose="02020500000000000000" pitchFamily="17" charset="-128"/>
            </a:rPr>
            <a:t>公債費については、令和５年度に第三セクター等改革推進債を早期償還した影響により、令和６年度は前年度から３８，００１円減少している。民生費については、障害福祉サービス費や教育・保育給付費等において、対象者数の増加や公定価格の引上げ等の影響により、前年度から７，２７２円増加しており、社会保障関係経費の増加に伴う義務的経費の増加傾向が見られる。土木費については、松村川整備事業の終了に伴い、前年度から６，６８８円減少している。また、教育費については、各小中学校施設の補修や空調整備、生石体育センターの解体及び駐車場整備、総合体育館格技場の空調整備等の実施により、前年度から６，７２４円増加しており、公共施設の維持更新に係る投資的経費の増加によるもの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兵庫県高砂市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BIZ UD明朝 Medium" panose="02020500000000000000" pitchFamily="17" charset="-128"/>
              <a:ea typeface="BIZ UD明朝 Medium" panose="02020500000000000000" pitchFamily="17" charset="-128"/>
            </a:rPr>
            <a:t>財政調整基金残高は、対前年度比１．８０ポイントの増となっている。実質収支額は、６億７，３８０万５千円の黒字となっている。令和６年度の実質単年度収支は、令和２年度から引き続き黒字となっており、健全な状態を維持し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兵庫県高砂市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BIZ UD明朝 Medium" panose="02020500000000000000" pitchFamily="17" charset="-128"/>
              <a:ea typeface="BIZ UD明朝 Medium" panose="02020500000000000000" pitchFamily="17" charset="-128"/>
            </a:rPr>
            <a:t>全ての会計において黒字であり、近年は安定して健全性が保たれている。平成２４年度から赤字は生じておらず、今後も各会計において、適正な財政運営を行い、現在の状況を維持していく。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兵庫県高砂市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BIZ UD明朝 Medium" panose="02020500000000000000" pitchFamily="17" charset="-128"/>
              <a:ea typeface="BIZ UD明朝 Medium" panose="02020500000000000000" pitchFamily="17" charset="-128"/>
              <a:cs typeface="+mn-cs"/>
            </a:rPr>
            <a:t>元利償還金については、平成３０年度から新庁舎建設事業が本格的に始まったことや、その他大型事業の実施に伴い、令和２年度以降増加し続けている。令和</a:t>
          </a:r>
          <a:r>
            <a:rPr kumimoji="1" lang="ja-JP" altLang="en-US" sz="1400" b="0" i="0" u="none" strike="noStrike" kern="0" cap="none" spc="0" normalizeH="0" baseline="0" noProof="0">
              <a:ln>
                <a:noFill/>
              </a:ln>
              <a:solidFill>
                <a:prstClr val="black"/>
              </a:solidFill>
              <a:effectLst/>
              <a:uLnTx/>
              <a:uFillTx/>
              <a:latin typeface="BIZ UD明朝 Medium" panose="02020500000000000000" pitchFamily="17" charset="-128"/>
              <a:ea typeface="BIZ UD明朝 Medium" panose="02020500000000000000" pitchFamily="17" charset="-128"/>
              <a:cs typeface="+mn-cs"/>
            </a:rPr>
            <a:t>５</a:t>
          </a:r>
          <a:r>
            <a:rPr kumimoji="1" lang="ja-JP" altLang="ja-JP" sz="1400" b="0" i="0" u="none" strike="noStrike" kern="0" cap="none" spc="0" normalizeH="0" baseline="0" noProof="0">
              <a:ln>
                <a:noFill/>
              </a:ln>
              <a:solidFill>
                <a:prstClr val="black"/>
              </a:solidFill>
              <a:effectLst/>
              <a:uLnTx/>
              <a:uFillTx/>
              <a:latin typeface="BIZ UD明朝 Medium" panose="02020500000000000000" pitchFamily="17" charset="-128"/>
              <a:ea typeface="BIZ UD明朝 Medium" panose="02020500000000000000" pitchFamily="17" charset="-128"/>
              <a:cs typeface="+mn-cs"/>
            </a:rPr>
            <a:t>年度においては、</a:t>
          </a:r>
          <a:r>
            <a:rPr kumimoji="1" lang="ja-JP" altLang="en-US" sz="1400" b="0" i="0" u="none" strike="noStrike" kern="0" cap="none" spc="0" normalizeH="0" baseline="0" noProof="0">
              <a:ln>
                <a:noFill/>
              </a:ln>
              <a:solidFill>
                <a:prstClr val="black"/>
              </a:solidFill>
              <a:effectLst/>
              <a:uLnTx/>
              <a:uFillTx/>
              <a:latin typeface="BIZ UD明朝 Medium" panose="02020500000000000000" pitchFamily="17" charset="-128"/>
              <a:ea typeface="BIZ UD明朝 Medium" panose="02020500000000000000" pitchFamily="17" charset="-128"/>
              <a:cs typeface="+mn-cs"/>
            </a:rPr>
            <a:t>第三セクター等改革推進債を早期償還したことにより大幅に上昇したが、令和６年度はそれ以前の水準並みとなっている。</a:t>
          </a:r>
          <a:r>
            <a:rPr kumimoji="1" lang="ja-JP" altLang="ja-JP" sz="1400" b="0" i="0" u="none" strike="noStrike" kern="0" cap="none" spc="0" normalizeH="0" baseline="0" noProof="0">
              <a:ln>
                <a:noFill/>
              </a:ln>
              <a:solidFill>
                <a:prstClr val="black"/>
              </a:solidFill>
              <a:effectLst/>
              <a:uLnTx/>
              <a:uFillTx/>
              <a:latin typeface="BIZ UD明朝 Medium" panose="02020500000000000000" pitchFamily="17" charset="-128"/>
              <a:ea typeface="BIZ UD明朝 Medium" panose="02020500000000000000" pitchFamily="17" charset="-128"/>
              <a:cs typeface="+mn-cs"/>
            </a:rPr>
            <a:t>公営企業債の元利償還金に対する繰入金については、水道</a:t>
          </a:r>
          <a:r>
            <a:rPr kumimoji="1" lang="ja-JP" altLang="en-US" sz="1400" b="0" i="0" u="none" strike="noStrike" kern="0" cap="none" spc="0" normalizeH="0" baseline="0" noProof="0">
              <a:ln>
                <a:noFill/>
              </a:ln>
              <a:solidFill>
                <a:prstClr val="black"/>
              </a:solidFill>
              <a:effectLst/>
              <a:uLnTx/>
              <a:uFillTx/>
              <a:latin typeface="BIZ UD明朝 Medium" panose="02020500000000000000" pitchFamily="17" charset="-128"/>
              <a:ea typeface="BIZ UD明朝 Medium" panose="02020500000000000000" pitchFamily="17" charset="-128"/>
              <a:cs typeface="+mn-cs"/>
            </a:rPr>
            <a:t>及び病院</a:t>
          </a:r>
          <a:r>
            <a:rPr kumimoji="1" lang="ja-JP" altLang="ja-JP" sz="1400" b="0" i="0" u="none" strike="noStrike" kern="0" cap="none" spc="0" normalizeH="0" baseline="0" noProof="0">
              <a:ln>
                <a:noFill/>
              </a:ln>
              <a:solidFill>
                <a:prstClr val="black"/>
              </a:solidFill>
              <a:effectLst/>
              <a:uLnTx/>
              <a:uFillTx/>
              <a:latin typeface="BIZ UD明朝 Medium" panose="02020500000000000000" pitchFamily="17" charset="-128"/>
              <a:ea typeface="BIZ UD明朝 Medium" panose="02020500000000000000" pitchFamily="17" charset="-128"/>
              <a:cs typeface="+mn-cs"/>
            </a:rPr>
            <a:t>事業の抑制</a:t>
          </a:r>
          <a:r>
            <a:rPr kumimoji="1" lang="ja-JP" altLang="en-US" sz="1400" b="0" i="0" u="none" strike="noStrike" kern="0" cap="none" spc="0" normalizeH="0" baseline="0" noProof="0">
              <a:ln>
                <a:noFill/>
              </a:ln>
              <a:solidFill>
                <a:prstClr val="black"/>
              </a:solidFill>
              <a:effectLst/>
              <a:uLnTx/>
              <a:uFillTx/>
              <a:latin typeface="BIZ UD明朝 Medium" panose="02020500000000000000" pitchFamily="17" charset="-128"/>
              <a:ea typeface="BIZ UD明朝 Medium" panose="02020500000000000000" pitchFamily="17" charset="-128"/>
              <a:cs typeface="+mn-cs"/>
            </a:rPr>
            <a:t>等</a:t>
          </a:r>
          <a:r>
            <a:rPr kumimoji="1" lang="ja-JP" altLang="ja-JP" sz="1400" b="0" i="0" u="none" strike="noStrike" kern="0" cap="none" spc="0" normalizeH="0" baseline="0" noProof="0">
              <a:ln>
                <a:noFill/>
              </a:ln>
              <a:solidFill>
                <a:prstClr val="black"/>
              </a:solidFill>
              <a:effectLst/>
              <a:uLnTx/>
              <a:uFillTx/>
              <a:latin typeface="BIZ UD明朝 Medium" panose="02020500000000000000" pitchFamily="17" charset="-128"/>
              <a:ea typeface="BIZ UD明朝 Medium" panose="02020500000000000000" pitchFamily="17" charset="-128"/>
              <a:cs typeface="+mn-cs"/>
            </a:rPr>
            <a:t>により、</a:t>
          </a:r>
          <a:r>
            <a:rPr kumimoji="1" lang="ja-JP" altLang="en-US" sz="1400" b="0" i="0" u="none" strike="noStrike" kern="0" cap="none" spc="0" normalizeH="0" baseline="0" noProof="0">
              <a:ln>
                <a:noFill/>
              </a:ln>
              <a:solidFill>
                <a:prstClr val="black"/>
              </a:solidFill>
              <a:effectLst/>
              <a:uLnTx/>
              <a:uFillTx/>
              <a:latin typeface="BIZ UD明朝 Medium" panose="02020500000000000000" pitchFamily="17" charset="-128"/>
              <a:ea typeface="BIZ UD明朝 Medium" panose="02020500000000000000" pitchFamily="17" charset="-128"/>
              <a:cs typeface="+mn-cs"/>
            </a:rPr>
            <a:t>７</a:t>
          </a:r>
          <a:r>
            <a:rPr kumimoji="1" lang="ja-JP" altLang="ja-JP" sz="1400" b="0" i="0" u="none" strike="noStrike" kern="0" cap="none" spc="0" normalizeH="0" baseline="0" noProof="0">
              <a:ln>
                <a:noFill/>
              </a:ln>
              <a:solidFill>
                <a:prstClr val="black"/>
              </a:solidFill>
              <a:effectLst/>
              <a:uLnTx/>
              <a:uFillTx/>
              <a:latin typeface="BIZ UD明朝 Medium" panose="02020500000000000000" pitchFamily="17" charset="-128"/>
              <a:ea typeface="BIZ UD明朝 Medium" panose="02020500000000000000" pitchFamily="17" charset="-128"/>
              <a:cs typeface="+mn-cs"/>
            </a:rPr>
            <a:t>百万円の</a:t>
          </a:r>
          <a:r>
            <a:rPr kumimoji="1" lang="ja-JP" altLang="en-US" sz="1400" b="0" i="0" u="none" strike="noStrike" kern="0" cap="none" spc="0" normalizeH="0" baseline="0" noProof="0">
              <a:ln>
                <a:noFill/>
              </a:ln>
              <a:solidFill>
                <a:prstClr val="black"/>
              </a:solidFill>
              <a:effectLst/>
              <a:uLnTx/>
              <a:uFillTx/>
              <a:latin typeface="BIZ UD明朝 Medium" panose="02020500000000000000" pitchFamily="17" charset="-128"/>
              <a:ea typeface="BIZ UD明朝 Medium" panose="02020500000000000000" pitchFamily="17" charset="-128"/>
              <a:cs typeface="+mn-cs"/>
            </a:rPr>
            <a:t>増で留めている</a:t>
          </a:r>
          <a:r>
            <a:rPr kumimoji="1" lang="ja-JP" altLang="ja-JP" sz="1400" b="0" i="0" u="none" strike="noStrike" kern="0" cap="none" spc="0" normalizeH="0" baseline="0" noProof="0">
              <a:ln>
                <a:noFill/>
              </a:ln>
              <a:solidFill>
                <a:prstClr val="black"/>
              </a:solidFill>
              <a:effectLst/>
              <a:uLnTx/>
              <a:uFillTx/>
              <a:latin typeface="BIZ UD明朝 Medium" panose="02020500000000000000" pitchFamily="17" charset="-128"/>
              <a:ea typeface="BIZ UD明朝 Medium" panose="02020500000000000000" pitchFamily="17" charset="-128"/>
              <a:cs typeface="+mn-cs"/>
            </a:rPr>
            <a:t>。</a:t>
          </a:r>
          <a:endParaRPr kumimoji="0" lang="ja-JP" altLang="ja-JP" sz="1800" b="0" i="0" u="none" strike="noStrike" kern="0" cap="none" spc="0" normalizeH="0" baseline="0" noProof="0">
            <a:ln>
              <a:noFill/>
            </a:ln>
            <a:solidFill>
              <a:prstClr val="black"/>
            </a:solidFill>
            <a:effectLst/>
            <a:uLnTx/>
            <a:uFillTx/>
            <a:latin typeface="BIZ UD明朝 Medium" panose="02020500000000000000" pitchFamily="17" charset="-128"/>
            <a:ea typeface="BIZ UD明朝 Medium" panose="02020500000000000000" pitchFamily="17" charset="-128"/>
            <a:cs typeface="+mn-cs"/>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BIZ UD明朝 Medium" panose="02020500000000000000" pitchFamily="17" charset="-128"/>
              <a:ea typeface="BIZ UD明朝 Medium" panose="02020500000000000000" pitchFamily="17" charset="-128"/>
            </a:rPr>
            <a:t>満期一括償還地方債の発行はしていない。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兵庫県高砂市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BIZ UD明朝 Medium" panose="02020500000000000000" pitchFamily="17" charset="-128"/>
              <a:ea typeface="BIZ UD明朝 Medium" panose="02020500000000000000" pitchFamily="17" charset="-128"/>
              <a:cs typeface="+mn-cs"/>
            </a:rPr>
            <a:t>一般会計等に係る地方債の現在高については、令和５年度に第三セクター等改革推進債の早期償還、令和６年度に学校教育施設等整備事業の減などによって対前年度比１，７５５百万円の減となっており、また、公営企業債等繰入見込額が減少しているため、将来負担額全体で対前年度比２，５８７百万円の減となっている。</a:t>
          </a:r>
          <a:endParaRPr kumimoji="1" lang="en-US" altLang="ja-JP" sz="1400" b="0" i="0" u="none" strike="noStrike" kern="0" cap="none" spc="0" normalizeH="0" baseline="0" noProof="0">
            <a:ln>
              <a:noFill/>
            </a:ln>
            <a:solidFill>
              <a:prstClr val="black"/>
            </a:solidFill>
            <a:effectLst/>
            <a:uLnTx/>
            <a:uFillTx/>
            <a:latin typeface="BIZ UD明朝 Medium" panose="02020500000000000000" pitchFamily="17" charset="-128"/>
            <a:ea typeface="BIZ UD明朝 Medium" panose="02020500000000000000"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BIZ UD明朝 Medium" panose="02020500000000000000" pitchFamily="17" charset="-128"/>
              <a:ea typeface="BIZ UD明朝 Medium" panose="02020500000000000000" pitchFamily="17" charset="-128"/>
              <a:cs typeface="+mn-cs"/>
            </a:rPr>
            <a:t>また、充当可能財源等は基準財政需要額算入見込額の減少により、１，６６５百万円の減となっているが、財政調整基金等の充当可能基金残高が増加したことが改善した要因となり、分子全体では、対前年度比９２２百万円の減となってい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兵庫県高砂市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prstClr val="black"/>
              </a:solidFill>
              <a:effectLst/>
              <a:uLnTx/>
              <a:uFillTx/>
              <a:latin typeface="BIZ UD明朝 Medium" panose="02020500000000000000" pitchFamily="17" charset="-128"/>
              <a:ea typeface="BIZ UD明朝 Medium" panose="02020500000000000000" pitchFamily="17" charset="-128"/>
              <a:cs typeface="+mn-cs"/>
            </a:rPr>
            <a:t>（増減理由）</a:t>
          </a:r>
          <a:endParaRPr kumimoji="1" lang="en-US" altLang="ja-JP" sz="1600" b="0" i="0" u="none" strike="noStrike" kern="0" cap="none" spc="0" normalizeH="0" baseline="0" noProof="0">
            <a:ln>
              <a:noFill/>
            </a:ln>
            <a:solidFill>
              <a:prstClr val="black"/>
            </a:solidFill>
            <a:effectLst/>
            <a:uLnTx/>
            <a:uFillTx/>
            <a:latin typeface="BIZ UD明朝 Medium" panose="02020500000000000000" pitchFamily="17" charset="-128"/>
            <a:ea typeface="BIZ UD明朝 Medium" panose="02020500000000000000"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prstClr val="black"/>
              </a:solidFill>
              <a:effectLst/>
              <a:uLnTx/>
              <a:uFillTx/>
              <a:latin typeface="BIZ UD明朝 Medium" panose="02020500000000000000" pitchFamily="17" charset="-128"/>
              <a:ea typeface="BIZ UD明朝 Medium" panose="02020500000000000000" pitchFamily="17" charset="-128"/>
              <a:cs typeface="+mn-cs"/>
            </a:rPr>
            <a:t>令和５年度決算剰余金等から財政調整基金に５１３百万円、公共施設等整備基金に５０２百万円、東播臨海広域クリーンセンター運営基金に施設の売電収入額等から３１５百万円をそれぞれ積み立てたことなどにより、基金全体としては前年度より１，３９１百万円の増となった。</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i="0" u="none" strike="noStrike" kern="0" cap="none" spc="0" normalizeH="0" baseline="0" noProof="0">
            <a:ln>
              <a:noFill/>
            </a:ln>
            <a:solidFill>
              <a:prstClr val="black"/>
            </a:solidFill>
            <a:effectLst/>
            <a:uLnTx/>
            <a:uFillTx/>
            <a:latin typeface="BIZ UD明朝 Medium" panose="02020500000000000000" pitchFamily="17" charset="-128"/>
            <a:ea typeface="BIZ UD明朝 Medium" panose="02020500000000000000"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i="0" u="none" strike="noStrike" kern="0" cap="none" spc="0" normalizeH="0" baseline="0" noProof="0">
            <a:ln>
              <a:noFill/>
            </a:ln>
            <a:solidFill>
              <a:prstClr val="black"/>
            </a:solidFill>
            <a:effectLst/>
            <a:uLnTx/>
            <a:uFillTx/>
            <a:latin typeface="BIZ UD明朝 Medium" panose="02020500000000000000" pitchFamily="17" charset="-128"/>
            <a:ea typeface="BIZ UD明朝 Medium" panose="02020500000000000000"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i="0" u="none" strike="noStrike" kern="0" cap="none" spc="0" normalizeH="0" baseline="0" noProof="0">
            <a:ln>
              <a:noFill/>
            </a:ln>
            <a:solidFill>
              <a:prstClr val="black"/>
            </a:solidFill>
            <a:effectLst/>
            <a:uLnTx/>
            <a:uFillTx/>
            <a:latin typeface="BIZ UD明朝 Medium" panose="02020500000000000000" pitchFamily="17" charset="-128"/>
            <a:ea typeface="BIZ UD明朝 Medium" panose="02020500000000000000"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i="0" u="none" strike="noStrike" kern="0" cap="none" spc="0" normalizeH="0" baseline="0" noProof="0">
            <a:ln>
              <a:noFill/>
            </a:ln>
            <a:solidFill>
              <a:prstClr val="black"/>
            </a:solidFill>
            <a:effectLst/>
            <a:uLnTx/>
            <a:uFillTx/>
            <a:latin typeface="BIZ UD明朝 Medium" panose="02020500000000000000" pitchFamily="17" charset="-128"/>
            <a:ea typeface="BIZ UD明朝 Medium" panose="02020500000000000000"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prstClr val="black"/>
              </a:solidFill>
              <a:effectLst/>
              <a:uLnTx/>
              <a:uFillTx/>
              <a:latin typeface="BIZ UD明朝 Medium" panose="02020500000000000000" pitchFamily="17" charset="-128"/>
              <a:ea typeface="BIZ UD明朝 Medium" panose="02020500000000000000" pitchFamily="17" charset="-128"/>
              <a:cs typeface="+mn-cs"/>
            </a:rPr>
            <a:t>（今後の方針）</a:t>
          </a:r>
          <a:endParaRPr kumimoji="1" lang="en-US" altLang="ja-JP" sz="1600" b="0" i="0" u="none" strike="noStrike" kern="0" cap="none" spc="0" normalizeH="0" baseline="0" noProof="0">
            <a:ln>
              <a:noFill/>
            </a:ln>
            <a:solidFill>
              <a:prstClr val="black"/>
            </a:solidFill>
            <a:effectLst/>
            <a:uLnTx/>
            <a:uFillTx/>
            <a:latin typeface="BIZ UD明朝 Medium" panose="02020500000000000000" pitchFamily="17" charset="-128"/>
            <a:ea typeface="BIZ UD明朝 Medium" panose="02020500000000000000"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prstClr val="black"/>
              </a:solidFill>
              <a:effectLst/>
              <a:uLnTx/>
              <a:uFillTx/>
              <a:latin typeface="BIZ UD明朝 Medium" panose="02020500000000000000" pitchFamily="17" charset="-128"/>
              <a:ea typeface="BIZ UD明朝 Medium" panose="02020500000000000000" pitchFamily="17" charset="-128"/>
              <a:cs typeface="+mn-cs"/>
            </a:rPr>
            <a:t>公共施設等整備基金、東播臨海広域クリーンセンター運営基金といった投資的経費へ備えるための基金への積立てを引き続き行う見込みである。また、現役世代と将来世代のバランスを図りながら、健全で持続可能な財政運営のための基金残高を確保する。</a:t>
          </a:r>
          <a:endParaRPr kumimoji="1" lang="en-US" altLang="ja-JP" sz="1600" b="0" i="0" u="none" strike="noStrike" kern="0" cap="none" spc="0" normalizeH="0" baseline="0" noProof="0">
            <a:ln>
              <a:noFill/>
            </a:ln>
            <a:solidFill>
              <a:prstClr val="black"/>
            </a:solidFill>
            <a:effectLst/>
            <a:uLnTx/>
            <a:uFillTx/>
            <a:latin typeface="BIZ UD明朝 Medium" panose="02020500000000000000" pitchFamily="17" charset="-128"/>
            <a:ea typeface="BIZ UD明朝 Medium" panose="02020500000000000000"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i="0" u="none" strike="noStrike" kern="0" cap="none" spc="0" normalizeH="0" baseline="0" noProof="0">
            <a:ln>
              <a:noFill/>
            </a:ln>
            <a:solidFill>
              <a:prstClr val="black"/>
            </a:solidFill>
            <a:effectLst/>
            <a:uLnTx/>
            <a:uFillTx/>
            <a:latin typeface="BIZ UD明朝 Medium" panose="02020500000000000000" pitchFamily="17" charset="-128"/>
            <a:ea typeface="BIZ UD明朝 Medium" panose="02020500000000000000"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50" b="0" i="0" u="none" strike="noStrike" kern="0" cap="none" spc="0" normalizeH="0" baseline="0" noProof="0">
              <a:ln>
                <a:noFill/>
              </a:ln>
              <a:solidFill>
                <a:prstClr val="black"/>
              </a:solidFill>
              <a:effectLst/>
              <a:uLnTx/>
              <a:uFillTx/>
              <a:latin typeface="BIZ UD明朝 Medium" panose="02020500000000000000" pitchFamily="17" charset="-128"/>
              <a:ea typeface="BIZ UD明朝 Medium" panose="02020500000000000000" pitchFamily="17" charset="-128"/>
              <a:cs typeface="+mn-cs"/>
            </a:rPr>
            <a:t>（基金の使途）</a:t>
          </a:r>
          <a:endParaRPr kumimoji="1" lang="en-US" altLang="ja-JP" sz="1450" b="0" i="0" u="none" strike="noStrike" kern="0" cap="none" spc="0" normalizeH="0" baseline="0" noProof="0">
            <a:ln>
              <a:noFill/>
            </a:ln>
            <a:solidFill>
              <a:prstClr val="black"/>
            </a:solidFill>
            <a:effectLst/>
            <a:uLnTx/>
            <a:uFillTx/>
            <a:latin typeface="BIZ UD明朝 Medium" panose="02020500000000000000" pitchFamily="17" charset="-128"/>
            <a:ea typeface="BIZ UD明朝 Medium" panose="02020500000000000000"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50" b="0" i="0" u="none" strike="noStrike" kern="0" cap="none" spc="0" normalizeH="0" baseline="0" noProof="0">
              <a:ln>
                <a:noFill/>
              </a:ln>
              <a:solidFill>
                <a:prstClr val="black"/>
              </a:solidFill>
              <a:effectLst/>
              <a:uLnTx/>
              <a:uFillTx/>
              <a:latin typeface="BIZ UD明朝 Medium" panose="02020500000000000000" pitchFamily="17" charset="-128"/>
              <a:ea typeface="BIZ UD明朝 Medium" panose="02020500000000000000" pitchFamily="17" charset="-128"/>
              <a:cs typeface="+mn-cs"/>
            </a:rPr>
            <a:t>・公共施設等整備基金：市の公共施設等の整備に要する経費。</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50" b="0" i="0" u="none" strike="noStrike" kern="0" cap="none" spc="0" normalizeH="0" baseline="0" noProof="0">
              <a:ln>
                <a:noFill/>
              </a:ln>
              <a:solidFill>
                <a:prstClr val="black"/>
              </a:solidFill>
              <a:effectLst/>
              <a:uLnTx/>
              <a:uFillTx/>
              <a:latin typeface="BIZ UD明朝 Medium" panose="02020500000000000000" pitchFamily="17" charset="-128"/>
              <a:ea typeface="BIZ UD明朝 Medium" panose="02020500000000000000" pitchFamily="17" charset="-128"/>
              <a:cs typeface="+mn-cs"/>
            </a:rPr>
            <a:t>・東播臨海広域クリーンセンター運営基金：東播臨海広域クリーンセンターの整備に要する経費。</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50" b="0" i="0" u="none" strike="noStrike" kern="0" cap="none" spc="0" normalizeH="0" baseline="0" noProof="0">
              <a:ln>
                <a:noFill/>
              </a:ln>
              <a:solidFill>
                <a:prstClr val="black"/>
              </a:solidFill>
              <a:effectLst/>
              <a:uLnTx/>
              <a:uFillTx/>
              <a:latin typeface="BIZ UD明朝 Medium" panose="02020500000000000000" pitchFamily="17" charset="-128"/>
              <a:ea typeface="BIZ UD明朝 Medium" panose="02020500000000000000" pitchFamily="17" charset="-128"/>
              <a:cs typeface="+mn-cs"/>
            </a:rPr>
            <a:t>・駅周辺整備基金：市内の駅周辺における都市基盤施設整備及びまちづくり事業に要する経費。</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50" b="0" i="0" u="none" strike="noStrike" kern="0" cap="none" spc="0" normalizeH="0" baseline="0" noProof="0">
              <a:ln>
                <a:noFill/>
              </a:ln>
              <a:solidFill>
                <a:prstClr val="black"/>
              </a:solidFill>
              <a:effectLst/>
              <a:uLnTx/>
              <a:uFillTx/>
              <a:latin typeface="BIZ UD明朝 Medium" panose="02020500000000000000" pitchFamily="17" charset="-128"/>
              <a:ea typeface="BIZ UD明朝 Medium" panose="02020500000000000000" pitchFamily="17" charset="-128"/>
              <a:cs typeface="+mn-cs"/>
            </a:rPr>
            <a:t>（増減理由）</a:t>
          </a:r>
          <a:endParaRPr kumimoji="1" lang="en-US" altLang="ja-JP" sz="1450" b="0" i="0" u="none" strike="noStrike" kern="0" cap="none" spc="0" normalizeH="0" baseline="0" noProof="0">
            <a:ln>
              <a:noFill/>
            </a:ln>
            <a:solidFill>
              <a:prstClr val="black"/>
            </a:solidFill>
            <a:effectLst/>
            <a:uLnTx/>
            <a:uFillTx/>
            <a:latin typeface="BIZ UD明朝 Medium" panose="02020500000000000000" pitchFamily="17" charset="-128"/>
            <a:ea typeface="BIZ UD明朝 Medium" panose="02020500000000000000"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50" b="0" i="0" u="none" strike="noStrike" kern="0" cap="none" spc="0" normalizeH="0" baseline="0" noProof="0">
              <a:ln>
                <a:noFill/>
              </a:ln>
              <a:solidFill>
                <a:prstClr val="black"/>
              </a:solidFill>
              <a:effectLst/>
              <a:uLnTx/>
              <a:uFillTx/>
              <a:latin typeface="BIZ UD明朝 Medium" panose="02020500000000000000" pitchFamily="17" charset="-128"/>
              <a:ea typeface="BIZ UD明朝 Medium" panose="02020500000000000000" pitchFamily="17" charset="-128"/>
              <a:cs typeface="+mn-cs"/>
            </a:rPr>
            <a:t>・公共施設等整備基金：令和５年度決算剰余金から５０２百万円積み立てたことによる増加。</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50" b="0" i="0" u="none" strike="noStrike" kern="0" cap="none" spc="0" normalizeH="0" baseline="0" noProof="0">
              <a:ln>
                <a:noFill/>
              </a:ln>
              <a:solidFill>
                <a:prstClr val="black"/>
              </a:solidFill>
              <a:effectLst/>
              <a:uLnTx/>
              <a:uFillTx/>
              <a:latin typeface="BIZ UD明朝 Medium" panose="02020500000000000000" pitchFamily="17" charset="-128"/>
              <a:ea typeface="BIZ UD明朝 Medium" panose="02020500000000000000" pitchFamily="17" charset="-128"/>
              <a:cs typeface="+mn-cs"/>
            </a:rPr>
            <a:t>・駅周辺整備基金：駅周辺整備事業のため３３百万円取崩したことによる減少。</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50" b="0" i="0" u="none" strike="noStrike" kern="0" cap="none" spc="0" normalizeH="0" baseline="0" noProof="0">
              <a:ln>
                <a:noFill/>
              </a:ln>
              <a:solidFill>
                <a:prstClr val="black"/>
              </a:solidFill>
              <a:effectLst/>
              <a:uLnTx/>
              <a:uFillTx/>
              <a:latin typeface="BIZ UD明朝 Medium" panose="02020500000000000000" pitchFamily="17" charset="-128"/>
              <a:ea typeface="BIZ UD明朝 Medium" panose="02020500000000000000" pitchFamily="17" charset="-128"/>
              <a:cs typeface="+mn-cs"/>
            </a:rPr>
            <a:t>・東播臨海広域クリーンセンター運営基金：施設の売電収入額等から３１５百万円積み立てたことによる増加。</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50" b="0" i="0" u="none" strike="noStrike" kern="0" cap="none" spc="0" normalizeH="0" baseline="0" noProof="0">
              <a:ln>
                <a:noFill/>
              </a:ln>
              <a:solidFill>
                <a:prstClr val="black"/>
              </a:solidFill>
              <a:effectLst/>
              <a:uLnTx/>
              <a:uFillTx/>
              <a:latin typeface="BIZ UD明朝 Medium" panose="02020500000000000000" pitchFamily="17" charset="-128"/>
              <a:ea typeface="BIZ UD明朝 Medium" panose="02020500000000000000" pitchFamily="17" charset="-128"/>
              <a:cs typeface="+mn-cs"/>
            </a:rPr>
            <a:t>（今後の方針）</a:t>
          </a:r>
          <a:endParaRPr kumimoji="1" lang="en-US" altLang="ja-JP" sz="1450" b="0" i="0" u="none" strike="noStrike" kern="0" cap="none" spc="0" normalizeH="0" baseline="0" noProof="0">
            <a:ln>
              <a:noFill/>
            </a:ln>
            <a:solidFill>
              <a:prstClr val="black"/>
            </a:solidFill>
            <a:effectLst/>
            <a:uLnTx/>
            <a:uFillTx/>
            <a:latin typeface="BIZ UD明朝 Medium" panose="02020500000000000000" pitchFamily="17" charset="-128"/>
            <a:ea typeface="BIZ UD明朝 Medium" panose="02020500000000000000"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50" b="0" i="0" u="none" strike="noStrike" kern="0" cap="none" spc="0" normalizeH="0" baseline="0" noProof="0">
              <a:ln>
                <a:noFill/>
              </a:ln>
              <a:solidFill>
                <a:prstClr val="black"/>
              </a:solidFill>
              <a:effectLst/>
              <a:uLnTx/>
              <a:uFillTx/>
              <a:latin typeface="BIZ UD明朝 Medium" panose="02020500000000000000" pitchFamily="17" charset="-128"/>
              <a:ea typeface="BIZ UD明朝 Medium" panose="02020500000000000000" pitchFamily="17" charset="-128"/>
              <a:cs typeface="+mn-cs"/>
            </a:rPr>
            <a:t>・公共施設等整備基金：公共施設の更新時期が集中する際の財源に充てるため、令和１０年度まで毎年２００百万円</a:t>
          </a:r>
          <a:endParaRPr kumimoji="1" lang="en-US" altLang="ja-JP" sz="1450" b="0" i="0" u="none" strike="noStrike" kern="0" cap="none" spc="0" normalizeH="0" baseline="0" noProof="0">
            <a:ln>
              <a:noFill/>
            </a:ln>
            <a:solidFill>
              <a:prstClr val="black"/>
            </a:solidFill>
            <a:effectLst/>
            <a:uLnTx/>
            <a:uFillTx/>
            <a:latin typeface="BIZ UD明朝 Medium" panose="02020500000000000000" pitchFamily="17" charset="-128"/>
            <a:ea typeface="BIZ UD明朝 Medium" panose="02020500000000000000"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50" b="0" i="0" u="none" strike="noStrike" kern="0" cap="none" spc="0" normalizeH="0" baseline="0" noProof="0">
              <a:ln>
                <a:noFill/>
              </a:ln>
              <a:solidFill>
                <a:prstClr val="black"/>
              </a:solidFill>
              <a:effectLst/>
              <a:uLnTx/>
              <a:uFillTx/>
              <a:latin typeface="BIZ UD明朝 Medium" panose="02020500000000000000" pitchFamily="17" charset="-128"/>
              <a:ea typeface="BIZ UD明朝 Medium" panose="02020500000000000000" pitchFamily="17" charset="-128"/>
              <a:cs typeface="+mn-cs"/>
            </a:rPr>
            <a:t>　　　　　　　　　　　積立て予定</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50" b="0" i="0" u="none" strike="noStrike" kern="0" cap="none" spc="0" normalizeH="0" baseline="0" noProof="0">
              <a:ln>
                <a:noFill/>
              </a:ln>
              <a:solidFill>
                <a:prstClr val="black"/>
              </a:solidFill>
              <a:effectLst/>
              <a:uLnTx/>
              <a:uFillTx/>
              <a:latin typeface="BIZ UD明朝 Medium" panose="02020500000000000000" pitchFamily="17" charset="-128"/>
              <a:ea typeface="BIZ UD明朝 Medium" panose="02020500000000000000" pitchFamily="17" charset="-128"/>
              <a:cs typeface="+mn-cs"/>
            </a:rPr>
            <a:t>・駅周辺整備基金：今後予定されている駅周辺整備事業の財源に充てるため、令和１１年度より毎年２２</a:t>
          </a:r>
          <a:r>
            <a:rPr kumimoji="1" lang="en-US" altLang="ja-JP" sz="1450" b="0" i="0" u="none" strike="noStrike" kern="0" cap="none" spc="0" normalizeH="0" baseline="0" noProof="0">
              <a:ln>
                <a:noFill/>
              </a:ln>
              <a:solidFill>
                <a:prstClr val="black"/>
              </a:solidFill>
              <a:effectLst/>
              <a:uLnTx/>
              <a:uFillTx/>
              <a:latin typeface="BIZ UD明朝 Medium" panose="02020500000000000000" pitchFamily="17" charset="-128"/>
              <a:ea typeface="BIZ UD明朝 Medium" panose="02020500000000000000" pitchFamily="17" charset="-128"/>
              <a:cs typeface="+mn-cs"/>
            </a:rPr>
            <a:t>.</a:t>
          </a:r>
          <a:r>
            <a:rPr kumimoji="1" lang="ja-JP" altLang="en-US" sz="1450" b="0" i="0" u="none" strike="noStrike" kern="0" cap="none" spc="0" normalizeH="0" baseline="0" noProof="0">
              <a:ln>
                <a:noFill/>
              </a:ln>
              <a:solidFill>
                <a:prstClr val="black"/>
              </a:solidFill>
              <a:effectLst/>
              <a:uLnTx/>
              <a:uFillTx/>
              <a:latin typeface="BIZ UD明朝 Medium" panose="02020500000000000000" pitchFamily="17" charset="-128"/>
              <a:ea typeface="BIZ UD明朝 Medium" panose="02020500000000000000" pitchFamily="17" charset="-128"/>
              <a:cs typeface="+mn-cs"/>
            </a:rPr>
            <a:t>５百万円</a:t>
          </a:r>
          <a:endParaRPr kumimoji="1" lang="en-US" altLang="ja-JP" sz="1450" b="0" i="0" u="none" strike="noStrike" kern="0" cap="none" spc="0" normalizeH="0" baseline="0" noProof="0">
            <a:ln>
              <a:noFill/>
            </a:ln>
            <a:solidFill>
              <a:prstClr val="black"/>
            </a:solidFill>
            <a:effectLst/>
            <a:uLnTx/>
            <a:uFillTx/>
            <a:latin typeface="BIZ UD明朝 Medium" panose="02020500000000000000" pitchFamily="17" charset="-128"/>
            <a:ea typeface="BIZ UD明朝 Medium" panose="02020500000000000000"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50" b="0" i="0" u="none" strike="noStrike" kern="0" cap="none" spc="0" normalizeH="0" baseline="0" noProof="0">
              <a:ln>
                <a:noFill/>
              </a:ln>
              <a:solidFill>
                <a:prstClr val="black"/>
              </a:solidFill>
              <a:effectLst/>
              <a:uLnTx/>
              <a:uFillTx/>
              <a:latin typeface="BIZ UD明朝 Medium" panose="02020500000000000000" pitchFamily="17" charset="-128"/>
              <a:ea typeface="BIZ UD明朝 Medium" panose="02020500000000000000" pitchFamily="17" charset="-128"/>
              <a:cs typeface="+mn-cs"/>
            </a:rPr>
            <a:t>　　　　　　　　　積立て予定</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50" b="0" i="0" u="none" strike="noStrike" kern="0" cap="none" spc="0" normalizeH="0" baseline="0" noProof="0">
              <a:ln>
                <a:noFill/>
              </a:ln>
              <a:solidFill>
                <a:prstClr val="black"/>
              </a:solidFill>
              <a:effectLst/>
              <a:uLnTx/>
              <a:uFillTx/>
              <a:latin typeface="BIZ UD明朝 Medium" panose="02020500000000000000" pitchFamily="17" charset="-128"/>
              <a:ea typeface="BIZ UD明朝 Medium" panose="02020500000000000000" pitchFamily="17" charset="-128"/>
              <a:cs typeface="+mn-cs"/>
            </a:rPr>
            <a:t>・東播臨海広域クリーンセンター運営基金：今後の施設整備費や、災害発生時の復旧費用、事業終了後の施設解体費用等の</a:t>
          </a:r>
          <a:endParaRPr kumimoji="1" lang="en-US" altLang="ja-JP" sz="1450" b="0" i="0" u="none" strike="noStrike" kern="0" cap="none" spc="0" normalizeH="0" baseline="0" noProof="0">
            <a:ln>
              <a:noFill/>
            </a:ln>
            <a:solidFill>
              <a:prstClr val="black"/>
            </a:solidFill>
            <a:effectLst/>
            <a:uLnTx/>
            <a:uFillTx/>
            <a:latin typeface="BIZ UD明朝 Medium" panose="02020500000000000000" pitchFamily="17" charset="-128"/>
            <a:ea typeface="BIZ UD明朝 Medium" panose="02020500000000000000"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50" b="0" i="0" u="none" strike="noStrike" kern="0" cap="none" spc="0" normalizeH="0" baseline="0" noProof="0">
              <a:ln>
                <a:noFill/>
              </a:ln>
              <a:solidFill>
                <a:prstClr val="black"/>
              </a:solidFill>
              <a:effectLst/>
              <a:uLnTx/>
              <a:uFillTx/>
              <a:latin typeface="BIZ UD明朝 Medium" panose="02020500000000000000" pitchFamily="17" charset="-128"/>
              <a:ea typeface="BIZ UD明朝 Medium" panose="02020500000000000000" pitchFamily="17" charset="-128"/>
              <a:cs typeface="+mn-cs"/>
            </a:rPr>
            <a:t>　　　　　　　　　　　　　　　　　　　　財源に充てるため、売電による余剰電力を積立て予定</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prstClr val="black"/>
              </a:solidFill>
              <a:effectLst/>
              <a:uLnTx/>
              <a:uFillTx/>
              <a:latin typeface="BIZ UD明朝 Medium" panose="02020500000000000000" pitchFamily="17" charset="-128"/>
              <a:ea typeface="BIZ UD明朝 Medium" panose="02020500000000000000" pitchFamily="17" charset="-128"/>
              <a:cs typeface="+mn-cs"/>
            </a:rPr>
            <a:t>（増減理由）</a:t>
          </a:r>
          <a:endParaRPr kumimoji="1" lang="en-US" altLang="ja-JP" sz="1600" b="0" i="0" u="none" strike="noStrike" kern="0" cap="none" spc="0" normalizeH="0" baseline="0" noProof="0">
            <a:ln>
              <a:noFill/>
            </a:ln>
            <a:solidFill>
              <a:prstClr val="black"/>
            </a:solidFill>
            <a:effectLst/>
            <a:uLnTx/>
            <a:uFillTx/>
            <a:latin typeface="BIZ UD明朝 Medium" panose="02020500000000000000" pitchFamily="17" charset="-128"/>
            <a:ea typeface="BIZ UD明朝 Medium" panose="02020500000000000000"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prstClr val="black"/>
              </a:solidFill>
              <a:effectLst/>
              <a:uLnTx/>
              <a:uFillTx/>
              <a:latin typeface="BIZ UD明朝 Medium" panose="02020500000000000000" pitchFamily="17" charset="-128"/>
              <a:ea typeface="BIZ UD明朝 Medium" panose="02020500000000000000" pitchFamily="17" charset="-128"/>
              <a:cs typeface="+mn-cs"/>
            </a:rPr>
            <a:t>令和５年度決算剰余金から法定積立分として５１２百万円、債券運用利子分として１百万円積み立てたこと等による増加。</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prstClr val="black"/>
              </a:solidFill>
              <a:effectLst/>
              <a:uLnTx/>
              <a:uFillTx/>
              <a:latin typeface="BIZ UD明朝 Medium" panose="02020500000000000000" pitchFamily="17" charset="-128"/>
              <a:ea typeface="BIZ UD明朝 Medium" panose="02020500000000000000" pitchFamily="17" charset="-128"/>
              <a:cs typeface="+mn-cs"/>
            </a:rPr>
            <a:t>（今後の方針）</a:t>
          </a:r>
          <a:endParaRPr kumimoji="1" lang="en-US" altLang="ja-JP" sz="1600" b="0" i="0" u="none" strike="noStrike" kern="0" cap="none" spc="0" normalizeH="0" baseline="0" noProof="0">
            <a:ln>
              <a:noFill/>
            </a:ln>
            <a:solidFill>
              <a:prstClr val="black"/>
            </a:solidFill>
            <a:effectLst/>
            <a:uLnTx/>
            <a:uFillTx/>
            <a:latin typeface="BIZ UD明朝 Medium" panose="02020500000000000000" pitchFamily="17" charset="-128"/>
            <a:ea typeface="BIZ UD明朝 Medium" panose="02020500000000000000"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prstClr val="black"/>
              </a:solidFill>
              <a:effectLst/>
              <a:uLnTx/>
              <a:uFillTx/>
              <a:latin typeface="BIZ UD明朝 Medium" panose="02020500000000000000" pitchFamily="17" charset="-128"/>
              <a:ea typeface="BIZ UD明朝 Medium" panose="02020500000000000000" pitchFamily="17" charset="-128"/>
              <a:cs typeface="+mn-cs"/>
            </a:rPr>
            <a:t>財政調整基金の残高は、減債基金と合わせて標準財政規模の１０％から２０％を維持する方針であるが、公共施設等の更新に備えるため、通常の考え方を超える残高を確保するように努める。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b="0" i="0" u="none" strike="noStrike" kern="0" cap="none" spc="0" normalizeH="0" baseline="0" noProof="0">
            <a:ln>
              <a:noFill/>
            </a:ln>
            <a:solidFill>
              <a:prstClr val="black"/>
            </a:solidFill>
            <a:effectLst/>
            <a:uLnTx/>
            <a:uFillTx/>
            <a:latin typeface="BIZ UD明朝 Medium" panose="02020500000000000000" pitchFamily="17" charset="-128"/>
            <a:ea typeface="BIZ UD明朝 Medium" panose="02020500000000000000"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prstClr val="black"/>
              </a:solidFill>
              <a:effectLst/>
              <a:uLnTx/>
              <a:uFillTx/>
              <a:latin typeface="BIZ UD明朝 Medium" panose="02020500000000000000" pitchFamily="17" charset="-128"/>
              <a:ea typeface="BIZ UD明朝 Medium" panose="02020500000000000000" pitchFamily="17" charset="-128"/>
              <a:cs typeface="+mn-cs"/>
            </a:rPr>
            <a:t>（増減理由）</a:t>
          </a:r>
          <a:endParaRPr kumimoji="1" lang="en-US" altLang="ja-JP" sz="1600" b="0" i="0" u="none" strike="noStrike" kern="0" cap="none" spc="0" normalizeH="0" baseline="0" noProof="0">
            <a:ln>
              <a:noFill/>
            </a:ln>
            <a:solidFill>
              <a:prstClr val="black"/>
            </a:solidFill>
            <a:effectLst/>
            <a:uLnTx/>
            <a:uFillTx/>
            <a:latin typeface="BIZ UD明朝 Medium" panose="02020500000000000000" pitchFamily="17" charset="-128"/>
            <a:ea typeface="BIZ UD明朝 Medium" panose="02020500000000000000"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prstClr val="black"/>
              </a:solidFill>
              <a:effectLst/>
              <a:uLnTx/>
              <a:uFillTx/>
              <a:latin typeface="BIZ UD明朝 Medium" panose="02020500000000000000" pitchFamily="17" charset="-128"/>
              <a:ea typeface="BIZ UD明朝 Medium" panose="02020500000000000000" pitchFamily="17" charset="-128"/>
              <a:cs typeface="+mn-cs"/>
            </a:rPr>
            <a:t>臨時財政対策債償還基金費分を９１百万円積み立てたことによる増加。</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prstClr val="black"/>
              </a:solidFill>
              <a:effectLst/>
              <a:uLnTx/>
              <a:uFillTx/>
              <a:latin typeface="BIZ UD明朝 Medium" panose="02020500000000000000" pitchFamily="17" charset="-128"/>
              <a:ea typeface="BIZ UD明朝 Medium" panose="02020500000000000000" pitchFamily="17" charset="-128"/>
              <a:cs typeface="+mn-cs"/>
            </a:rPr>
            <a:t>（今後の方針）</a:t>
          </a:r>
          <a:endParaRPr kumimoji="1" lang="en-US" altLang="ja-JP" sz="1600" b="0" i="0" u="none" strike="noStrike" kern="0" cap="none" spc="0" normalizeH="0" baseline="0" noProof="0">
            <a:ln>
              <a:noFill/>
            </a:ln>
            <a:solidFill>
              <a:prstClr val="black"/>
            </a:solidFill>
            <a:effectLst/>
            <a:uLnTx/>
            <a:uFillTx/>
            <a:latin typeface="BIZ UD明朝 Medium" panose="02020500000000000000" pitchFamily="17" charset="-128"/>
            <a:ea typeface="BIZ UD明朝 Medium" panose="02020500000000000000"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prstClr val="black"/>
              </a:solidFill>
              <a:effectLst/>
              <a:uLnTx/>
              <a:uFillTx/>
              <a:latin typeface="BIZ UD明朝 Medium" panose="02020500000000000000" pitchFamily="17" charset="-128"/>
              <a:ea typeface="BIZ UD明朝 Medium" panose="02020500000000000000" pitchFamily="17" charset="-128"/>
              <a:cs typeface="+mn-cs"/>
            </a:rPr>
            <a:t>減債基金の残高は、財政調整基金と合わせて標準財政規模の１０％から２０％を維持する方針であるが、公共施設等の更新に備えるため、通常の考え方を超える残高を確保するように努める。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CEBE8600-D438-45A3-B80B-D205B2D844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8FB2731A-B9FB-4C51-B09A-E6A3BC5469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28B02F53-7017-4503-9456-CF3A85B8F0FA}"/>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186C8733-B735-47D1-BADB-832623E86D15}"/>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142EBE44-B925-43DA-8CB3-03F1B9DFC5F0}"/>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8E0E8EF7-E10B-4984-A4DD-684028F62E63}"/>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兵庫県高砂市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537DB008-D69A-4747-B4EE-5AEC9AED821B}"/>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22BB6680-323C-47EB-8575-6C8791EB1C92}"/>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2F5702D8-0487-4477-B6D7-27A05FDA5A11}"/>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1009525B-ADE9-4AF5-8082-579D4B207878}"/>
            </a:ext>
          </a:extLst>
        </xdr:cNvPr>
        <xdr:cNvSpPr/>
      </xdr:nvSpPr>
      <xdr:spPr>
        <a:xfrm>
          <a:off x="440690" y="885190"/>
          <a:ext cx="9081135" cy="17037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6ED1886C-0929-41A8-8DF9-06D7815FFDAD}"/>
            </a:ext>
          </a:extLst>
        </xdr:cNvPr>
        <xdr:cNvSpPr/>
      </xdr:nvSpPr>
      <xdr:spPr>
        <a:xfrm>
          <a:off x="563880" y="924560"/>
          <a:ext cx="1242695" cy="16344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62342CED-CA34-4CDE-949E-8F0CBD0D1A6C}"/>
            </a:ext>
          </a:extLst>
        </xdr:cNvPr>
        <xdr:cNvSpPr/>
      </xdr:nvSpPr>
      <xdr:spPr>
        <a:xfrm>
          <a:off x="1764030" y="924560"/>
          <a:ext cx="1200150" cy="16344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86,511
85,001
34.38
41,113,302
40,432,425
673,805
22,523,175
40,279,473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43F31223-3CF2-4753-8938-812E5E631DB7}"/>
            </a:ext>
          </a:extLst>
        </xdr:cNvPr>
        <xdr:cNvSpPr/>
      </xdr:nvSpPr>
      <xdr:spPr>
        <a:xfrm>
          <a:off x="2964180" y="924560"/>
          <a:ext cx="1371600" cy="16344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CBC747FF-9655-426F-B087-71960C831A10}"/>
            </a:ext>
          </a:extLst>
        </xdr:cNvPr>
        <xdr:cNvSpPr/>
      </xdr:nvSpPr>
      <xdr:spPr>
        <a:xfrm>
          <a:off x="4335780" y="939800"/>
          <a:ext cx="1816735"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50E6FD48-7228-4AFE-A1A8-4CD86502783B}"/>
            </a:ext>
          </a:extLst>
        </xdr:cNvPr>
        <xdr:cNvSpPr/>
      </xdr:nvSpPr>
      <xdr:spPr>
        <a:xfrm>
          <a:off x="6152515" y="939800"/>
          <a:ext cx="114046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45.6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B9CB6212-DD90-4FD1-992A-AE275AB6CBD8}"/>
            </a:ext>
          </a:extLst>
        </xdr:cNvPr>
        <xdr:cNvSpPr/>
      </xdr:nvSpPr>
      <xdr:spPr>
        <a:xfrm>
          <a:off x="7352665" y="954405"/>
          <a:ext cx="583565" cy="903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7A72EB36-57AA-41D0-98DF-AA0C454B74AB}"/>
            </a:ext>
          </a:extLst>
        </xdr:cNvPr>
        <xdr:cNvSpPr/>
      </xdr:nvSpPr>
      <xdr:spPr>
        <a:xfrm>
          <a:off x="4335780" y="1687830"/>
          <a:ext cx="1816735" cy="6083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5294EB39-3CE1-4384-92F3-D49535439A1D}"/>
            </a:ext>
          </a:extLst>
        </xdr:cNvPr>
        <xdr:cNvSpPr/>
      </xdr:nvSpPr>
      <xdr:spPr>
        <a:xfrm>
          <a:off x="6221730" y="1687830"/>
          <a:ext cx="3300095" cy="6083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E9EA80BD-231E-45CD-A2FB-323F68A2E743}"/>
            </a:ext>
          </a:extLst>
        </xdr:cNvPr>
        <xdr:cNvSpPr/>
      </xdr:nvSpPr>
      <xdr:spPr>
        <a:xfrm>
          <a:off x="9979025" y="885190"/>
          <a:ext cx="1371600" cy="122618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17EBE2A0-781B-44DC-8340-42BAB71E6A32}"/>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C4A42095-2F53-42B7-9B39-FE4032E15035}"/>
            </a:ext>
          </a:extLst>
        </xdr:cNvPr>
        <xdr:cNvSpPr/>
      </xdr:nvSpPr>
      <xdr:spPr>
        <a:xfrm>
          <a:off x="10208895" y="1217295"/>
          <a:ext cx="1200150" cy="4940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E03E82A3-3124-4185-AF74-CF302D116DD1}"/>
            </a:ext>
          </a:extLst>
        </xdr:cNvPr>
        <xdr:cNvSpPr/>
      </xdr:nvSpPr>
      <xdr:spPr>
        <a:xfrm>
          <a:off x="10208895" y="1541145"/>
          <a:ext cx="1319530" cy="62293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9F6E2952-82D0-49BC-B3C4-2868B296830F}"/>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B4DF299B-322F-4D31-8920-DD6B6C2DEC70}"/>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42E7743F-52CF-4B69-B192-4D981075A2D3}"/>
            </a:ext>
          </a:extLst>
        </xdr:cNvPr>
        <xdr:cNvSpPr/>
      </xdr:nvSpPr>
      <xdr:spPr>
        <a:xfrm>
          <a:off x="10092690" y="1308100"/>
          <a:ext cx="10731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EC2F7C3-CDCA-4B47-AA9A-168416AEA39F}"/>
            </a:ext>
          </a:extLst>
        </xdr:cNvPr>
        <xdr:cNvCxnSpPr/>
      </xdr:nvCxnSpPr>
      <xdr:spPr>
        <a:xfrm>
          <a:off x="10137140" y="154114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21FD2F49-9EBE-403D-B51E-41C8D68DBB85}"/>
            </a:ext>
          </a:extLst>
        </xdr:cNvPr>
        <xdr:cNvCxnSpPr/>
      </xdr:nvCxnSpPr>
      <xdr:spPr>
        <a:xfrm>
          <a:off x="10057765" y="154114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4D1F1A9-62C0-4B78-AAD5-E213A8EB2612}"/>
            </a:ext>
          </a:extLst>
        </xdr:cNvPr>
        <xdr:cNvCxnSpPr/>
      </xdr:nvCxnSpPr>
      <xdr:spPr>
        <a:xfrm flipV="1">
          <a:off x="10137140" y="1767840"/>
          <a:ext cx="0" cy="13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10D5061C-9C79-4BF6-923C-465E97A338B5}"/>
            </a:ext>
          </a:extLst>
        </xdr:cNvPr>
        <xdr:cNvCxnSpPr/>
      </xdr:nvCxnSpPr>
      <xdr:spPr>
        <a:xfrm>
          <a:off x="10057765" y="19030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1CD0B9C8-30FB-4483-BDEE-7F0371742942}"/>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98E4B274-9D12-4805-8B41-C9870AAE6042}"/>
            </a:ext>
          </a:extLst>
        </xdr:cNvPr>
        <xdr:cNvSpPr txBox="1"/>
      </xdr:nvSpPr>
      <xdr:spPr>
        <a:xfrm>
          <a:off x="419100" y="291274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53317BE5-EB0F-4428-9F5A-30E861831880}"/>
            </a:ext>
          </a:extLst>
        </xdr:cNvPr>
        <xdr:cNvSpPr txBox="1"/>
      </xdr:nvSpPr>
      <xdr:spPr>
        <a:xfrm>
          <a:off x="419100" y="31369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7436DA15-CE86-4CE4-910E-B4112FB1B1D3}"/>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C94035DF-A931-4D43-B9C7-DCEBF2BBF490}"/>
            </a:ext>
          </a:extLst>
        </xdr:cNvPr>
        <xdr:cNvSpPr txBox="1"/>
      </xdr:nvSpPr>
      <xdr:spPr>
        <a:xfrm>
          <a:off x="419100" y="359854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E65C5E3A-895C-40AE-A8FE-6CEC6A9069DA}"/>
            </a:ext>
          </a:extLst>
        </xdr:cNvPr>
        <xdr:cNvSpPr/>
      </xdr:nvSpPr>
      <xdr:spPr>
        <a:xfrm>
          <a:off x="1142365" y="4092575"/>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3A985BD-0801-4F10-AE08-5D49B7623136}"/>
            </a:ext>
          </a:extLst>
        </xdr:cNvPr>
        <xdr:cNvSpPr/>
      </xdr:nvSpPr>
      <xdr:spPr>
        <a:xfrm>
          <a:off x="1808974" y="4445572"/>
          <a:ext cx="1550316" cy="25857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9090F05F-D52B-450B-B1A7-1308D097C18A}"/>
            </a:ext>
          </a:extLst>
        </xdr:cNvPr>
        <xdr:cNvSpPr/>
      </xdr:nvSpPr>
      <xdr:spPr>
        <a:xfrm>
          <a:off x="3451854" y="4423186"/>
          <a:ext cx="765186" cy="29191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[ 51.2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87BFAB28-DB09-4659-88AF-1CAB3FE748A2}"/>
            </a:ext>
          </a:extLst>
        </xdr:cNvPr>
        <xdr:cNvSpPr/>
      </xdr:nvSpPr>
      <xdr:spPr>
        <a:xfrm>
          <a:off x="4914265" y="4206240"/>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E4FF1E3B-0990-421E-BC3E-211EE8BCF965}"/>
            </a:ext>
          </a:extLst>
        </xdr:cNvPr>
        <xdr:cNvSpPr/>
      </xdr:nvSpPr>
      <xdr:spPr>
        <a:xfrm>
          <a:off x="4914265" y="438912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E9EDF5E5-5EED-4715-BED0-71558C480ACE}"/>
            </a:ext>
          </a:extLst>
        </xdr:cNvPr>
        <xdr:cNvSpPr/>
      </xdr:nvSpPr>
      <xdr:spPr>
        <a:xfrm>
          <a:off x="6285865" y="4206240"/>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1F855FE6-F298-4F98-A8A5-7116CF5EDC77}"/>
            </a:ext>
          </a:extLst>
        </xdr:cNvPr>
        <xdr:cNvSpPr/>
      </xdr:nvSpPr>
      <xdr:spPr>
        <a:xfrm>
          <a:off x="6285865" y="438912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436B81A3-3FE0-4156-9F7D-9A761070D1A7}"/>
            </a:ext>
          </a:extLst>
        </xdr:cNvPr>
        <xdr:cNvSpPr/>
      </xdr:nvSpPr>
      <xdr:spPr>
        <a:xfrm>
          <a:off x="7788275" y="4206240"/>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23E74776-5539-4345-B0E6-FB4D355F045A}"/>
            </a:ext>
          </a:extLst>
        </xdr:cNvPr>
        <xdr:cNvSpPr/>
      </xdr:nvSpPr>
      <xdr:spPr>
        <a:xfrm>
          <a:off x="7788275" y="438912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ABD48384-07DE-4A3C-839E-64556583E12D}"/>
            </a:ext>
          </a:extLst>
        </xdr:cNvPr>
        <xdr:cNvSpPr/>
      </xdr:nvSpPr>
      <xdr:spPr>
        <a:xfrm>
          <a:off x="1142365" y="4751070"/>
          <a:ext cx="3826510" cy="204089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AF8D604C-2018-48D9-AC0C-6D460A93EFD0}"/>
            </a:ext>
          </a:extLst>
        </xdr:cNvPr>
        <xdr:cNvSpPr/>
      </xdr:nvSpPr>
      <xdr:spPr>
        <a:xfrm>
          <a:off x="5216525" y="4751070"/>
          <a:ext cx="4286250" cy="20408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985AA52F-AECA-4434-9755-29ED594A2556}"/>
            </a:ext>
          </a:extLst>
        </xdr:cNvPr>
        <xdr:cNvSpPr/>
      </xdr:nvSpPr>
      <xdr:spPr>
        <a:xfrm>
          <a:off x="5216525" y="4820285"/>
          <a:ext cx="4114800" cy="231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A0375B83-DDFB-49AA-B216-B8FA691FC504}"/>
            </a:ext>
          </a:extLst>
        </xdr:cNvPr>
        <xdr:cNvSpPr txBox="1"/>
      </xdr:nvSpPr>
      <xdr:spPr>
        <a:xfrm>
          <a:off x="5273675" y="5029835"/>
          <a:ext cx="4098290" cy="167894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BIZ UD明朝 Medium" panose="02020500000000000000" pitchFamily="17" charset="-128"/>
              <a:ea typeface="BIZ UD明朝 Medium" panose="02020500000000000000" pitchFamily="17" charset="-128"/>
            </a:rPr>
            <a:t>有形固定資産減価償却率は広域ごみ処理施設（エコクリーンピアはりま）が完成した影響によって類似団体平均値より大きく下回っている。</a:t>
          </a:r>
        </a:p>
        <a:p>
          <a:r>
            <a:rPr kumimoji="1" lang="ja-JP" altLang="en-US" sz="1100">
              <a:latin typeface="BIZ UD明朝 Medium" panose="02020500000000000000" pitchFamily="17" charset="-128"/>
              <a:ea typeface="BIZ UD明朝 Medium" panose="02020500000000000000" pitchFamily="17" charset="-128"/>
            </a:rPr>
            <a:t>平成２８年度に策定した公共施設等総合管理計画において、今後２０年間で公共施設の総延床面積の１５％縮減を目標としており、長期的な視点を持って公共施設等の最適な配置と有効活用及び財政負担の軽減と平準化に努めていく。</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EF7C99DE-D467-4299-83DE-D45167D8C630}"/>
            </a:ext>
          </a:extLst>
        </xdr:cNvPr>
        <xdr:cNvSpPr txBox="1"/>
      </xdr:nvSpPr>
      <xdr:spPr>
        <a:xfrm>
          <a:off x="1123315" y="45739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68D9AFFC-CAD8-4C2E-83D7-D08E301172B3}"/>
            </a:ext>
          </a:extLst>
        </xdr:cNvPr>
        <xdr:cNvCxnSpPr/>
      </xdr:nvCxnSpPr>
      <xdr:spPr>
        <a:xfrm>
          <a:off x="1142365" y="67919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755BA981-8DCC-4060-86A8-3A47D6544C2E}"/>
            </a:ext>
          </a:extLst>
        </xdr:cNvPr>
        <xdr:cNvSpPr txBox="1"/>
      </xdr:nvSpPr>
      <xdr:spPr>
        <a:xfrm>
          <a:off x="784241" y="67038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1EC0B0CF-71B8-4BAB-95EB-96EFC5940EE4}"/>
            </a:ext>
          </a:extLst>
        </xdr:cNvPr>
        <xdr:cNvCxnSpPr/>
      </xdr:nvCxnSpPr>
      <xdr:spPr>
        <a:xfrm>
          <a:off x="1142365" y="638492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3F8B866B-7462-465A-A171-EC7D1BB7FC3A}"/>
            </a:ext>
          </a:extLst>
        </xdr:cNvPr>
        <xdr:cNvSpPr txBox="1"/>
      </xdr:nvSpPr>
      <xdr:spPr>
        <a:xfrm>
          <a:off x="784241" y="630255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9757D5E9-E642-4E20-A0DC-AAA4B851B765}"/>
            </a:ext>
          </a:extLst>
        </xdr:cNvPr>
        <xdr:cNvCxnSpPr/>
      </xdr:nvCxnSpPr>
      <xdr:spPr>
        <a:xfrm>
          <a:off x="1142365" y="598360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5F0DFD01-EB17-4908-967D-3520A78FD27E}"/>
            </a:ext>
          </a:extLst>
        </xdr:cNvPr>
        <xdr:cNvSpPr txBox="1"/>
      </xdr:nvSpPr>
      <xdr:spPr>
        <a:xfrm>
          <a:off x="784241" y="58859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8A490686-7424-453B-A14E-A865DF8EA15D}"/>
            </a:ext>
          </a:extLst>
        </xdr:cNvPr>
        <xdr:cNvCxnSpPr/>
      </xdr:nvCxnSpPr>
      <xdr:spPr>
        <a:xfrm>
          <a:off x="1142365" y="55689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424BF72A-2592-454C-AD82-466B23589EA8}"/>
            </a:ext>
          </a:extLst>
        </xdr:cNvPr>
        <xdr:cNvSpPr txBox="1"/>
      </xdr:nvSpPr>
      <xdr:spPr>
        <a:xfrm>
          <a:off x="784241" y="5484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591C9B24-887E-49AB-9EEA-EB5F556C38FA}"/>
            </a:ext>
          </a:extLst>
        </xdr:cNvPr>
        <xdr:cNvCxnSpPr/>
      </xdr:nvCxnSpPr>
      <xdr:spPr>
        <a:xfrm>
          <a:off x="1142365" y="516572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9EE09C30-81F1-4F87-9D21-9D1D59FDE60E}"/>
            </a:ext>
          </a:extLst>
        </xdr:cNvPr>
        <xdr:cNvSpPr txBox="1"/>
      </xdr:nvSpPr>
      <xdr:spPr>
        <a:xfrm>
          <a:off x="784241" y="506811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B39DC8EF-52B3-48EB-B257-C188791BBF9E}"/>
            </a:ext>
          </a:extLst>
        </xdr:cNvPr>
        <xdr:cNvCxnSpPr/>
      </xdr:nvCxnSpPr>
      <xdr:spPr>
        <a:xfrm>
          <a:off x="1142365" y="475107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8AA218B7-3889-4061-9F7D-0BE0C5D31486}"/>
            </a:ext>
          </a:extLst>
        </xdr:cNvPr>
        <xdr:cNvSpPr txBox="1"/>
      </xdr:nvSpPr>
      <xdr:spPr>
        <a:xfrm>
          <a:off x="784241" y="46667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A90F8BD8-4A1B-4EFF-8E82-3F780717D936}"/>
            </a:ext>
          </a:extLst>
        </xdr:cNvPr>
        <xdr:cNvSpPr/>
      </xdr:nvSpPr>
      <xdr:spPr>
        <a:xfrm>
          <a:off x="1142365" y="4751070"/>
          <a:ext cx="3826510" cy="204089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35941</xdr:rowOff>
    </xdr:from>
    <xdr:to>
      <xdr:col>23</xdr:col>
      <xdr:colOff>85090</xdr:colOff>
      <xdr:row>34</xdr:row>
      <xdr:rowOff>88011</xdr:rowOff>
    </xdr:to>
    <xdr:cxnSp macro="">
      <xdr:nvCxnSpPr>
        <xdr:cNvPr id="63" name="直線コネクタ 62">
          <a:extLst>
            <a:ext uri="{FF2B5EF4-FFF2-40B4-BE49-F238E27FC236}">
              <a16:creationId xmlns:a16="http://schemas.microsoft.com/office/drawing/2014/main" id="{2A052B52-1EB9-4DCA-9D0D-2720C2DE3534}"/>
            </a:ext>
          </a:extLst>
        </xdr:cNvPr>
        <xdr:cNvCxnSpPr/>
      </xdr:nvCxnSpPr>
      <xdr:spPr>
        <a:xfrm flipV="1">
          <a:off x="4295775" y="5208016"/>
          <a:ext cx="1270" cy="1189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91838</xdr:rowOff>
    </xdr:from>
    <xdr:ext cx="405111" cy="259045"/>
    <xdr:sp macro="" textlink="">
      <xdr:nvSpPr>
        <xdr:cNvPr id="64" name="有形固定資産減価償却率最小値テキスト">
          <a:extLst>
            <a:ext uri="{FF2B5EF4-FFF2-40B4-BE49-F238E27FC236}">
              <a16:creationId xmlns:a16="http://schemas.microsoft.com/office/drawing/2014/main" id="{2B3B71A9-1C39-4B8F-B441-2A03027C879B}"/>
            </a:ext>
          </a:extLst>
        </xdr:cNvPr>
        <xdr:cNvSpPr txBox="1"/>
      </xdr:nvSpPr>
      <xdr:spPr>
        <a:xfrm>
          <a:off x="4342765" y="6401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88011</xdr:rowOff>
    </xdr:from>
    <xdr:to>
      <xdr:col>23</xdr:col>
      <xdr:colOff>174625</xdr:colOff>
      <xdr:row>34</xdr:row>
      <xdr:rowOff>88011</xdr:rowOff>
    </xdr:to>
    <xdr:cxnSp macro="">
      <xdr:nvCxnSpPr>
        <xdr:cNvPr id="65" name="直線コネクタ 64">
          <a:extLst>
            <a:ext uri="{FF2B5EF4-FFF2-40B4-BE49-F238E27FC236}">
              <a16:creationId xmlns:a16="http://schemas.microsoft.com/office/drawing/2014/main" id="{724FBB71-62D4-43B8-9BD6-E7D6BB69B289}"/>
            </a:ext>
          </a:extLst>
        </xdr:cNvPr>
        <xdr:cNvCxnSpPr/>
      </xdr:nvCxnSpPr>
      <xdr:spPr>
        <a:xfrm>
          <a:off x="4206875" y="6397371"/>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154068</xdr:rowOff>
    </xdr:from>
    <xdr:ext cx="405111" cy="259045"/>
    <xdr:sp macro="" textlink="">
      <xdr:nvSpPr>
        <xdr:cNvPr id="66" name="有形固定資産減価償却率最大値テキスト">
          <a:extLst>
            <a:ext uri="{FF2B5EF4-FFF2-40B4-BE49-F238E27FC236}">
              <a16:creationId xmlns:a16="http://schemas.microsoft.com/office/drawing/2014/main" id="{F963B1EE-69DB-4B91-B8E7-9C6E3F2DE4FA}"/>
            </a:ext>
          </a:extLst>
        </xdr:cNvPr>
        <xdr:cNvSpPr txBox="1"/>
      </xdr:nvSpPr>
      <xdr:spPr>
        <a:xfrm>
          <a:off x="4342765" y="5002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35941</xdr:rowOff>
    </xdr:from>
    <xdr:to>
      <xdr:col>23</xdr:col>
      <xdr:colOff>174625</xdr:colOff>
      <xdr:row>27</xdr:row>
      <xdr:rowOff>35941</xdr:rowOff>
    </xdr:to>
    <xdr:cxnSp macro="">
      <xdr:nvCxnSpPr>
        <xdr:cNvPr id="67" name="直線コネクタ 66">
          <a:extLst>
            <a:ext uri="{FF2B5EF4-FFF2-40B4-BE49-F238E27FC236}">
              <a16:creationId xmlns:a16="http://schemas.microsoft.com/office/drawing/2014/main" id="{09A2CE04-2810-44F4-BF04-0DC398069ACB}"/>
            </a:ext>
          </a:extLst>
        </xdr:cNvPr>
        <xdr:cNvCxnSpPr/>
      </xdr:nvCxnSpPr>
      <xdr:spPr>
        <a:xfrm>
          <a:off x="4206875" y="5208016"/>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83964</xdr:rowOff>
    </xdr:from>
    <xdr:ext cx="405111" cy="259045"/>
    <xdr:sp macro="" textlink="">
      <xdr:nvSpPr>
        <xdr:cNvPr id="68" name="有形固定資産減価償却率平均値テキスト">
          <a:extLst>
            <a:ext uri="{FF2B5EF4-FFF2-40B4-BE49-F238E27FC236}">
              <a16:creationId xmlns:a16="http://schemas.microsoft.com/office/drawing/2014/main" id="{55BE2611-D850-4127-9910-C41F408CF7FA}"/>
            </a:ext>
          </a:extLst>
        </xdr:cNvPr>
        <xdr:cNvSpPr txBox="1"/>
      </xdr:nvSpPr>
      <xdr:spPr>
        <a:xfrm>
          <a:off x="4342765" y="57437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105537</xdr:rowOff>
    </xdr:from>
    <xdr:to>
      <xdr:col>23</xdr:col>
      <xdr:colOff>136525</xdr:colOff>
      <xdr:row>31</xdr:row>
      <xdr:rowOff>35687</xdr:rowOff>
    </xdr:to>
    <xdr:sp macro="" textlink="">
      <xdr:nvSpPr>
        <xdr:cNvPr id="69" name="フローチャート: 判断 68">
          <a:extLst>
            <a:ext uri="{FF2B5EF4-FFF2-40B4-BE49-F238E27FC236}">
              <a16:creationId xmlns:a16="http://schemas.microsoft.com/office/drawing/2014/main" id="{32EEE627-89F6-443F-A4C9-AC8B5060A8C9}"/>
            </a:ext>
          </a:extLst>
        </xdr:cNvPr>
        <xdr:cNvSpPr/>
      </xdr:nvSpPr>
      <xdr:spPr>
        <a:xfrm>
          <a:off x="4244975" y="5761482"/>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49403</xdr:rowOff>
    </xdr:from>
    <xdr:to>
      <xdr:col>19</xdr:col>
      <xdr:colOff>187325</xdr:colOff>
      <xdr:row>30</xdr:row>
      <xdr:rowOff>151003</xdr:rowOff>
    </xdr:to>
    <xdr:sp macro="" textlink="">
      <xdr:nvSpPr>
        <xdr:cNvPr id="70" name="フローチャート: 判断 69">
          <a:extLst>
            <a:ext uri="{FF2B5EF4-FFF2-40B4-BE49-F238E27FC236}">
              <a16:creationId xmlns:a16="http://schemas.microsoft.com/office/drawing/2014/main" id="{47D8513F-D5F0-4068-9405-BA2935E04B9B}"/>
            </a:ext>
          </a:extLst>
        </xdr:cNvPr>
        <xdr:cNvSpPr/>
      </xdr:nvSpPr>
      <xdr:spPr>
        <a:xfrm>
          <a:off x="3611880" y="5709158"/>
          <a:ext cx="8064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160401</xdr:rowOff>
    </xdr:from>
    <xdr:to>
      <xdr:col>15</xdr:col>
      <xdr:colOff>187325</xdr:colOff>
      <xdr:row>30</xdr:row>
      <xdr:rowOff>90551</xdr:rowOff>
    </xdr:to>
    <xdr:sp macro="" textlink="">
      <xdr:nvSpPr>
        <xdr:cNvPr id="71" name="フローチャート: 判断 70">
          <a:extLst>
            <a:ext uri="{FF2B5EF4-FFF2-40B4-BE49-F238E27FC236}">
              <a16:creationId xmlns:a16="http://schemas.microsoft.com/office/drawing/2014/main" id="{80291E66-FB1B-4F3C-AA66-5F07D6700793}"/>
            </a:ext>
          </a:extLst>
        </xdr:cNvPr>
        <xdr:cNvSpPr/>
      </xdr:nvSpPr>
      <xdr:spPr>
        <a:xfrm>
          <a:off x="2926080" y="5658231"/>
          <a:ext cx="8064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117221</xdr:rowOff>
    </xdr:from>
    <xdr:to>
      <xdr:col>11</xdr:col>
      <xdr:colOff>187325</xdr:colOff>
      <xdr:row>30</xdr:row>
      <xdr:rowOff>47371</xdr:rowOff>
    </xdr:to>
    <xdr:sp macro="" textlink="">
      <xdr:nvSpPr>
        <xdr:cNvPr id="72" name="フローチャート: 判断 71">
          <a:extLst>
            <a:ext uri="{FF2B5EF4-FFF2-40B4-BE49-F238E27FC236}">
              <a16:creationId xmlns:a16="http://schemas.microsoft.com/office/drawing/2014/main" id="{400AC9F5-AF43-4B6B-AFA3-665F22CE1552}"/>
            </a:ext>
          </a:extLst>
        </xdr:cNvPr>
        <xdr:cNvSpPr/>
      </xdr:nvSpPr>
      <xdr:spPr>
        <a:xfrm>
          <a:off x="2240280" y="5613146"/>
          <a:ext cx="8064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65405</xdr:rowOff>
    </xdr:from>
    <xdr:to>
      <xdr:col>7</xdr:col>
      <xdr:colOff>187325</xdr:colOff>
      <xdr:row>29</xdr:row>
      <xdr:rowOff>167005</xdr:rowOff>
    </xdr:to>
    <xdr:sp macro="" textlink="">
      <xdr:nvSpPr>
        <xdr:cNvPr id="73" name="フローチャート: 判断 72">
          <a:extLst>
            <a:ext uri="{FF2B5EF4-FFF2-40B4-BE49-F238E27FC236}">
              <a16:creationId xmlns:a16="http://schemas.microsoft.com/office/drawing/2014/main" id="{6F7DA7CE-EB27-4E99-93A2-4A58131C4882}"/>
            </a:ext>
          </a:extLst>
        </xdr:cNvPr>
        <xdr:cNvSpPr/>
      </xdr:nvSpPr>
      <xdr:spPr>
        <a:xfrm>
          <a:off x="1554480" y="5559425"/>
          <a:ext cx="8064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3782AB0A-FAE6-4F3D-A521-1BBB5B19AA1D}"/>
            </a:ext>
          </a:extLst>
        </xdr:cNvPr>
        <xdr:cNvSpPr txBox="1"/>
      </xdr:nvSpPr>
      <xdr:spPr>
        <a:xfrm>
          <a:off x="4133215" y="68359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8EE5E40A-B73C-4AFA-AA5D-716F23B1A9C4}"/>
            </a:ext>
          </a:extLst>
        </xdr:cNvPr>
        <xdr:cNvSpPr txBox="1"/>
      </xdr:nvSpPr>
      <xdr:spPr>
        <a:xfrm>
          <a:off x="3502025" y="68359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D289A0FA-49DE-4DF5-85CC-7BB73451A7BC}"/>
            </a:ext>
          </a:extLst>
        </xdr:cNvPr>
        <xdr:cNvSpPr txBox="1"/>
      </xdr:nvSpPr>
      <xdr:spPr>
        <a:xfrm>
          <a:off x="2816225" y="68359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7C566779-F9E7-42B6-9CEE-3FD284FC400B}"/>
            </a:ext>
          </a:extLst>
        </xdr:cNvPr>
        <xdr:cNvSpPr txBox="1"/>
      </xdr:nvSpPr>
      <xdr:spPr>
        <a:xfrm>
          <a:off x="2130425" y="68359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C3D411BC-D5FD-456D-98C7-B90F65337DD3}"/>
            </a:ext>
          </a:extLst>
        </xdr:cNvPr>
        <xdr:cNvSpPr txBox="1"/>
      </xdr:nvSpPr>
      <xdr:spPr>
        <a:xfrm>
          <a:off x="1444625" y="68359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26</xdr:row>
      <xdr:rowOff>156591</xdr:rowOff>
    </xdr:from>
    <xdr:to>
      <xdr:col>23</xdr:col>
      <xdr:colOff>136525</xdr:colOff>
      <xdr:row>27</xdr:row>
      <xdr:rowOff>86741</xdr:rowOff>
    </xdr:to>
    <xdr:sp macro="" textlink="">
      <xdr:nvSpPr>
        <xdr:cNvPr id="79" name="楕円 78">
          <a:extLst>
            <a:ext uri="{FF2B5EF4-FFF2-40B4-BE49-F238E27FC236}">
              <a16:creationId xmlns:a16="http://schemas.microsoft.com/office/drawing/2014/main" id="{55463537-1B15-4734-94E3-413B848A058D}"/>
            </a:ext>
          </a:extLst>
        </xdr:cNvPr>
        <xdr:cNvSpPr/>
      </xdr:nvSpPr>
      <xdr:spPr>
        <a:xfrm>
          <a:off x="4244975" y="5168646"/>
          <a:ext cx="9779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26</xdr:row>
      <xdr:rowOff>109618</xdr:rowOff>
    </xdr:from>
    <xdr:ext cx="405111" cy="259045"/>
    <xdr:sp macro="" textlink="">
      <xdr:nvSpPr>
        <xdr:cNvPr id="80" name="有形固定資産減価償却率該当値テキスト">
          <a:extLst>
            <a:ext uri="{FF2B5EF4-FFF2-40B4-BE49-F238E27FC236}">
              <a16:creationId xmlns:a16="http://schemas.microsoft.com/office/drawing/2014/main" id="{D495C1E8-3989-4B8D-AAC4-349B48EE7176}"/>
            </a:ext>
          </a:extLst>
        </xdr:cNvPr>
        <xdr:cNvSpPr txBox="1"/>
      </xdr:nvSpPr>
      <xdr:spPr>
        <a:xfrm>
          <a:off x="4342765" y="5117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26</xdr:row>
      <xdr:rowOff>100457</xdr:rowOff>
    </xdr:from>
    <xdr:to>
      <xdr:col>19</xdr:col>
      <xdr:colOff>187325</xdr:colOff>
      <xdr:row>27</xdr:row>
      <xdr:rowOff>30607</xdr:rowOff>
    </xdr:to>
    <xdr:sp macro="" textlink="">
      <xdr:nvSpPr>
        <xdr:cNvPr id="81" name="楕円 80">
          <a:extLst>
            <a:ext uri="{FF2B5EF4-FFF2-40B4-BE49-F238E27FC236}">
              <a16:creationId xmlns:a16="http://schemas.microsoft.com/office/drawing/2014/main" id="{3341CCEC-34AE-4CBC-B7BC-2569A9F1BE15}"/>
            </a:ext>
          </a:extLst>
        </xdr:cNvPr>
        <xdr:cNvSpPr/>
      </xdr:nvSpPr>
      <xdr:spPr>
        <a:xfrm>
          <a:off x="3611880" y="5106797"/>
          <a:ext cx="8064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26</xdr:row>
      <xdr:rowOff>151257</xdr:rowOff>
    </xdr:from>
    <xdr:to>
      <xdr:col>23</xdr:col>
      <xdr:colOff>85725</xdr:colOff>
      <xdr:row>27</xdr:row>
      <xdr:rowOff>35941</xdr:rowOff>
    </xdr:to>
    <xdr:cxnSp macro="">
      <xdr:nvCxnSpPr>
        <xdr:cNvPr id="82" name="直線コネクタ 81">
          <a:extLst>
            <a:ext uri="{FF2B5EF4-FFF2-40B4-BE49-F238E27FC236}">
              <a16:creationId xmlns:a16="http://schemas.microsoft.com/office/drawing/2014/main" id="{209E9BBE-4D29-466C-9CA5-7E0538652CEE}"/>
            </a:ext>
          </a:extLst>
        </xdr:cNvPr>
        <xdr:cNvCxnSpPr/>
      </xdr:nvCxnSpPr>
      <xdr:spPr>
        <a:xfrm>
          <a:off x="3656965" y="5161407"/>
          <a:ext cx="640715" cy="46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25</xdr:row>
      <xdr:rowOff>168275</xdr:rowOff>
    </xdr:from>
    <xdr:to>
      <xdr:col>15</xdr:col>
      <xdr:colOff>187325</xdr:colOff>
      <xdr:row>26</xdr:row>
      <xdr:rowOff>98425</xdr:rowOff>
    </xdr:to>
    <xdr:sp macro="" textlink="">
      <xdr:nvSpPr>
        <xdr:cNvPr id="83" name="楕円 82">
          <a:extLst>
            <a:ext uri="{FF2B5EF4-FFF2-40B4-BE49-F238E27FC236}">
              <a16:creationId xmlns:a16="http://schemas.microsoft.com/office/drawing/2014/main" id="{C1A238FC-5135-4AF6-A1C6-5F625471FC99}"/>
            </a:ext>
          </a:extLst>
        </xdr:cNvPr>
        <xdr:cNvSpPr/>
      </xdr:nvSpPr>
      <xdr:spPr>
        <a:xfrm>
          <a:off x="2926080" y="5010785"/>
          <a:ext cx="8064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26</xdr:row>
      <xdr:rowOff>47625</xdr:rowOff>
    </xdr:from>
    <xdr:to>
      <xdr:col>19</xdr:col>
      <xdr:colOff>136525</xdr:colOff>
      <xdr:row>26</xdr:row>
      <xdr:rowOff>151257</xdr:rowOff>
    </xdr:to>
    <xdr:cxnSp macro="">
      <xdr:nvCxnSpPr>
        <xdr:cNvPr id="84" name="直線コネクタ 83">
          <a:extLst>
            <a:ext uri="{FF2B5EF4-FFF2-40B4-BE49-F238E27FC236}">
              <a16:creationId xmlns:a16="http://schemas.microsoft.com/office/drawing/2014/main" id="{4823C337-0E7C-4449-BF4B-8C3B94C06F5F}"/>
            </a:ext>
          </a:extLst>
        </xdr:cNvPr>
        <xdr:cNvCxnSpPr/>
      </xdr:nvCxnSpPr>
      <xdr:spPr>
        <a:xfrm>
          <a:off x="2971165" y="5059680"/>
          <a:ext cx="685800" cy="101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55499</xdr:rowOff>
    </xdr:from>
    <xdr:to>
      <xdr:col>11</xdr:col>
      <xdr:colOff>187325</xdr:colOff>
      <xdr:row>28</xdr:row>
      <xdr:rowOff>157099</xdr:rowOff>
    </xdr:to>
    <xdr:sp macro="" textlink="">
      <xdr:nvSpPr>
        <xdr:cNvPr id="85" name="楕円 84">
          <a:extLst>
            <a:ext uri="{FF2B5EF4-FFF2-40B4-BE49-F238E27FC236}">
              <a16:creationId xmlns:a16="http://schemas.microsoft.com/office/drawing/2014/main" id="{1E45E158-CA87-4793-B3D8-9343E75010A8}"/>
            </a:ext>
          </a:extLst>
        </xdr:cNvPr>
        <xdr:cNvSpPr/>
      </xdr:nvSpPr>
      <xdr:spPr>
        <a:xfrm>
          <a:off x="2240280" y="5393309"/>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26</xdr:row>
      <xdr:rowOff>47625</xdr:rowOff>
    </xdr:from>
    <xdr:to>
      <xdr:col>15</xdr:col>
      <xdr:colOff>136525</xdr:colOff>
      <xdr:row>28</xdr:row>
      <xdr:rowOff>106299</xdr:rowOff>
    </xdr:to>
    <xdr:cxnSp macro="">
      <xdr:nvCxnSpPr>
        <xdr:cNvPr id="86" name="直線コネクタ 85">
          <a:extLst>
            <a:ext uri="{FF2B5EF4-FFF2-40B4-BE49-F238E27FC236}">
              <a16:creationId xmlns:a16="http://schemas.microsoft.com/office/drawing/2014/main" id="{2C7CEFFF-0059-4570-AE63-6F6FD7CCF68F}"/>
            </a:ext>
          </a:extLst>
        </xdr:cNvPr>
        <xdr:cNvCxnSpPr/>
      </xdr:nvCxnSpPr>
      <xdr:spPr>
        <a:xfrm flipV="1">
          <a:off x="2285365" y="5059680"/>
          <a:ext cx="685800" cy="378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90043</xdr:rowOff>
    </xdr:from>
    <xdr:to>
      <xdr:col>7</xdr:col>
      <xdr:colOff>187325</xdr:colOff>
      <xdr:row>29</xdr:row>
      <xdr:rowOff>20193</xdr:rowOff>
    </xdr:to>
    <xdr:sp macro="" textlink="">
      <xdr:nvSpPr>
        <xdr:cNvPr id="87" name="楕円 86">
          <a:extLst>
            <a:ext uri="{FF2B5EF4-FFF2-40B4-BE49-F238E27FC236}">
              <a16:creationId xmlns:a16="http://schemas.microsoft.com/office/drawing/2014/main" id="{8EB59D03-238B-4277-BD7E-E845617BA15A}"/>
            </a:ext>
          </a:extLst>
        </xdr:cNvPr>
        <xdr:cNvSpPr/>
      </xdr:nvSpPr>
      <xdr:spPr>
        <a:xfrm>
          <a:off x="1554480" y="5427853"/>
          <a:ext cx="80645" cy="844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106299</xdr:rowOff>
    </xdr:from>
    <xdr:to>
      <xdr:col>11</xdr:col>
      <xdr:colOff>136525</xdr:colOff>
      <xdr:row>28</xdr:row>
      <xdr:rowOff>140843</xdr:rowOff>
    </xdr:to>
    <xdr:cxnSp macro="">
      <xdr:nvCxnSpPr>
        <xdr:cNvPr id="88" name="直線コネクタ 87">
          <a:extLst>
            <a:ext uri="{FF2B5EF4-FFF2-40B4-BE49-F238E27FC236}">
              <a16:creationId xmlns:a16="http://schemas.microsoft.com/office/drawing/2014/main" id="{CF8668C9-D9E1-40FD-ADF8-02E6F7A06C25}"/>
            </a:ext>
          </a:extLst>
        </xdr:cNvPr>
        <xdr:cNvCxnSpPr/>
      </xdr:nvCxnSpPr>
      <xdr:spPr>
        <a:xfrm flipV="1">
          <a:off x="1599565" y="5438394"/>
          <a:ext cx="685800" cy="32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142130</xdr:rowOff>
    </xdr:from>
    <xdr:ext cx="405111" cy="259045"/>
    <xdr:sp macro="" textlink="">
      <xdr:nvSpPr>
        <xdr:cNvPr id="89" name="n_1aveValue有形固定資産減価償却率">
          <a:extLst>
            <a:ext uri="{FF2B5EF4-FFF2-40B4-BE49-F238E27FC236}">
              <a16:creationId xmlns:a16="http://schemas.microsoft.com/office/drawing/2014/main" id="{0F644F0A-56F8-4BAD-903E-6271B39AA21F}"/>
            </a:ext>
          </a:extLst>
        </xdr:cNvPr>
        <xdr:cNvSpPr txBox="1"/>
      </xdr:nvSpPr>
      <xdr:spPr>
        <a:xfrm>
          <a:off x="3464569" y="5798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81678</xdr:rowOff>
    </xdr:from>
    <xdr:ext cx="405111" cy="259045"/>
    <xdr:sp macro="" textlink="">
      <xdr:nvSpPr>
        <xdr:cNvPr id="90" name="n_2aveValue有形固定資産減価償却率">
          <a:extLst>
            <a:ext uri="{FF2B5EF4-FFF2-40B4-BE49-F238E27FC236}">
              <a16:creationId xmlns:a16="http://schemas.microsoft.com/office/drawing/2014/main" id="{1C98544F-4DC6-4B06-834E-423381FE0B8E}"/>
            </a:ext>
          </a:extLst>
        </xdr:cNvPr>
        <xdr:cNvSpPr txBox="1"/>
      </xdr:nvSpPr>
      <xdr:spPr>
        <a:xfrm>
          <a:off x="2793374" y="5741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38498</xdr:rowOff>
    </xdr:from>
    <xdr:ext cx="405111" cy="259045"/>
    <xdr:sp macro="" textlink="">
      <xdr:nvSpPr>
        <xdr:cNvPr id="91" name="n_3aveValue有形固定資産減価償却率">
          <a:extLst>
            <a:ext uri="{FF2B5EF4-FFF2-40B4-BE49-F238E27FC236}">
              <a16:creationId xmlns:a16="http://schemas.microsoft.com/office/drawing/2014/main" id="{1E3FEDEF-C1F7-41BB-9C25-1586297E8296}"/>
            </a:ext>
          </a:extLst>
        </xdr:cNvPr>
        <xdr:cNvSpPr txBox="1"/>
      </xdr:nvSpPr>
      <xdr:spPr>
        <a:xfrm>
          <a:off x="2107574" y="5696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158132</xdr:rowOff>
    </xdr:from>
    <xdr:ext cx="405111" cy="259045"/>
    <xdr:sp macro="" textlink="">
      <xdr:nvSpPr>
        <xdr:cNvPr id="92" name="n_4aveValue有形固定資産減価償却率">
          <a:extLst>
            <a:ext uri="{FF2B5EF4-FFF2-40B4-BE49-F238E27FC236}">
              <a16:creationId xmlns:a16="http://schemas.microsoft.com/office/drawing/2014/main" id="{49EB28CF-C9E7-4000-934E-470614D74156}"/>
            </a:ext>
          </a:extLst>
        </xdr:cNvPr>
        <xdr:cNvSpPr txBox="1"/>
      </xdr:nvSpPr>
      <xdr:spPr>
        <a:xfrm>
          <a:off x="1421774" y="5655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25</xdr:row>
      <xdr:rowOff>47134</xdr:rowOff>
    </xdr:from>
    <xdr:ext cx="405111" cy="259045"/>
    <xdr:sp macro="" textlink="">
      <xdr:nvSpPr>
        <xdr:cNvPr id="93" name="n_1mainValue有形固定資産減価償却率">
          <a:extLst>
            <a:ext uri="{FF2B5EF4-FFF2-40B4-BE49-F238E27FC236}">
              <a16:creationId xmlns:a16="http://schemas.microsoft.com/office/drawing/2014/main" id="{C4BF7953-ECAE-431E-97F7-B099E75CEBA3}"/>
            </a:ext>
          </a:extLst>
        </xdr:cNvPr>
        <xdr:cNvSpPr txBox="1"/>
      </xdr:nvSpPr>
      <xdr:spPr>
        <a:xfrm>
          <a:off x="3464569" y="4897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24</xdr:row>
      <xdr:rowOff>114952</xdr:rowOff>
    </xdr:from>
    <xdr:ext cx="405111" cy="259045"/>
    <xdr:sp macro="" textlink="">
      <xdr:nvSpPr>
        <xdr:cNvPr id="94" name="n_2mainValue有形固定資産減価償却率">
          <a:extLst>
            <a:ext uri="{FF2B5EF4-FFF2-40B4-BE49-F238E27FC236}">
              <a16:creationId xmlns:a16="http://schemas.microsoft.com/office/drawing/2014/main" id="{63F238A5-1FE9-408F-8F9B-DE951E6EDF08}"/>
            </a:ext>
          </a:extLst>
        </xdr:cNvPr>
        <xdr:cNvSpPr txBox="1"/>
      </xdr:nvSpPr>
      <xdr:spPr>
        <a:xfrm>
          <a:off x="2793374" y="4801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2176</xdr:rowOff>
    </xdr:from>
    <xdr:ext cx="405111" cy="259045"/>
    <xdr:sp macro="" textlink="">
      <xdr:nvSpPr>
        <xdr:cNvPr id="95" name="n_3mainValue有形固定資産減価償却率">
          <a:extLst>
            <a:ext uri="{FF2B5EF4-FFF2-40B4-BE49-F238E27FC236}">
              <a16:creationId xmlns:a16="http://schemas.microsoft.com/office/drawing/2014/main" id="{DF290A6F-DFFE-4D5C-969A-700A477D2CF4}"/>
            </a:ext>
          </a:extLst>
        </xdr:cNvPr>
        <xdr:cNvSpPr txBox="1"/>
      </xdr:nvSpPr>
      <xdr:spPr>
        <a:xfrm>
          <a:off x="2107574" y="5174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36720</xdr:rowOff>
    </xdr:from>
    <xdr:ext cx="405111" cy="259045"/>
    <xdr:sp macro="" textlink="">
      <xdr:nvSpPr>
        <xdr:cNvPr id="96" name="n_4mainValue有形固定資産減価償却率">
          <a:extLst>
            <a:ext uri="{FF2B5EF4-FFF2-40B4-BE49-F238E27FC236}">
              <a16:creationId xmlns:a16="http://schemas.microsoft.com/office/drawing/2014/main" id="{0B04F4AB-4F54-4E3E-A618-113F3E31C83A}"/>
            </a:ext>
          </a:extLst>
        </xdr:cNvPr>
        <xdr:cNvSpPr txBox="1"/>
      </xdr:nvSpPr>
      <xdr:spPr>
        <a:xfrm>
          <a:off x="1421774" y="5208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C0188761-9904-49A2-BEBC-B8925247CFAA}"/>
            </a:ext>
          </a:extLst>
        </xdr:cNvPr>
        <xdr:cNvSpPr/>
      </xdr:nvSpPr>
      <xdr:spPr>
        <a:xfrm>
          <a:off x="10188575" y="4092575"/>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380ECB34-3E0C-4930-AEDE-40216A18BDC4}"/>
            </a:ext>
          </a:extLst>
        </xdr:cNvPr>
        <xdr:cNvSpPr/>
      </xdr:nvSpPr>
      <xdr:spPr>
        <a:xfrm>
          <a:off x="11144518" y="4445572"/>
          <a:ext cx="941169" cy="25857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68B5D701-DDC9-434C-B00D-DF2EA2845A83}"/>
            </a:ext>
          </a:extLst>
        </xdr:cNvPr>
        <xdr:cNvSpPr/>
      </xdr:nvSpPr>
      <xdr:spPr>
        <a:xfrm>
          <a:off x="12437015" y="4423186"/>
          <a:ext cx="858709" cy="29191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[ 593.4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A3BE2EF0-FE59-4082-B552-5323C0623E53}"/>
            </a:ext>
          </a:extLst>
        </xdr:cNvPr>
        <xdr:cNvSpPr/>
      </xdr:nvSpPr>
      <xdr:spPr>
        <a:xfrm>
          <a:off x="13960475" y="4206240"/>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833E0099-6FF4-407D-8D23-F627EA5EA826}"/>
            </a:ext>
          </a:extLst>
        </xdr:cNvPr>
        <xdr:cNvSpPr/>
      </xdr:nvSpPr>
      <xdr:spPr>
        <a:xfrm>
          <a:off x="13960475" y="438912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62092439-06FA-4509-A34D-73629802FA7F}"/>
            </a:ext>
          </a:extLst>
        </xdr:cNvPr>
        <xdr:cNvSpPr/>
      </xdr:nvSpPr>
      <xdr:spPr>
        <a:xfrm>
          <a:off x="15332075" y="4206240"/>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D01B4EC6-7C30-40CD-9DE9-311C3CA7021E}"/>
            </a:ext>
          </a:extLst>
        </xdr:cNvPr>
        <xdr:cNvSpPr/>
      </xdr:nvSpPr>
      <xdr:spPr>
        <a:xfrm>
          <a:off x="15332075" y="438912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614DA6B1-84F3-4210-94E2-819AFC8EC7FD}"/>
            </a:ext>
          </a:extLst>
        </xdr:cNvPr>
        <xdr:cNvSpPr/>
      </xdr:nvSpPr>
      <xdr:spPr>
        <a:xfrm>
          <a:off x="16813530" y="4206240"/>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C235EA5C-D2AE-42A2-BF9A-08607BECF406}"/>
            </a:ext>
          </a:extLst>
        </xdr:cNvPr>
        <xdr:cNvSpPr/>
      </xdr:nvSpPr>
      <xdr:spPr>
        <a:xfrm>
          <a:off x="16813530" y="438912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30CBF846-75B7-48FC-A6A9-D2C15AD8946C}"/>
            </a:ext>
          </a:extLst>
        </xdr:cNvPr>
        <xdr:cNvSpPr/>
      </xdr:nvSpPr>
      <xdr:spPr>
        <a:xfrm>
          <a:off x="10188575" y="4751070"/>
          <a:ext cx="3805555" cy="204089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B8C24DC2-3DD7-4FDC-B6BC-546688BD5012}"/>
            </a:ext>
          </a:extLst>
        </xdr:cNvPr>
        <xdr:cNvSpPr/>
      </xdr:nvSpPr>
      <xdr:spPr>
        <a:xfrm>
          <a:off x="14241780" y="4751070"/>
          <a:ext cx="4286250" cy="20408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6C9A9584-36A3-4192-81BA-467A405A2C44}"/>
            </a:ext>
          </a:extLst>
        </xdr:cNvPr>
        <xdr:cNvSpPr/>
      </xdr:nvSpPr>
      <xdr:spPr>
        <a:xfrm>
          <a:off x="14241780" y="4820285"/>
          <a:ext cx="4114800" cy="231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62BE6C65-F886-439A-AADD-F4F6E962EF91}"/>
            </a:ext>
          </a:extLst>
        </xdr:cNvPr>
        <xdr:cNvSpPr txBox="1"/>
      </xdr:nvSpPr>
      <xdr:spPr>
        <a:xfrm>
          <a:off x="14317980" y="5029835"/>
          <a:ext cx="4100195" cy="167894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BIZ UD明朝 Medium" panose="02020500000000000000" pitchFamily="17" charset="-128"/>
              <a:ea typeface="BIZ UD明朝 Medium" panose="02020500000000000000" pitchFamily="17" charset="-128"/>
            </a:rPr>
            <a:t>債務償還比率は類似団体平均を上回っている。将来負担額は大型事業の実施により類似団体平均を大きく上回っている状況である。投資的事業の整理を行い、起債発行の抑制に努めていく。</a:t>
          </a: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362142F0-C398-4A85-A6B8-8F35AE59D7CA}"/>
            </a:ext>
          </a:extLst>
        </xdr:cNvPr>
        <xdr:cNvSpPr txBox="1"/>
      </xdr:nvSpPr>
      <xdr:spPr>
        <a:xfrm>
          <a:off x="10150475" y="45739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85528E06-7083-44AD-B228-8726C10020FC}"/>
            </a:ext>
          </a:extLst>
        </xdr:cNvPr>
        <xdr:cNvCxnSpPr/>
      </xdr:nvCxnSpPr>
      <xdr:spPr>
        <a:xfrm>
          <a:off x="10188575" y="67919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3C626741-DCB7-4EB2-B4DA-87D85B469F3A}"/>
            </a:ext>
          </a:extLst>
        </xdr:cNvPr>
        <xdr:cNvSpPr txBox="1"/>
      </xdr:nvSpPr>
      <xdr:spPr>
        <a:xfrm>
          <a:off x="9695591" y="67038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3" name="直線コネクタ 112">
          <a:extLst>
            <a:ext uri="{FF2B5EF4-FFF2-40B4-BE49-F238E27FC236}">
              <a16:creationId xmlns:a16="http://schemas.microsoft.com/office/drawing/2014/main" id="{348F51C6-B5DE-4D41-9073-751CDD40FA1F}"/>
            </a:ext>
          </a:extLst>
        </xdr:cNvPr>
        <xdr:cNvCxnSpPr/>
      </xdr:nvCxnSpPr>
      <xdr:spPr>
        <a:xfrm>
          <a:off x="10188575" y="6456892"/>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4" name="テキスト ボックス 113">
          <a:extLst>
            <a:ext uri="{FF2B5EF4-FFF2-40B4-BE49-F238E27FC236}">
              <a16:creationId xmlns:a16="http://schemas.microsoft.com/office/drawing/2014/main" id="{A720D6BC-9DDB-4DDC-BD2B-3C0A513F177D}"/>
            </a:ext>
          </a:extLst>
        </xdr:cNvPr>
        <xdr:cNvSpPr txBox="1"/>
      </xdr:nvSpPr>
      <xdr:spPr>
        <a:xfrm>
          <a:off x="9695591" y="635928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5" name="直線コネクタ 114">
          <a:extLst>
            <a:ext uri="{FF2B5EF4-FFF2-40B4-BE49-F238E27FC236}">
              <a16:creationId xmlns:a16="http://schemas.microsoft.com/office/drawing/2014/main" id="{636319D4-DF42-48B8-873B-0F2DAE7C86EB}"/>
            </a:ext>
          </a:extLst>
        </xdr:cNvPr>
        <xdr:cNvCxnSpPr/>
      </xdr:nvCxnSpPr>
      <xdr:spPr>
        <a:xfrm>
          <a:off x="10188575" y="611229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6" name="テキスト ボックス 115">
          <a:extLst>
            <a:ext uri="{FF2B5EF4-FFF2-40B4-BE49-F238E27FC236}">
              <a16:creationId xmlns:a16="http://schemas.microsoft.com/office/drawing/2014/main" id="{2ABE8319-1218-4E8A-87D3-7FAE73C59EA4}"/>
            </a:ext>
          </a:extLst>
        </xdr:cNvPr>
        <xdr:cNvSpPr txBox="1"/>
      </xdr:nvSpPr>
      <xdr:spPr>
        <a:xfrm>
          <a:off x="9756296" y="60223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7" name="直線コネクタ 116">
          <a:extLst>
            <a:ext uri="{FF2B5EF4-FFF2-40B4-BE49-F238E27FC236}">
              <a16:creationId xmlns:a16="http://schemas.microsoft.com/office/drawing/2014/main" id="{8A299236-2844-4453-945F-498EF5E48B06}"/>
            </a:ext>
          </a:extLst>
        </xdr:cNvPr>
        <xdr:cNvCxnSpPr/>
      </xdr:nvCxnSpPr>
      <xdr:spPr>
        <a:xfrm>
          <a:off x="10188575" y="577532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8" name="テキスト ボックス 117">
          <a:extLst>
            <a:ext uri="{FF2B5EF4-FFF2-40B4-BE49-F238E27FC236}">
              <a16:creationId xmlns:a16="http://schemas.microsoft.com/office/drawing/2014/main" id="{7AD9679B-5FE2-4549-B352-A0A08EFE36BD}"/>
            </a:ext>
          </a:extLst>
        </xdr:cNvPr>
        <xdr:cNvSpPr txBox="1"/>
      </xdr:nvSpPr>
      <xdr:spPr>
        <a:xfrm>
          <a:off x="9756296" y="567771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9" name="直線コネクタ 118">
          <a:extLst>
            <a:ext uri="{FF2B5EF4-FFF2-40B4-BE49-F238E27FC236}">
              <a16:creationId xmlns:a16="http://schemas.microsoft.com/office/drawing/2014/main" id="{B00DACA2-E01C-4545-B1B0-FD1CB7214980}"/>
            </a:ext>
          </a:extLst>
        </xdr:cNvPr>
        <xdr:cNvCxnSpPr/>
      </xdr:nvCxnSpPr>
      <xdr:spPr>
        <a:xfrm>
          <a:off x="10188575" y="5430732"/>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0" name="テキスト ボックス 119">
          <a:extLst>
            <a:ext uri="{FF2B5EF4-FFF2-40B4-BE49-F238E27FC236}">
              <a16:creationId xmlns:a16="http://schemas.microsoft.com/office/drawing/2014/main" id="{FBF70F77-DC86-4E26-848D-D51D1406A96E}"/>
            </a:ext>
          </a:extLst>
        </xdr:cNvPr>
        <xdr:cNvSpPr txBox="1"/>
      </xdr:nvSpPr>
      <xdr:spPr>
        <a:xfrm>
          <a:off x="9756296" y="534264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1" name="直線コネクタ 120">
          <a:extLst>
            <a:ext uri="{FF2B5EF4-FFF2-40B4-BE49-F238E27FC236}">
              <a16:creationId xmlns:a16="http://schemas.microsoft.com/office/drawing/2014/main" id="{DDED3289-EFEA-41D0-8B45-400CCC5C6C2A}"/>
            </a:ext>
          </a:extLst>
        </xdr:cNvPr>
        <xdr:cNvCxnSpPr/>
      </xdr:nvCxnSpPr>
      <xdr:spPr>
        <a:xfrm>
          <a:off x="10188575" y="509566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2" name="テキスト ボックス 121">
          <a:extLst>
            <a:ext uri="{FF2B5EF4-FFF2-40B4-BE49-F238E27FC236}">
              <a16:creationId xmlns:a16="http://schemas.microsoft.com/office/drawing/2014/main" id="{652B6369-93B5-41F6-B0EE-263EC9C3E7C7}"/>
            </a:ext>
          </a:extLst>
        </xdr:cNvPr>
        <xdr:cNvSpPr txBox="1"/>
      </xdr:nvSpPr>
      <xdr:spPr>
        <a:xfrm>
          <a:off x="9856983" y="501138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3EB7002B-3BAE-4C06-89BB-4D4071BB5B2B}"/>
            </a:ext>
          </a:extLst>
        </xdr:cNvPr>
        <xdr:cNvCxnSpPr/>
      </xdr:nvCxnSpPr>
      <xdr:spPr>
        <a:xfrm>
          <a:off x="10188575" y="475107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E74695B8-B861-4477-B666-25A1F9D6DA57}"/>
            </a:ext>
          </a:extLst>
        </xdr:cNvPr>
        <xdr:cNvSpPr/>
      </xdr:nvSpPr>
      <xdr:spPr>
        <a:xfrm>
          <a:off x="10188575" y="4751070"/>
          <a:ext cx="3805555" cy="204089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127162</xdr:rowOff>
    </xdr:to>
    <xdr:cxnSp macro="">
      <xdr:nvCxnSpPr>
        <xdr:cNvPr id="125" name="直線コネクタ 124">
          <a:extLst>
            <a:ext uri="{FF2B5EF4-FFF2-40B4-BE49-F238E27FC236}">
              <a16:creationId xmlns:a16="http://schemas.microsoft.com/office/drawing/2014/main" id="{B7FFED08-16A9-49A4-8BD8-EECD318BED4F}"/>
            </a:ext>
          </a:extLst>
        </xdr:cNvPr>
        <xdr:cNvCxnSpPr/>
      </xdr:nvCxnSpPr>
      <xdr:spPr>
        <a:xfrm flipV="1">
          <a:off x="13313410" y="5095663"/>
          <a:ext cx="1269" cy="1178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130989</xdr:rowOff>
    </xdr:from>
    <xdr:ext cx="560923" cy="259045"/>
    <xdr:sp macro="" textlink="">
      <xdr:nvSpPr>
        <xdr:cNvPr id="126" name="債務償還比率最小値テキスト">
          <a:extLst>
            <a:ext uri="{FF2B5EF4-FFF2-40B4-BE49-F238E27FC236}">
              <a16:creationId xmlns:a16="http://schemas.microsoft.com/office/drawing/2014/main" id="{581CAF38-C856-4EA1-9004-E801C4B5BFEC}"/>
            </a:ext>
          </a:extLst>
        </xdr:cNvPr>
        <xdr:cNvSpPr txBox="1"/>
      </xdr:nvSpPr>
      <xdr:spPr>
        <a:xfrm>
          <a:off x="13369925" y="627842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127162</xdr:rowOff>
    </xdr:from>
    <xdr:to>
      <xdr:col>76</xdr:col>
      <xdr:colOff>111125</xdr:colOff>
      <xdr:row>33</xdr:row>
      <xdr:rowOff>127162</xdr:rowOff>
    </xdr:to>
    <xdr:cxnSp macro="">
      <xdr:nvCxnSpPr>
        <xdr:cNvPr id="127" name="直線コネクタ 126">
          <a:extLst>
            <a:ext uri="{FF2B5EF4-FFF2-40B4-BE49-F238E27FC236}">
              <a16:creationId xmlns:a16="http://schemas.microsoft.com/office/drawing/2014/main" id="{6699A603-0B7C-48DF-BC02-0EBC661ACB7D}"/>
            </a:ext>
          </a:extLst>
        </xdr:cNvPr>
        <xdr:cNvCxnSpPr/>
      </xdr:nvCxnSpPr>
      <xdr:spPr>
        <a:xfrm>
          <a:off x="13251180" y="6274597"/>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28" name="債務償還比率最大値テキスト">
          <a:extLst>
            <a:ext uri="{FF2B5EF4-FFF2-40B4-BE49-F238E27FC236}">
              <a16:creationId xmlns:a16="http://schemas.microsoft.com/office/drawing/2014/main" id="{FE55CEEC-E8B5-4689-9EA7-370783994A39}"/>
            </a:ext>
          </a:extLst>
        </xdr:cNvPr>
        <xdr:cNvSpPr txBox="1"/>
      </xdr:nvSpPr>
      <xdr:spPr>
        <a:xfrm>
          <a:off x="13369925" y="48766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29" name="直線コネクタ 128">
          <a:extLst>
            <a:ext uri="{FF2B5EF4-FFF2-40B4-BE49-F238E27FC236}">
              <a16:creationId xmlns:a16="http://schemas.microsoft.com/office/drawing/2014/main" id="{06E9D823-862A-4F86-BA57-40A1AB5A8695}"/>
            </a:ext>
          </a:extLst>
        </xdr:cNvPr>
        <xdr:cNvCxnSpPr/>
      </xdr:nvCxnSpPr>
      <xdr:spPr>
        <a:xfrm>
          <a:off x="13251180" y="5095663"/>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164567</xdr:rowOff>
    </xdr:from>
    <xdr:ext cx="469744" cy="259045"/>
    <xdr:sp macro="" textlink="">
      <xdr:nvSpPr>
        <xdr:cNvPr id="130" name="債務償還比率平均値テキスト">
          <a:extLst>
            <a:ext uri="{FF2B5EF4-FFF2-40B4-BE49-F238E27FC236}">
              <a16:creationId xmlns:a16="http://schemas.microsoft.com/office/drawing/2014/main" id="{83C86D02-23AD-4E19-B961-FFA4E7C8283E}"/>
            </a:ext>
          </a:extLst>
        </xdr:cNvPr>
        <xdr:cNvSpPr txBox="1"/>
      </xdr:nvSpPr>
      <xdr:spPr>
        <a:xfrm>
          <a:off x="13369925" y="54928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141690</xdr:rowOff>
    </xdr:from>
    <xdr:to>
      <xdr:col>76</xdr:col>
      <xdr:colOff>73025</xdr:colOff>
      <xdr:row>30</xdr:row>
      <xdr:rowOff>71840</xdr:rowOff>
    </xdr:to>
    <xdr:sp macro="" textlink="">
      <xdr:nvSpPr>
        <xdr:cNvPr id="131" name="フローチャート: 判断 130">
          <a:extLst>
            <a:ext uri="{FF2B5EF4-FFF2-40B4-BE49-F238E27FC236}">
              <a16:creationId xmlns:a16="http://schemas.microsoft.com/office/drawing/2014/main" id="{F8FD622E-872C-46A8-ADAD-E895D90324B3}"/>
            </a:ext>
          </a:extLst>
        </xdr:cNvPr>
        <xdr:cNvSpPr/>
      </xdr:nvSpPr>
      <xdr:spPr>
        <a:xfrm>
          <a:off x="13289280" y="5635710"/>
          <a:ext cx="80645"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162680</xdr:rowOff>
    </xdr:from>
    <xdr:to>
      <xdr:col>72</xdr:col>
      <xdr:colOff>123825</xdr:colOff>
      <xdr:row>30</xdr:row>
      <xdr:rowOff>92830</xdr:rowOff>
    </xdr:to>
    <xdr:sp macro="" textlink="">
      <xdr:nvSpPr>
        <xdr:cNvPr id="132" name="フローチャート: 判断 131">
          <a:extLst>
            <a:ext uri="{FF2B5EF4-FFF2-40B4-BE49-F238E27FC236}">
              <a16:creationId xmlns:a16="http://schemas.microsoft.com/office/drawing/2014/main" id="{5BAB2AA1-416F-411B-95F9-76D79DD49B72}"/>
            </a:ext>
          </a:extLst>
        </xdr:cNvPr>
        <xdr:cNvSpPr/>
      </xdr:nvSpPr>
      <xdr:spPr>
        <a:xfrm>
          <a:off x="12629515" y="5660510"/>
          <a:ext cx="10731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155603</xdr:rowOff>
    </xdr:from>
    <xdr:to>
      <xdr:col>68</xdr:col>
      <xdr:colOff>123825</xdr:colOff>
      <xdr:row>30</xdr:row>
      <xdr:rowOff>85753</xdr:rowOff>
    </xdr:to>
    <xdr:sp macro="" textlink="">
      <xdr:nvSpPr>
        <xdr:cNvPr id="133" name="フローチャート: 判断 132">
          <a:extLst>
            <a:ext uri="{FF2B5EF4-FFF2-40B4-BE49-F238E27FC236}">
              <a16:creationId xmlns:a16="http://schemas.microsoft.com/office/drawing/2014/main" id="{EF33EC2B-6F6D-4A4A-86BD-F0B1486142DB}"/>
            </a:ext>
          </a:extLst>
        </xdr:cNvPr>
        <xdr:cNvSpPr/>
      </xdr:nvSpPr>
      <xdr:spPr>
        <a:xfrm>
          <a:off x="11943715" y="5651528"/>
          <a:ext cx="10731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109665</xdr:rowOff>
    </xdr:from>
    <xdr:to>
      <xdr:col>64</xdr:col>
      <xdr:colOff>123825</xdr:colOff>
      <xdr:row>30</xdr:row>
      <xdr:rowOff>39815</xdr:rowOff>
    </xdr:to>
    <xdr:sp macro="" textlink="">
      <xdr:nvSpPr>
        <xdr:cNvPr id="134" name="フローチャート: 判断 133">
          <a:extLst>
            <a:ext uri="{FF2B5EF4-FFF2-40B4-BE49-F238E27FC236}">
              <a16:creationId xmlns:a16="http://schemas.microsoft.com/office/drawing/2014/main" id="{67593906-CF21-44D2-B22D-115D89200F12}"/>
            </a:ext>
          </a:extLst>
        </xdr:cNvPr>
        <xdr:cNvSpPr/>
      </xdr:nvSpPr>
      <xdr:spPr>
        <a:xfrm>
          <a:off x="11257915" y="5603685"/>
          <a:ext cx="10731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106257</xdr:rowOff>
    </xdr:from>
    <xdr:to>
      <xdr:col>60</xdr:col>
      <xdr:colOff>123825</xdr:colOff>
      <xdr:row>31</xdr:row>
      <xdr:rowOff>36407</xdr:rowOff>
    </xdr:to>
    <xdr:sp macro="" textlink="">
      <xdr:nvSpPr>
        <xdr:cNvPr id="135" name="フローチャート: 判断 134">
          <a:extLst>
            <a:ext uri="{FF2B5EF4-FFF2-40B4-BE49-F238E27FC236}">
              <a16:creationId xmlns:a16="http://schemas.microsoft.com/office/drawing/2014/main" id="{0C896A2F-4803-46C3-8AD8-39277C425A74}"/>
            </a:ext>
          </a:extLst>
        </xdr:cNvPr>
        <xdr:cNvSpPr/>
      </xdr:nvSpPr>
      <xdr:spPr>
        <a:xfrm>
          <a:off x="10572115" y="5762202"/>
          <a:ext cx="10731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04FF8FA5-465F-4B70-96F2-64D5A7682C60}"/>
            </a:ext>
          </a:extLst>
        </xdr:cNvPr>
        <xdr:cNvSpPr txBox="1"/>
      </xdr:nvSpPr>
      <xdr:spPr>
        <a:xfrm>
          <a:off x="13160375" y="68359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EB59434B-01D1-4951-A9B8-656AD81E55E8}"/>
            </a:ext>
          </a:extLst>
        </xdr:cNvPr>
        <xdr:cNvSpPr txBox="1"/>
      </xdr:nvSpPr>
      <xdr:spPr>
        <a:xfrm>
          <a:off x="12527280" y="68359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70B67FE4-81C4-4379-870A-1E27CC071662}"/>
            </a:ext>
          </a:extLst>
        </xdr:cNvPr>
        <xdr:cNvSpPr txBox="1"/>
      </xdr:nvSpPr>
      <xdr:spPr>
        <a:xfrm>
          <a:off x="11841480" y="68359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BE3F8088-4AC1-4A2D-854B-F343A60E1B99}"/>
            </a:ext>
          </a:extLst>
        </xdr:cNvPr>
        <xdr:cNvSpPr txBox="1"/>
      </xdr:nvSpPr>
      <xdr:spPr>
        <a:xfrm>
          <a:off x="11155680" y="68359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12F050A-1FC1-4571-9270-179D4219C855}"/>
            </a:ext>
          </a:extLst>
        </xdr:cNvPr>
        <xdr:cNvSpPr txBox="1"/>
      </xdr:nvSpPr>
      <xdr:spPr>
        <a:xfrm>
          <a:off x="10469880" y="68359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58759</xdr:rowOff>
    </xdr:from>
    <xdr:to>
      <xdr:col>76</xdr:col>
      <xdr:colOff>73025</xdr:colOff>
      <xdr:row>30</xdr:row>
      <xdr:rowOff>160359</xdr:rowOff>
    </xdr:to>
    <xdr:sp macro="" textlink="">
      <xdr:nvSpPr>
        <xdr:cNvPr id="141" name="楕円 140">
          <a:extLst>
            <a:ext uri="{FF2B5EF4-FFF2-40B4-BE49-F238E27FC236}">
              <a16:creationId xmlns:a16="http://schemas.microsoft.com/office/drawing/2014/main" id="{6CC87588-7171-4290-BF62-F35108D01155}"/>
            </a:ext>
          </a:extLst>
        </xdr:cNvPr>
        <xdr:cNvSpPr/>
      </xdr:nvSpPr>
      <xdr:spPr>
        <a:xfrm>
          <a:off x="13289280" y="5712799"/>
          <a:ext cx="8064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37186</xdr:rowOff>
    </xdr:from>
    <xdr:ext cx="469744" cy="259045"/>
    <xdr:sp macro="" textlink="">
      <xdr:nvSpPr>
        <xdr:cNvPr id="142" name="債務償還比率該当値テキスト">
          <a:extLst>
            <a:ext uri="{FF2B5EF4-FFF2-40B4-BE49-F238E27FC236}">
              <a16:creationId xmlns:a16="http://schemas.microsoft.com/office/drawing/2014/main" id="{1ACC7628-FC15-4C4A-80F9-6FD5670C31C1}"/>
            </a:ext>
          </a:extLst>
        </xdr:cNvPr>
        <xdr:cNvSpPr txBox="1"/>
      </xdr:nvSpPr>
      <xdr:spPr>
        <a:xfrm>
          <a:off x="13369925" y="5695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133484</xdr:rowOff>
    </xdr:from>
    <xdr:to>
      <xdr:col>72</xdr:col>
      <xdr:colOff>123825</xdr:colOff>
      <xdr:row>31</xdr:row>
      <xdr:rowOff>63634</xdr:rowOff>
    </xdr:to>
    <xdr:sp macro="" textlink="">
      <xdr:nvSpPr>
        <xdr:cNvPr id="143" name="楕円 142">
          <a:extLst>
            <a:ext uri="{FF2B5EF4-FFF2-40B4-BE49-F238E27FC236}">
              <a16:creationId xmlns:a16="http://schemas.microsoft.com/office/drawing/2014/main" id="{C93900FF-B100-4A2C-AA9C-16F8D9D815EA}"/>
            </a:ext>
          </a:extLst>
        </xdr:cNvPr>
        <xdr:cNvSpPr/>
      </xdr:nvSpPr>
      <xdr:spPr>
        <a:xfrm>
          <a:off x="12629515" y="5787524"/>
          <a:ext cx="107315"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109559</xdr:rowOff>
    </xdr:from>
    <xdr:to>
      <xdr:col>76</xdr:col>
      <xdr:colOff>22225</xdr:colOff>
      <xdr:row>31</xdr:row>
      <xdr:rowOff>12834</xdr:rowOff>
    </xdr:to>
    <xdr:cxnSp macro="">
      <xdr:nvCxnSpPr>
        <xdr:cNvPr id="144" name="直線コネクタ 143">
          <a:extLst>
            <a:ext uri="{FF2B5EF4-FFF2-40B4-BE49-F238E27FC236}">
              <a16:creationId xmlns:a16="http://schemas.microsoft.com/office/drawing/2014/main" id="{C268640F-D347-4A6B-A88A-E167003456BC}"/>
            </a:ext>
          </a:extLst>
        </xdr:cNvPr>
        <xdr:cNvCxnSpPr/>
      </xdr:nvCxnSpPr>
      <xdr:spPr>
        <a:xfrm flipV="1">
          <a:off x="12684125" y="5765504"/>
          <a:ext cx="631190" cy="70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123289</xdr:rowOff>
    </xdr:from>
    <xdr:to>
      <xdr:col>68</xdr:col>
      <xdr:colOff>123825</xdr:colOff>
      <xdr:row>31</xdr:row>
      <xdr:rowOff>53439</xdr:rowOff>
    </xdr:to>
    <xdr:sp macro="" textlink="">
      <xdr:nvSpPr>
        <xdr:cNvPr id="145" name="楕円 144">
          <a:extLst>
            <a:ext uri="{FF2B5EF4-FFF2-40B4-BE49-F238E27FC236}">
              <a16:creationId xmlns:a16="http://schemas.microsoft.com/office/drawing/2014/main" id="{1FF1ED60-EC3E-46DB-B5F8-FFA334312912}"/>
            </a:ext>
          </a:extLst>
        </xdr:cNvPr>
        <xdr:cNvSpPr/>
      </xdr:nvSpPr>
      <xdr:spPr>
        <a:xfrm>
          <a:off x="11943715" y="5783044"/>
          <a:ext cx="10731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2639</xdr:rowOff>
    </xdr:from>
    <xdr:to>
      <xdr:col>72</xdr:col>
      <xdr:colOff>73025</xdr:colOff>
      <xdr:row>31</xdr:row>
      <xdr:rowOff>12834</xdr:rowOff>
    </xdr:to>
    <xdr:cxnSp macro="">
      <xdr:nvCxnSpPr>
        <xdr:cNvPr id="146" name="直線コネクタ 145">
          <a:extLst>
            <a:ext uri="{FF2B5EF4-FFF2-40B4-BE49-F238E27FC236}">
              <a16:creationId xmlns:a16="http://schemas.microsoft.com/office/drawing/2014/main" id="{36BE282B-8B77-467B-BE7A-F638ACAA2D91}"/>
            </a:ext>
          </a:extLst>
        </xdr:cNvPr>
        <xdr:cNvCxnSpPr/>
      </xdr:nvCxnSpPr>
      <xdr:spPr>
        <a:xfrm>
          <a:off x="11998325" y="5822414"/>
          <a:ext cx="685800" cy="14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86346</xdr:rowOff>
    </xdr:from>
    <xdr:to>
      <xdr:col>64</xdr:col>
      <xdr:colOff>123825</xdr:colOff>
      <xdr:row>31</xdr:row>
      <xdr:rowOff>16496</xdr:rowOff>
    </xdr:to>
    <xdr:sp macro="" textlink="">
      <xdr:nvSpPr>
        <xdr:cNvPr id="147" name="楕円 146">
          <a:extLst>
            <a:ext uri="{FF2B5EF4-FFF2-40B4-BE49-F238E27FC236}">
              <a16:creationId xmlns:a16="http://schemas.microsoft.com/office/drawing/2014/main" id="{9F48AFFC-1A52-4598-922E-6DA36C203894}"/>
            </a:ext>
          </a:extLst>
        </xdr:cNvPr>
        <xdr:cNvSpPr/>
      </xdr:nvSpPr>
      <xdr:spPr>
        <a:xfrm>
          <a:off x="11257915" y="5746101"/>
          <a:ext cx="10731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137146</xdr:rowOff>
    </xdr:from>
    <xdr:to>
      <xdr:col>68</xdr:col>
      <xdr:colOff>73025</xdr:colOff>
      <xdr:row>31</xdr:row>
      <xdr:rowOff>2639</xdr:rowOff>
    </xdr:to>
    <xdr:cxnSp macro="">
      <xdr:nvCxnSpPr>
        <xdr:cNvPr id="148" name="直線コネクタ 147">
          <a:extLst>
            <a:ext uri="{FF2B5EF4-FFF2-40B4-BE49-F238E27FC236}">
              <a16:creationId xmlns:a16="http://schemas.microsoft.com/office/drawing/2014/main" id="{718DD8BB-6410-4216-8BE0-A078A2CF110E}"/>
            </a:ext>
          </a:extLst>
        </xdr:cNvPr>
        <xdr:cNvCxnSpPr/>
      </xdr:nvCxnSpPr>
      <xdr:spPr>
        <a:xfrm>
          <a:off x="11312525" y="5791186"/>
          <a:ext cx="685800" cy="3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55711</xdr:rowOff>
    </xdr:from>
    <xdr:to>
      <xdr:col>60</xdr:col>
      <xdr:colOff>123825</xdr:colOff>
      <xdr:row>31</xdr:row>
      <xdr:rowOff>157311</xdr:rowOff>
    </xdr:to>
    <xdr:sp macro="" textlink="">
      <xdr:nvSpPr>
        <xdr:cNvPr id="149" name="楕円 148">
          <a:extLst>
            <a:ext uri="{FF2B5EF4-FFF2-40B4-BE49-F238E27FC236}">
              <a16:creationId xmlns:a16="http://schemas.microsoft.com/office/drawing/2014/main" id="{0B39A50D-776A-46F0-8679-9885551E7CB9}"/>
            </a:ext>
          </a:extLst>
        </xdr:cNvPr>
        <xdr:cNvSpPr/>
      </xdr:nvSpPr>
      <xdr:spPr>
        <a:xfrm>
          <a:off x="10572115" y="5879296"/>
          <a:ext cx="10731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137146</xdr:rowOff>
    </xdr:from>
    <xdr:to>
      <xdr:col>64</xdr:col>
      <xdr:colOff>73025</xdr:colOff>
      <xdr:row>31</xdr:row>
      <xdr:rowOff>106511</xdr:rowOff>
    </xdr:to>
    <xdr:cxnSp macro="">
      <xdr:nvCxnSpPr>
        <xdr:cNvPr id="150" name="直線コネクタ 149">
          <a:extLst>
            <a:ext uri="{FF2B5EF4-FFF2-40B4-BE49-F238E27FC236}">
              <a16:creationId xmlns:a16="http://schemas.microsoft.com/office/drawing/2014/main" id="{F732A7D7-98CC-46CA-ACC9-1FA0A34D27F8}"/>
            </a:ext>
          </a:extLst>
        </xdr:cNvPr>
        <xdr:cNvCxnSpPr/>
      </xdr:nvCxnSpPr>
      <xdr:spPr>
        <a:xfrm flipV="1">
          <a:off x="10626725" y="5791186"/>
          <a:ext cx="685800" cy="133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109357</xdr:rowOff>
    </xdr:from>
    <xdr:ext cx="469744" cy="259045"/>
    <xdr:sp macro="" textlink="">
      <xdr:nvSpPr>
        <xdr:cNvPr id="151" name="n_1aveValue債務償還比率">
          <a:extLst>
            <a:ext uri="{FF2B5EF4-FFF2-40B4-BE49-F238E27FC236}">
              <a16:creationId xmlns:a16="http://schemas.microsoft.com/office/drawing/2014/main" id="{F98CDE7A-7415-44B9-9DB0-7ABC0BCE9ED9}"/>
            </a:ext>
          </a:extLst>
        </xdr:cNvPr>
        <xdr:cNvSpPr txBox="1"/>
      </xdr:nvSpPr>
      <xdr:spPr>
        <a:xfrm>
          <a:off x="12459412" y="544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102280</xdr:rowOff>
    </xdr:from>
    <xdr:ext cx="469744" cy="259045"/>
    <xdr:sp macro="" textlink="">
      <xdr:nvSpPr>
        <xdr:cNvPr id="152" name="n_2aveValue債務償還比率">
          <a:extLst>
            <a:ext uri="{FF2B5EF4-FFF2-40B4-BE49-F238E27FC236}">
              <a16:creationId xmlns:a16="http://schemas.microsoft.com/office/drawing/2014/main" id="{357CA61B-F36D-45F5-83A1-1C64FC1FE640}"/>
            </a:ext>
          </a:extLst>
        </xdr:cNvPr>
        <xdr:cNvSpPr txBox="1"/>
      </xdr:nvSpPr>
      <xdr:spPr>
        <a:xfrm>
          <a:off x="11780597" y="5432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56342</xdr:rowOff>
    </xdr:from>
    <xdr:ext cx="469744" cy="259045"/>
    <xdr:sp macro="" textlink="">
      <xdr:nvSpPr>
        <xdr:cNvPr id="153" name="n_3aveValue債務償還比率">
          <a:extLst>
            <a:ext uri="{FF2B5EF4-FFF2-40B4-BE49-F238E27FC236}">
              <a16:creationId xmlns:a16="http://schemas.microsoft.com/office/drawing/2014/main" id="{0A4A3432-7607-4C6B-B37D-A845CA7A05AF}"/>
            </a:ext>
          </a:extLst>
        </xdr:cNvPr>
        <xdr:cNvSpPr txBox="1"/>
      </xdr:nvSpPr>
      <xdr:spPr>
        <a:xfrm>
          <a:off x="11094797" y="5394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52934</xdr:rowOff>
    </xdr:from>
    <xdr:ext cx="469744" cy="259045"/>
    <xdr:sp macro="" textlink="">
      <xdr:nvSpPr>
        <xdr:cNvPr id="154" name="n_4aveValue債務償還比率">
          <a:extLst>
            <a:ext uri="{FF2B5EF4-FFF2-40B4-BE49-F238E27FC236}">
              <a16:creationId xmlns:a16="http://schemas.microsoft.com/office/drawing/2014/main" id="{415E1BF6-E916-4A9B-8E7E-D7AC7DAF51B9}"/>
            </a:ext>
          </a:extLst>
        </xdr:cNvPr>
        <xdr:cNvSpPr txBox="1"/>
      </xdr:nvSpPr>
      <xdr:spPr>
        <a:xfrm>
          <a:off x="10408997" y="5552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54761</xdr:rowOff>
    </xdr:from>
    <xdr:ext cx="469744" cy="259045"/>
    <xdr:sp macro="" textlink="">
      <xdr:nvSpPr>
        <xdr:cNvPr id="155" name="n_1mainValue債務償還比率">
          <a:extLst>
            <a:ext uri="{FF2B5EF4-FFF2-40B4-BE49-F238E27FC236}">
              <a16:creationId xmlns:a16="http://schemas.microsoft.com/office/drawing/2014/main" id="{769780D4-9579-4051-9892-C3DDE9116D5F}"/>
            </a:ext>
          </a:extLst>
        </xdr:cNvPr>
        <xdr:cNvSpPr txBox="1"/>
      </xdr:nvSpPr>
      <xdr:spPr>
        <a:xfrm>
          <a:off x="12459412" y="5878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44566</xdr:rowOff>
    </xdr:from>
    <xdr:ext cx="469744" cy="259045"/>
    <xdr:sp macro="" textlink="">
      <xdr:nvSpPr>
        <xdr:cNvPr id="156" name="n_2mainValue債務償還比率">
          <a:extLst>
            <a:ext uri="{FF2B5EF4-FFF2-40B4-BE49-F238E27FC236}">
              <a16:creationId xmlns:a16="http://schemas.microsoft.com/office/drawing/2014/main" id="{B177C28D-26AF-4289-9C45-AF645B79744D}"/>
            </a:ext>
          </a:extLst>
        </xdr:cNvPr>
        <xdr:cNvSpPr txBox="1"/>
      </xdr:nvSpPr>
      <xdr:spPr>
        <a:xfrm>
          <a:off x="11780597" y="5866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7623</xdr:rowOff>
    </xdr:from>
    <xdr:ext cx="469744" cy="259045"/>
    <xdr:sp macro="" textlink="">
      <xdr:nvSpPr>
        <xdr:cNvPr id="157" name="n_3mainValue債務償還比率">
          <a:extLst>
            <a:ext uri="{FF2B5EF4-FFF2-40B4-BE49-F238E27FC236}">
              <a16:creationId xmlns:a16="http://schemas.microsoft.com/office/drawing/2014/main" id="{DFF71F5A-09E6-4C69-99F8-DEB049ADAEAE}"/>
            </a:ext>
          </a:extLst>
        </xdr:cNvPr>
        <xdr:cNvSpPr txBox="1"/>
      </xdr:nvSpPr>
      <xdr:spPr>
        <a:xfrm>
          <a:off x="11094797" y="5829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148438</xdr:rowOff>
    </xdr:from>
    <xdr:ext cx="469744" cy="259045"/>
    <xdr:sp macro="" textlink="">
      <xdr:nvSpPr>
        <xdr:cNvPr id="158" name="n_4mainValue債務償還比率">
          <a:extLst>
            <a:ext uri="{FF2B5EF4-FFF2-40B4-BE49-F238E27FC236}">
              <a16:creationId xmlns:a16="http://schemas.microsoft.com/office/drawing/2014/main" id="{63041B97-4D65-42E8-A653-EE11D423DBA7}"/>
            </a:ext>
          </a:extLst>
        </xdr:cNvPr>
        <xdr:cNvSpPr txBox="1"/>
      </xdr:nvSpPr>
      <xdr:spPr>
        <a:xfrm>
          <a:off x="10408997" y="5966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603D7DFB-D524-4BCE-A51B-FD87995BAA0D}"/>
            </a:ext>
          </a:extLst>
        </xdr:cNvPr>
        <xdr:cNvSpPr/>
      </xdr:nvSpPr>
      <xdr:spPr>
        <a:xfrm>
          <a:off x="1142365" y="763905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9286C8E2-90EC-48CF-8AF3-818AAA107499}"/>
            </a:ext>
          </a:extLst>
        </xdr:cNvPr>
        <xdr:cNvSpPr/>
      </xdr:nvSpPr>
      <xdr:spPr>
        <a:xfrm>
          <a:off x="1142365" y="1125664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2E92795B-8476-4B8C-962A-A10CD66A9DC4}"/>
            </a:ext>
          </a:extLst>
        </xdr:cNvPr>
        <xdr:cNvSpPr txBox="1"/>
      </xdr:nvSpPr>
      <xdr:spPr>
        <a:xfrm>
          <a:off x="830580" y="78797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99D87725-F5ED-4DF1-AB49-6DA5826569F3}"/>
            </a:ext>
          </a:extLst>
        </xdr:cNvPr>
        <xdr:cNvSpPr txBox="1"/>
      </xdr:nvSpPr>
      <xdr:spPr>
        <a:xfrm>
          <a:off x="6285865" y="1041908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D44808C6-6197-46F4-852D-848C4FD6F281}"/>
            </a:ext>
          </a:extLst>
        </xdr:cNvPr>
        <xdr:cNvSpPr txBox="1"/>
      </xdr:nvSpPr>
      <xdr:spPr>
        <a:xfrm>
          <a:off x="830580" y="114661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8E37FD8E-7EBA-481D-A6D6-269E99E75270}"/>
            </a:ext>
          </a:extLst>
        </xdr:cNvPr>
        <xdr:cNvSpPr txBox="1"/>
      </xdr:nvSpPr>
      <xdr:spPr>
        <a:xfrm>
          <a:off x="6285865" y="14071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69DB910-9A7A-4AA8-8E3E-1229AA434DF2}"/>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13C15BC-EC83-4296-97E3-30283A7BD428}"/>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76D53BC-6EF2-46EB-A562-FD838F4D2C91}"/>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722918D-4539-454C-BBDD-7EE8C0F09E68}"/>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兵庫県高砂市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F2EEFD1-28A5-4C8F-BAC4-27A42F55381A}"/>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1F4C878-2D4C-47B5-B83B-E036982C707D}"/>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81BA4CD-6118-48CC-AF31-81116D9BA6E3}"/>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14E3879-BA16-489F-910F-62B6C8A6ED40}"/>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038EA08-C4F6-473A-9303-76E8EBF5D00C}"/>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73A3573-79D4-45DF-9BA0-ECB39641CAB4}"/>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86,511
85,001
34.38
41,113,302
40,432,425
673,805
22,523,175
40,279,473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83D9BA8-04D6-454B-A165-46370B668E83}"/>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3C910E3-1DF3-49E4-85E3-0D21F53F7D24}"/>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4C4F582-F6C0-4E9B-99E6-A234C90F6DD2}"/>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45.6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C22B0F9-B25C-4627-BE8E-C5D8E14AB230}"/>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4EC0277-13D9-4E6A-939F-1A6107FB2516}"/>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D20BFB8-DCD3-4BA7-9C06-F797835BECC7}"/>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9DB7316-F8A5-4551-A7E5-630FC0A3C588}"/>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6DA73E7-57A3-485C-A7E1-763150A7DD05}"/>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3B0CEEF-3B62-4B2C-9AB8-8856EFEBC198}"/>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9365DDD-A824-4490-AE6D-59F2D60567E2}"/>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AA7ED29-3803-4891-AB45-3B10EF912090}"/>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CB1CB87-0BC8-4E91-9913-2B7665E504DD}"/>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FE690A1-9043-4C13-A808-3FA4F2BED1E5}"/>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D730247-5770-40EF-80A4-9E8AC9D3B775}"/>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74989F1-4867-4467-B56D-51FD1D30474B}"/>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E78AB63-5D7C-4202-A0D8-08F9A76A68AA}"/>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3724E8E-ADBA-49F2-8C9B-A712C863369C}"/>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9ECD8F4-7B69-4CB8-8D05-BA65A29B0005}"/>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0B8005F-5EA4-4D61-B494-D4CED9FB0E14}"/>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38A47F9-5F09-40F2-9C79-5333AC550748}"/>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5517D7A-F644-4B31-B3AD-28CC84E8299B}"/>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0C8E4D6-3252-4D44-8FEF-E1608B85E779}"/>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4A972B7-13CF-48DE-A2E0-06FA25BFA96F}"/>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CE58056-05AB-43E1-AB8D-A1A478F9A8D3}"/>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95AAE3A-47E4-4A1F-960E-5460B80650AF}"/>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7E0D425-9368-4240-9CBC-2B6AEFF82984}"/>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7B1561B-A9D2-4BF3-B4FD-25559ACD276D}"/>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DF695B5-6F4A-4606-A72F-B5AF534E31B5}"/>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C8EA56E-C847-412E-8D91-33A084047BFC}"/>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6D125B6-4A11-49F1-BF1A-33955DBBC2D2}"/>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44DD01D-9CFA-4EF9-B8D6-DA21910B11FE}"/>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E741343-D4AD-42C9-9E3E-2F779C93405D}"/>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5FDE852A-7F75-4AC6-A947-E08EFC42BA36}"/>
            </a:ext>
          </a:extLst>
        </xdr:cNvPr>
        <xdr:cNvCxnSpPr/>
      </xdr:nvCxnSpPr>
      <xdr:spPr>
        <a:xfrm>
          <a:off x="6858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67EEDE16-C630-4B00-996E-D4B95D8E344B}"/>
            </a:ext>
          </a:extLst>
        </xdr:cNvPr>
        <xdr:cNvSpPr txBox="1"/>
      </xdr:nvSpPr>
      <xdr:spPr>
        <a:xfrm>
          <a:off x="273866"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28524BD7-ACBD-4432-AFF3-6BC6452D9B92}"/>
            </a:ext>
          </a:extLst>
        </xdr:cNvPr>
        <xdr:cNvCxnSpPr/>
      </xdr:nvCxnSpPr>
      <xdr:spPr>
        <a:xfrm>
          <a:off x="6858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822ACBDF-DDBE-43B1-9F47-3C4A1E71A340}"/>
            </a:ext>
          </a:extLst>
        </xdr:cNvPr>
        <xdr:cNvSpPr txBox="1"/>
      </xdr:nvSpPr>
      <xdr:spPr>
        <a:xfrm>
          <a:off x="343701" y="656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AC72A80A-9669-4ED6-9499-12341EAC0795}"/>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EA36875B-0AC8-492E-9DCC-9E5CA164CD36}"/>
            </a:ext>
          </a:extLst>
        </xdr:cNvPr>
        <xdr:cNvSpPr txBox="1"/>
      </xdr:nvSpPr>
      <xdr:spPr>
        <a:xfrm>
          <a:off x="343701" y="610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C8A55776-AE37-4262-9C67-1D5484BD6EA1}"/>
            </a:ext>
          </a:extLst>
        </xdr:cNvPr>
        <xdr:cNvCxnSpPr/>
      </xdr:nvCxnSpPr>
      <xdr:spPr>
        <a:xfrm>
          <a:off x="6858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137173EC-02FC-4306-93B4-68981D9341CC}"/>
            </a:ext>
          </a:extLst>
        </xdr:cNvPr>
        <xdr:cNvSpPr txBox="1"/>
      </xdr:nvSpPr>
      <xdr:spPr>
        <a:xfrm>
          <a:off x="343701" y="56508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4A06B976-109F-43B1-8500-E29001C9A8C9}"/>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14F25B46-31C1-48E0-9604-9C2770E346CD}"/>
            </a:ext>
          </a:extLst>
        </xdr:cNvPr>
        <xdr:cNvSpPr txBox="1"/>
      </xdr:nvSpPr>
      <xdr:spPr>
        <a:xfrm>
          <a:off x="343701" y="519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1DC9AE78-CE42-411D-A3BD-EAC4CB1B183F}"/>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99060</xdr:rowOff>
    </xdr:from>
    <xdr:to>
      <xdr:col>24</xdr:col>
      <xdr:colOff>62865</xdr:colOff>
      <xdr:row>40</xdr:row>
      <xdr:rowOff>69342</xdr:rowOff>
    </xdr:to>
    <xdr:cxnSp macro="">
      <xdr:nvCxnSpPr>
        <xdr:cNvPr id="55" name="直線コネクタ 54">
          <a:extLst>
            <a:ext uri="{FF2B5EF4-FFF2-40B4-BE49-F238E27FC236}">
              <a16:creationId xmlns:a16="http://schemas.microsoft.com/office/drawing/2014/main" id="{62C1295C-C8E7-4B9A-94F0-6C9390A046C9}"/>
            </a:ext>
          </a:extLst>
        </xdr:cNvPr>
        <xdr:cNvCxnSpPr/>
      </xdr:nvCxnSpPr>
      <xdr:spPr>
        <a:xfrm flipV="1">
          <a:off x="4173855" y="5753100"/>
          <a:ext cx="0" cy="11723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73169</xdr:rowOff>
    </xdr:from>
    <xdr:ext cx="405111" cy="259045"/>
    <xdr:sp macro="" textlink="">
      <xdr:nvSpPr>
        <xdr:cNvPr id="56" name="【道路】&#10;有形固定資産減価償却率最小値テキスト">
          <a:extLst>
            <a:ext uri="{FF2B5EF4-FFF2-40B4-BE49-F238E27FC236}">
              <a16:creationId xmlns:a16="http://schemas.microsoft.com/office/drawing/2014/main" id="{86377B3E-D838-4FBF-BE1B-3885FA4C6523}"/>
            </a:ext>
          </a:extLst>
        </xdr:cNvPr>
        <xdr:cNvSpPr txBox="1"/>
      </xdr:nvSpPr>
      <xdr:spPr>
        <a:xfrm>
          <a:off x="4212590" y="6931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69342</xdr:rowOff>
    </xdr:from>
    <xdr:to>
      <xdr:col>24</xdr:col>
      <xdr:colOff>152400</xdr:colOff>
      <xdr:row>40</xdr:row>
      <xdr:rowOff>69342</xdr:rowOff>
    </xdr:to>
    <xdr:cxnSp macro="">
      <xdr:nvCxnSpPr>
        <xdr:cNvPr id="57" name="直線コネクタ 56">
          <a:extLst>
            <a:ext uri="{FF2B5EF4-FFF2-40B4-BE49-F238E27FC236}">
              <a16:creationId xmlns:a16="http://schemas.microsoft.com/office/drawing/2014/main" id="{293CB13E-1E41-404D-9B20-44CD5B6F7CC7}"/>
            </a:ext>
          </a:extLst>
        </xdr:cNvPr>
        <xdr:cNvCxnSpPr/>
      </xdr:nvCxnSpPr>
      <xdr:spPr>
        <a:xfrm>
          <a:off x="4112260" y="69254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45737</xdr:rowOff>
    </xdr:from>
    <xdr:ext cx="405111" cy="259045"/>
    <xdr:sp macro="" textlink="">
      <xdr:nvSpPr>
        <xdr:cNvPr id="58" name="【道路】&#10;有形固定資産減価償却率最大値テキスト">
          <a:extLst>
            <a:ext uri="{FF2B5EF4-FFF2-40B4-BE49-F238E27FC236}">
              <a16:creationId xmlns:a16="http://schemas.microsoft.com/office/drawing/2014/main" id="{E12A7484-12A6-42A3-A13C-1FE3DF359426}"/>
            </a:ext>
          </a:extLst>
        </xdr:cNvPr>
        <xdr:cNvSpPr txBox="1"/>
      </xdr:nvSpPr>
      <xdr:spPr>
        <a:xfrm>
          <a:off x="4212590" y="5534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99060</xdr:rowOff>
    </xdr:from>
    <xdr:to>
      <xdr:col>24</xdr:col>
      <xdr:colOff>152400</xdr:colOff>
      <xdr:row>33</xdr:row>
      <xdr:rowOff>99060</xdr:rowOff>
    </xdr:to>
    <xdr:cxnSp macro="">
      <xdr:nvCxnSpPr>
        <xdr:cNvPr id="59" name="直線コネクタ 58">
          <a:extLst>
            <a:ext uri="{FF2B5EF4-FFF2-40B4-BE49-F238E27FC236}">
              <a16:creationId xmlns:a16="http://schemas.microsoft.com/office/drawing/2014/main" id="{8B7BFC7B-FE7A-44C9-AAB7-859584886374}"/>
            </a:ext>
          </a:extLst>
        </xdr:cNvPr>
        <xdr:cNvCxnSpPr/>
      </xdr:nvCxnSpPr>
      <xdr:spPr>
        <a:xfrm>
          <a:off x="4112260" y="57531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17543</xdr:rowOff>
    </xdr:from>
    <xdr:ext cx="405111" cy="259045"/>
    <xdr:sp macro="" textlink="">
      <xdr:nvSpPr>
        <xdr:cNvPr id="60" name="【道路】&#10;有形固定資産減価償却率平均値テキスト">
          <a:extLst>
            <a:ext uri="{FF2B5EF4-FFF2-40B4-BE49-F238E27FC236}">
              <a16:creationId xmlns:a16="http://schemas.microsoft.com/office/drawing/2014/main" id="{FBC6273F-3EDE-4490-822A-E1D195373380}"/>
            </a:ext>
          </a:extLst>
        </xdr:cNvPr>
        <xdr:cNvSpPr txBox="1"/>
      </xdr:nvSpPr>
      <xdr:spPr>
        <a:xfrm>
          <a:off x="4212590" y="63650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39116</xdr:rowOff>
    </xdr:from>
    <xdr:to>
      <xdr:col>24</xdr:col>
      <xdr:colOff>114300</xdr:colOff>
      <xdr:row>37</xdr:row>
      <xdr:rowOff>140716</xdr:rowOff>
    </xdr:to>
    <xdr:sp macro="" textlink="">
      <xdr:nvSpPr>
        <xdr:cNvPr id="61" name="フローチャート: 判断 60">
          <a:extLst>
            <a:ext uri="{FF2B5EF4-FFF2-40B4-BE49-F238E27FC236}">
              <a16:creationId xmlns:a16="http://schemas.microsoft.com/office/drawing/2014/main" id="{EE48B73C-FD95-4415-AB95-827294DFE21C}"/>
            </a:ext>
          </a:extLst>
        </xdr:cNvPr>
        <xdr:cNvSpPr/>
      </xdr:nvSpPr>
      <xdr:spPr>
        <a:xfrm>
          <a:off x="4131310" y="6382766"/>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99DCFFC2-45BC-4345-B8A4-F5F178AC6174}"/>
            </a:ext>
          </a:extLst>
        </xdr:cNvPr>
        <xdr:cNvSpPr/>
      </xdr:nvSpPr>
      <xdr:spPr>
        <a:xfrm>
          <a:off x="3388360" y="6343142"/>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123698</xdr:rowOff>
    </xdr:from>
    <xdr:to>
      <xdr:col>15</xdr:col>
      <xdr:colOff>101600</xdr:colOff>
      <xdr:row>37</xdr:row>
      <xdr:rowOff>53848</xdr:rowOff>
    </xdr:to>
    <xdr:sp macro="" textlink="">
      <xdr:nvSpPr>
        <xdr:cNvPr id="63" name="フローチャート: 判断 62">
          <a:extLst>
            <a:ext uri="{FF2B5EF4-FFF2-40B4-BE49-F238E27FC236}">
              <a16:creationId xmlns:a16="http://schemas.microsoft.com/office/drawing/2014/main" id="{5B715521-03A4-447E-842A-F71313163834}"/>
            </a:ext>
          </a:extLst>
        </xdr:cNvPr>
        <xdr:cNvSpPr/>
      </xdr:nvSpPr>
      <xdr:spPr>
        <a:xfrm>
          <a:off x="2571750" y="629780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89408</xdr:rowOff>
    </xdr:from>
    <xdr:to>
      <xdr:col>10</xdr:col>
      <xdr:colOff>165100</xdr:colOff>
      <xdr:row>37</xdr:row>
      <xdr:rowOff>19558</xdr:rowOff>
    </xdr:to>
    <xdr:sp macro="" textlink="">
      <xdr:nvSpPr>
        <xdr:cNvPr id="64" name="フローチャート: 判断 63">
          <a:extLst>
            <a:ext uri="{FF2B5EF4-FFF2-40B4-BE49-F238E27FC236}">
              <a16:creationId xmlns:a16="http://schemas.microsoft.com/office/drawing/2014/main" id="{37CE2138-47D8-4A5A-AD7C-C768CE2C8AA7}"/>
            </a:ext>
          </a:extLst>
        </xdr:cNvPr>
        <xdr:cNvSpPr/>
      </xdr:nvSpPr>
      <xdr:spPr>
        <a:xfrm>
          <a:off x="1774190" y="6265418"/>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48260</xdr:rowOff>
    </xdr:from>
    <xdr:to>
      <xdr:col>6</xdr:col>
      <xdr:colOff>38100</xdr:colOff>
      <xdr:row>36</xdr:row>
      <xdr:rowOff>149860</xdr:rowOff>
    </xdr:to>
    <xdr:sp macro="" textlink="">
      <xdr:nvSpPr>
        <xdr:cNvPr id="65" name="フローチャート: 判断 64">
          <a:extLst>
            <a:ext uri="{FF2B5EF4-FFF2-40B4-BE49-F238E27FC236}">
              <a16:creationId xmlns:a16="http://schemas.microsoft.com/office/drawing/2014/main" id="{AE2E1C13-616E-4D9D-9274-BC353158E4CC}"/>
            </a:ext>
          </a:extLst>
        </xdr:cNvPr>
        <xdr:cNvSpPr/>
      </xdr:nvSpPr>
      <xdr:spPr>
        <a:xfrm>
          <a:off x="988060" y="622236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639E1AC0-646B-4504-B2FD-71129E7DC1C1}"/>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19574304-0408-43D4-926D-7CB0096E192E}"/>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7A68ABC-1390-4213-B48B-6D0602E3290B}"/>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1206E15-40D8-4523-83A6-BFC9E1637AA5}"/>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3D11CC5-A237-4BA3-B0C4-F0FD137800D0}"/>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119126</xdr:rowOff>
    </xdr:from>
    <xdr:to>
      <xdr:col>24</xdr:col>
      <xdr:colOff>114300</xdr:colOff>
      <xdr:row>37</xdr:row>
      <xdr:rowOff>49276</xdr:rowOff>
    </xdr:to>
    <xdr:sp macro="" textlink="">
      <xdr:nvSpPr>
        <xdr:cNvPr id="71" name="楕円 70">
          <a:extLst>
            <a:ext uri="{FF2B5EF4-FFF2-40B4-BE49-F238E27FC236}">
              <a16:creationId xmlns:a16="http://schemas.microsoft.com/office/drawing/2014/main" id="{1938B73D-ABD2-4F71-89F2-32D6BE86C8FE}"/>
            </a:ext>
          </a:extLst>
        </xdr:cNvPr>
        <xdr:cNvSpPr/>
      </xdr:nvSpPr>
      <xdr:spPr>
        <a:xfrm>
          <a:off x="4131310" y="6293231"/>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142003</xdr:rowOff>
    </xdr:from>
    <xdr:ext cx="405111" cy="259045"/>
    <xdr:sp macro="" textlink="">
      <xdr:nvSpPr>
        <xdr:cNvPr id="72" name="【道路】&#10;有形固定資産減価償却率該当値テキスト">
          <a:extLst>
            <a:ext uri="{FF2B5EF4-FFF2-40B4-BE49-F238E27FC236}">
              <a16:creationId xmlns:a16="http://schemas.microsoft.com/office/drawing/2014/main" id="{80BE2140-592A-42FB-BB87-AB741390E733}"/>
            </a:ext>
          </a:extLst>
        </xdr:cNvPr>
        <xdr:cNvSpPr txBox="1"/>
      </xdr:nvSpPr>
      <xdr:spPr>
        <a:xfrm>
          <a:off x="4212590" y="61408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68834</xdr:rowOff>
    </xdr:from>
    <xdr:to>
      <xdr:col>20</xdr:col>
      <xdr:colOff>38100</xdr:colOff>
      <xdr:row>36</xdr:row>
      <xdr:rowOff>170434</xdr:rowOff>
    </xdr:to>
    <xdr:sp macro="" textlink="">
      <xdr:nvSpPr>
        <xdr:cNvPr id="73" name="楕円 72">
          <a:extLst>
            <a:ext uri="{FF2B5EF4-FFF2-40B4-BE49-F238E27FC236}">
              <a16:creationId xmlns:a16="http://schemas.microsoft.com/office/drawing/2014/main" id="{1F862C5A-CDF2-4ECE-81A9-FFD228B1D994}"/>
            </a:ext>
          </a:extLst>
        </xdr:cNvPr>
        <xdr:cNvSpPr/>
      </xdr:nvSpPr>
      <xdr:spPr>
        <a:xfrm>
          <a:off x="3388360" y="6239129"/>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119634</xdr:rowOff>
    </xdr:from>
    <xdr:to>
      <xdr:col>24</xdr:col>
      <xdr:colOff>63500</xdr:colOff>
      <xdr:row>36</xdr:row>
      <xdr:rowOff>169926</xdr:rowOff>
    </xdr:to>
    <xdr:cxnSp macro="">
      <xdr:nvCxnSpPr>
        <xdr:cNvPr id="74" name="直線コネクタ 73">
          <a:extLst>
            <a:ext uri="{FF2B5EF4-FFF2-40B4-BE49-F238E27FC236}">
              <a16:creationId xmlns:a16="http://schemas.microsoft.com/office/drawing/2014/main" id="{07F90E67-66FB-451D-B156-1EA5DCAAD30E}"/>
            </a:ext>
          </a:extLst>
        </xdr:cNvPr>
        <xdr:cNvCxnSpPr/>
      </xdr:nvCxnSpPr>
      <xdr:spPr>
        <a:xfrm>
          <a:off x="3431540" y="6293739"/>
          <a:ext cx="742950" cy="52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20828</xdr:rowOff>
    </xdr:from>
    <xdr:to>
      <xdr:col>15</xdr:col>
      <xdr:colOff>101600</xdr:colOff>
      <xdr:row>36</xdr:row>
      <xdr:rowOff>122428</xdr:rowOff>
    </xdr:to>
    <xdr:sp macro="" textlink="">
      <xdr:nvSpPr>
        <xdr:cNvPr id="75" name="楕円 74">
          <a:extLst>
            <a:ext uri="{FF2B5EF4-FFF2-40B4-BE49-F238E27FC236}">
              <a16:creationId xmlns:a16="http://schemas.microsoft.com/office/drawing/2014/main" id="{4A406E9C-6F6C-4FDD-B4C9-E024F486DAFB}"/>
            </a:ext>
          </a:extLst>
        </xdr:cNvPr>
        <xdr:cNvSpPr/>
      </xdr:nvSpPr>
      <xdr:spPr>
        <a:xfrm>
          <a:off x="2571750" y="6189218"/>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71628</xdr:rowOff>
    </xdr:from>
    <xdr:to>
      <xdr:col>19</xdr:col>
      <xdr:colOff>177800</xdr:colOff>
      <xdr:row>36</xdr:row>
      <xdr:rowOff>119634</xdr:rowOff>
    </xdr:to>
    <xdr:cxnSp macro="">
      <xdr:nvCxnSpPr>
        <xdr:cNvPr id="76" name="直線コネクタ 75">
          <a:extLst>
            <a:ext uri="{FF2B5EF4-FFF2-40B4-BE49-F238E27FC236}">
              <a16:creationId xmlns:a16="http://schemas.microsoft.com/office/drawing/2014/main" id="{C334151E-B354-4304-8C49-2EF27C52543D}"/>
            </a:ext>
          </a:extLst>
        </xdr:cNvPr>
        <xdr:cNvCxnSpPr/>
      </xdr:nvCxnSpPr>
      <xdr:spPr>
        <a:xfrm>
          <a:off x="2626360" y="6241923"/>
          <a:ext cx="805180" cy="5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144272</xdr:rowOff>
    </xdr:from>
    <xdr:to>
      <xdr:col>10</xdr:col>
      <xdr:colOff>165100</xdr:colOff>
      <xdr:row>36</xdr:row>
      <xdr:rowOff>74422</xdr:rowOff>
    </xdr:to>
    <xdr:sp macro="" textlink="">
      <xdr:nvSpPr>
        <xdr:cNvPr id="77" name="楕円 76">
          <a:extLst>
            <a:ext uri="{FF2B5EF4-FFF2-40B4-BE49-F238E27FC236}">
              <a16:creationId xmlns:a16="http://schemas.microsoft.com/office/drawing/2014/main" id="{1866D13B-475E-4DEE-AD29-FCD9D9F93D13}"/>
            </a:ext>
          </a:extLst>
        </xdr:cNvPr>
        <xdr:cNvSpPr/>
      </xdr:nvSpPr>
      <xdr:spPr>
        <a:xfrm>
          <a:off x="1774190" y="614311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23622</xdr:rowOff>
    </xdr:from>
    <xdr:to>
      <xdr:col>15</xdr:col>
      <xdr:colOff>50800</xdr:colOff>
      <xdr:row>36</xdr:row>
      <xdr:rowOff>71628</xdr:rowOff>
    </xdr:to>
    <xdr:cxnSp macro="">
      <xdr:nvCxnSpPr>
        <xdr:cNvPr id="78" name="直線コネクタ 77">
          <a:extLst>
            <a:ext uri="{FF2B5EF4-FFF2-40B4-BE49-F238E27FC236}">
              <a16:creationId xmlns:a16="http://schemas.microsoft.com/office/drawing/2014/main" id="{89E70F71-C6E9-41CF-BB86-1E55F4D41C30}"/>
            </a:ext>
          </a:extLst>
        </xdr:cNvPr>
        <xdr:cNvCxnSpPr/>
      </xdr:nvCxnSpPr>
      <xdr:spPr>
        <a:xfrm>
          <a:off x="1828800" y="6192012"/>
          <a:ext cx="797560" cy="49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107696</xdr:rowOff>
    </xdr:from>
    <xdr:to>
      <xdr:col>6</xdr:col>
      <xdr:colOff>38100</xdr:colOff>
      <xdr:row>36</xdr:row>
      <xdr:rowOff>37846</xdr:rowOff>
    </xdr:to>
    <xdr:sp macro="" textlink="">
      <xdr:nvSpPr>
        <xdr:cNvPr id="79" name="楕円 78">
          <a:extLst>
            <a:ext uri="{FF2B5EF4-FFF2-40B4-BE49-F238E27FC236}">
              <a16:creationId xmlns:a16="http://schemas.microsoft.com/office/drawing/2014/main" id="{84E7F79D-8666-4E0E-84CB-2533924BE07A}"/>
            </a:ext>
          </a:extLst>
        </xdr:cNvPr>
        <xdr:cNvSpPr/>
      </xdr:nvSpPr>
      <xdr:spPr>
        <a:xfrm>
          <a:off x="988060" y="610654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158496</xdr:rowOff>
    </xdr:from>
    <xdr:to>
      <xdr:col>10</xdr:col>
      <xdr:colOff>114300</xdr:colOff>
      <xdr:row>36</xdr:row>
      <xdr:rowOff>23622</xdr:rowOff>
    </xdr:to>
    <xdr:cxnSp macro="">
      <xdr:nvCxnSpPr>
        <xdr:cNvPr id="80" name="直線コネクタ 79">
          <a:extLst>
            <a:ext uri="{FF2B5EF4-FFF2-40B4-BE49-F238E27FC236}">
              <a16:creationId xmlns:a16="http://schemas.microsoft.com/office/drawing/2014/main" id="{DAE103E6-DA19-4F5D-8234-62D4DA0FB25D}"/>
            </a:ext>
          </a:extLst>
        </xdr:cNvPr>
        <xdr:cNvCxnSpPr/>
      </xdr:nvCxnSpPr>
      <xdr:spPr>
        <a:xfrm>
          <a:off x="1031240" y="6161151"/>
          <a:ext cx="797560" cy="30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88409</xdr:rowOff>
    </xdr:from>
    <xdr:ext cx="405111" cy="259045"/>
    <xdr:sp macro="" textlink="">
      <xdr:nvSpPr>
        <xdr:cNvPr id="81" name="n_1aveValue【道路】&#10;有形固定資産減価償却率">
          <a:extLst>
            <a:ext uri="{FF2B5EF4-FFF2-40B4-BE49-F238E27FC236}">
              <a16:creationId xmlns:a16="http://schemas.microsoft.com/office/drawing/2014/main" id="{1D65276F-3E0E-4AD3-B1C0-E52936B47CEF}"/>
            </a:ext>
          </a:extLst>
        </xdr:cNvPr>
        <xdr:cNvSpPr txBox="1"/>
      </xdr:nvSpPr>
      <xdr:spPr>
        <a:xfrm>
          <a:off x="3239144" y="6435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44975</xdr:rowOff>
    </xdr:from>
    <xdr:ext cx="405111" cy="259045"/>
    <xdr:sp macro="" textlink="">
      <xdr:nvSpPr>
        <xdr:cNvPr id="82" name="n_2aveValue【道路】&#10;有形固定資産減価償却率">
          <a:extLst>
            <a:ext uri="{FF2B5EF4-FFF2-40B4-BE49-F238E27FC236}">
              <a16:creationId xmlns:a16="http://schemas.microsoft.com/office/drawing/2014/main" id="{8099B485-28BA-4403-BA3A-6F51F7D67C10}"/>
            </a:ext>
          </a:extLst>
        </xdr:cNvPr>
        <xdr:cNvSpPr txBox="1"/>
      </xdr:nvSpPr>
      <xdr:spPr>
        <a:xfrm>
          <a:off x="2439044" y="63905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10685</xdr:rowOff>
    </xdr:from>
    <xdr:ext cx="405111" cy="259045"/>
    <xdr:sp macro="" textlink="">
      <xdr:nvSpPr>
        <xdr:cNvPr id="83" name="n_3aveValue【道路】&#10;有形固定資産減価償却率">
          <a:extLst>
            <a:ext uri="{FF2B5EF4-FFF2-40B4-BE49-F238E27FC236}">
              <a16:creationId xmlns:a16="http://schemas.microsoft.com/office/drawing/2014/main" id="{F4259A77-916C-4AA1-B4F5-AE26E8DEE9A2}"/>
            </a:ext>
          </a:extLst>
        </xdr:cNvPr>
        <xdr:cNvSpPr txBox="1"/>
      </xdr:nvSpPr>
      <xdr:spPr>
        <a:xfrm>
          <a:off x="1641484" y="6356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140987</xdr:rowOff>
    </xdr:from>
    <xdr:ext cx="405111" cy="259045"/>
    <xdr:sp macro="" textlink="">
      <xdr:nvSpPr>
        <xdr:cNvPr id="84" name="n_4aveValue【道路】&#10;有形固定資産減価償却率">
          <a:extLst>
            <a:ext uri="{FF2B5EF4-FFF2-40B4-BE49-F238E27FC236}">
              <a16:creationId xmlns:a16="http://schemas.microsoft.com/office/drawing/2014/main" id="{B0D4593B-FFC8-4781-8E7D-85F5859EC0BB}"/>
            </a:ext>
          </a:extLst>
        </xdr:cNvPr>
        <xdr:cNvSpPr txBox="1"/>
      </xdr:nvSpPr>
      <xdr:spPr>
        <a:xfrm>
          <a:off x="855354" y="6311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15511</xdr:rowOff>
    </xdr:from>
    <xdr:ext cx="405111" cy="259045"/>
    <xdr:sp macro="" textlink="">
      <xdr:nvSpPr>
        <xdr:cNvPr id="85" name="n_1mainValue【道路】&#10;有形固定資産減価償却率">
          <a:extLst>
            <a:ext uri="{FF2B5EF4-FFF2-40B4-BE49-F238E27FC236}">
              <a16:creationId xmlns:a16="http://schemas.microsoft.com/office/drawing/2014/main" id="{66C1CC65-319A-4766-B623-F239EBC8DE04}"/>
            </a:ext>
          </a:extLst>
        </xdr:cNvPr>
        <xdr:cNvSpPr txBox="1"/>
      </xdr:nvSpPr>
      <xdr:spPr>
        <a:xfrm>
          <a:off x="3239144" y="6020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138955</xdr:rowOff>
    </xdr:from>
    <xdr:ext cx="405111" cy="259045"/>
    <xdr:sp macro="" textlink="">
      <xdr:nvSpPr>
        <xdr:cNvPr id="86" name="n_2mainValue【道路】&#10;有形固定資産減価償却率">
          <a:extLst>
            <a:ext uri="{FF2B5EF4-FFF2-40B4-BE49-F238E27FC236}">
              <a16:creationId xmlns:a16="http://schemas.microsoft.com/office/drawing/2014/main" id="{FF2D2080-F2DA-486F-A4F9-79669FFB9947}"/>
            </a:ext>
          </a:extLst>
        </xdr:cNvPr>
        <xdr:cNvSpPr txBox="1"/>
      </xdr:nvSpPr>
      <xdr:spPr>
        <a:xfrm>
          <a:off x="2439044" y="5964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90949</xdr:rowOff>
    </xdr:from>
    <xdr:ext cx="405111" cy="259045"/>
    <xdr:sp macro="" textlink="">
      <xdr:nvSpPr>
        <xdr:cNvPr id="87" name="n_3mainValue【道路】&#10;有形固定資産減価償却率">
          <a:extLst>
            <a:ext uri="{FF2B5EF4-FFF2-40B4-BE49-F238E27FC236}">
              <a16:creationId xmlns:a16="http://schemas.microsoft.com/office/drawing/2014/main" id="{E626F8A8-3613-4A15-A562-D4182A99FFF9}"/>
            </a:ext>
          </a:extLst>
        </xdr:cNvPr>
        <xdr:cNvSpPr txBox="1"/>
      </xdr:nvSpPr>
      <xdr:spPr>
        <a:xfrm>
          <a:off x="1641484" y="5924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54373</xdr:rowOff>
    </xdr:from>
    <xdr:ext cx="405111" cy="259045"/>
    <xdr:sp macro="" textlink="">
      <xdr:nvSpPr>
        <xdr:cNvPr id="88" name="n_4mainValue【道路】&#10;有形固定資産減価償却率">
          <a:extLst>
            <a:ext uri="{FF2B5EF4-FFF2-40B4-BE49-F238E27FC236}">
              <a16:creationId xmlns:a16="http://schemas.microsoft.com/office/drawing/2014/main" id="{0C79A923-D064-4F11-8DEC-C3A671CEF92A}"/>
            </a:ext>
          </a:extLst>
        </xdr:cNvPr>
        <xdr:cNvSpPr txBox="1"/>
      </xdr:nvSpPr>
      <xdr:spPr>
        <a:xfrm>
          <a:off x="855354" y="5887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48EB5042-072D-4133-86A0-769437B94F07}"/>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9E70E541-6430-41E7-BE02-D26BC153C43D}"/>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1BC4834A-E89A-42C2-B3E8-009BC0796F9B}"/>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E8611C3E-40B5-4607-AA14-34A4A97B0469}"/>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B96E75DA-A197-48E8-818E-A23A3A40097D}"/>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A173DF98-F2A4-4E46-B4BD-1FAC23BA0495}"/>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4AC4EAB6-6F6B-4678-A281-3C83CA5023DD}"/>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84B72500-BCE1-44FF-9048-6450A0554C71}"/>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84EE1C9E-486E-48F2-BC51-71F2FC13F451}"/>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3591BCEE-FF8A-45CF-B027-39AABD01269B}"/>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FF79EE17-B463-4043-A979-3D8DE46F2425}"/>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D8EB9D5C-1369-4A95-8540-D3707416A037}"/>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18079279-5493-4AAB-A0D8-4C5769FAE8AD}"/>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1597C7D4-32FA-4CA6-8C10-FCB07CF3891E}"/>
            </a:ext>
          </a:extLst>
        </xdr:cNvPr>
        <xdr:cNvSpPr txBox="1"/>
      </xdr:nvSpPr>
      <xdr:spPr>
        <a:xfrm>
          <a:off x="5485961" y="6713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698515BC-7203-4765-B2C9-43109DE93B7C}"/>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72B20CBE-5910-4F9B-B337-D8DC8E4EBCF1}"/>
            </a:ext>
          </a:extLst>
        </xdr:cNvPr>
        <xdr:cNvSpPr txBox="1"/>
      </xdr:nvSpPr>
      <xdr:spPr>
        <a:xfrm>
          <a:off x="5485961" y="6336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67381E83-9E8B-49A6-861C-1DDCEB74D83D}"/>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A1FE98FB-F47F-4E4A-9ECB-59FCC64CCD0F}"/>
            </a:ext>
          </a:extLst>
        </xdr:cNvPr>
        <xdr:cNvSpPr txBox="1"/>
      </xdr:nvSpPr>
      <xdr:spPr>
        <a:xfrm>
          <a:off x="5485961" y="5955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6EA93177-8A74-4F5A-B383-611A25BFCF14}"/>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4AC39304-07C6-490A-AB70-14E1AFCDA76B}"/>
            </a:ext>
          </a:extLst>
        </xdr:cNvPr>
        <xdr:cNvSpPr txBox="1"/>
      </xdr:nvSpPr>
      <xdr:spPr>
        <a:xfrm>
          <a:off x="5485961" y="5574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39B3131F-8D0B-49F5-AD94-34A5368443B2}"/>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D0C43991-2A8F-4873-95A6-1D2014FB7632}"/>
            </a:ext>
          </a:extLst>
        </xdr:cNvPr>
        <xdr:cNvSpPr txBox="1"/>
      </xdr:nvSpPr>
      <xdr:spPr>
        <a:xfrm>
          <a:off x="5485961" y="519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164FBDE3-E71B-4B50-9399-0D12E46AD2A4}"/>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65646</xdr:rowOff>
    </xdr:from>
    <xdr:to>
      <xdr:col>54</xdr:col>
      <xdr:colOff>189865</xdr:colOff>
      <xdr:row>41</xdr:row>
      <xdr:rowOff>74943</xdr:rowOff>
    </xdr:to>
    <xdr:cxnSp macro="">
      <xdr:nvCxnSpPr>
        <xdr:cNvPr id="112" name="直線コネクタ 111">
          <a:extLst>
            <a:ext uri="{FF2B5EF4-FFF2-40B4-BE49-F238E27FC236}">
              <a16:creationId xmlns:a16="http://schemas.microsoft.com/office/drawing/2014/main" id="{B6B98112-C4A8-41A9-B60B-B7798375D878}"/>
            </a:ext>
          </a:extLst>
        </xdr:cNvPr>
        <xdr:cNvCxnSpPr/>
      </xdr:nvCxnSpPr>
      <xdr:spPr>
        <a:xfrm flipV="1">
          <a:off x="9429115" y="5893041"/>
          <a:ext cx="0" cy="12113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78770</xdr:rowOff>
    </xdr:from>
    <xdr:ext cx="469744" cy="259045"/>
    <xdr:sp macro="" textlink="">
      <xdr:nvSpPr>
        <xdr:cNvPr id="113" name="【道路】&#10;一人当たり延長最小値テキスト">
          <a:extLst>
            <a:ext uri="{FF2B5EF4-FFF2-40B4-BE49-F238E27FC236}">
              <a16:creationId xmlns:a16="http://schemas.microsoft.com/office/drawing/2014/main" id="{C1BF8199-34C9-4CFD-B448-4456E8EA961F}"/>
            </a:ext>
          </a:extLst>
        </xdr:cNvPr>
        <xdr:cNvSpPr txBox="1"/>
      </xdr:nvSpPr>
      <xdr:spPr>
        <a:xfrm>
          <a:off x="9467850" y="7108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74943</xdr:rowOff>
    </xdr:from>
    <xdr:to>
      <xdr:col>55</xdr:col>
      <xdr:colOff>88900</xdr:colOff>
      <xdr:row>41</xdr:row>
      <xdr:rowOff>74943</xdr:rowOff>
    </xdr:to>
    <xdr:cxnSp macro="">
      <xdr:nvCxnSpPr>
        <xdr:cNvPr id="114" name="直線コネクタ 113">
          <a:extLst>
            <a:ext uri="{FF2B5EF4-FFF2-40B4-BE49-F238E27FC236}">
              <a16:creationId xmlns:a16="http://schemas.microsoft.com/office/drawing/2014/main" id="{67A40D51-8AEF-46D4-B63B-C98E2B28E771}"/>
            </a:ext>
          </a:extLst>
        </xdr:cNvPr>
        <xdr:cNvCxnSpPr/>
      </xdr:nvCxnSpPr>
      <xdr:spPr>
        <a:xfrm>
          <a:off x="9356090" y="710439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12323</xdr:rowOff>
    </xdr:from>
    <xdr:ext cx="534377" cy="259045"/>
    <xdr:sp macro="" textlink="">
      <xdr:nvSpPr>
        <xdr:cNvPr id="115" name="【道路】&#10;一人当たり延長最大値テキスト">
          <a:extLst>
            <a:ext uri="{FF2B5EF4-FFF2-40B4-BE49-F238E27FC236}">
              <a16:creationId xmlns:a16="http://schemas.microsoft.com/office/drawing/2014/main" id="{CF2547FE-B189-4DB0-9540-F6DA2458E5FA}"/>
            </a:ext>
          </a:extLst>
        </xdr:cNvPr>
        <xdr:cNvSpPr txBox="1"/>
      </xdr:nvSpPr>
      <xdr:spPr>
        <a:xfrm>
          <a:off x="9467850" y="5673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65646</xdr:rowOff>
    </xdr:from>
    <xdr:to>
      <xdr:col>55</xdr:col>
      <xdr:colOff>88900</xdr:colOff>
      <xdr:row>34</xdr:row>
      <xdr:rowOff>65646</xdr:rowOff>
    </xdr:to>
    <xdr:cxnSp macro="">
      <xdr:nvCxnSpPr>
        <xdr:cNvPr id="116" name="直線コネクタ 115">
          <a:extLst>
            <a:ext uri="{FF2B5EF4-FFF2-40B4-BE49-F238E27FC236}">
              <a16:creationId xmlns:a16="http://schemas.microsoft.com/office/drawing/2014/main" id="{8F227EB9-1014-469F-87A1-C90B1BD99708}"/>
            </a:ext>
          </a:extLst>
        </xdr:cNvPr>
        <xdr:cNvCxnSpPr/>
      </xdr:nvCxnSpPr>
      <xdr:spPr>
        <a:xfrm>
          <a:off x="9356090" y="589304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7662</xdr:rowOff>
    </xdr:from>
    <xdr:ext cx="534377" cy="259045"/>
    <xdr:sp macro="" textlink="">
      <xdr:nvSpPr>
        <xdr:cNvPr id="117" name="【道路】&#10;一人当たり延長平均値テキスト">
          <a:extLst>
            <a:ext uri="{FF2B5EF4-FFF2-40B4-BE49-F238E27FC236}">
              <a16:creationId xmlns:a16="http://schemas.microsoft.com/office/drawing/2014/main" id="{FDE07C7B-2719-46D9-BDBE-772832C026D8}"/>
            </a:ext>
          </a:extLst>
        </xdr:cNvPr>
        <xdr:cNvSpPr txBox="1"/>
      </xdr:nvSpPr>
      <xdr:spPr>
        <a:xfrm>
          <a:off x="9467850" y="6524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156235</xdr:rowOff>
    </xdr:from>
    <xdr:to>
      <xdr:col>55</xdr:col>
      <xdr:colOff>50800</xdr:colOff>
      <xdr:row>39</xdr:row>
      <xdr:rowOff>86385</xdr:rowOff>
    </xdr:to>
    <xdr:sp macro="" textlink="">
      <xdr:nvSpPr>
        <xdr:cNvPr id="118" name="フローチャート: 判断 117">
          <a:extLst>
            <a:ext uri="{FF2B5EF4-FFF2-40B4-BE49-F238E27FC236}">
              <a16:creationId xmlns:a16="http://schemas.microsoft.com/office/drawing/2014/main" id="{401C9E67-C8F3-4059-8295-87A3E699EB11}"/>
            </a:ext>
          </a:extLst>
        </xdr:cNvPr>
        <xdr:cNvSpPr/>
      </xdr:nvSpPr>
      <xdr:spPr>
        <a:xfrm>
          <a:off x="9394190" y="6673240"/>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160769</xdr:rowOff>
    </xdr:from>
    <xdr:to>
      <xdr:col>50</xdr:col>
      <xdr:colOff>165100</xdr:colOff>
      <xdr:row>39</xdr:row>
      <xdr:rowOff>90919</xdr:rowOff>
    </xdr:to>
    <xdr:sp macro="" textlink="">
      <xdr:nvSpPr>
        <xdr:cNvPr id="119" name="フローチャート: 判断 118">
          <a:extLst>
            <a:ext uri="{FF2B5EF4-FFF2-40B4-BE49-F238E27FC236}">
              <a16:creationId xmlns:a16="http://schemas.microsoft.com/office/drawing/2014/main" id="{67A959C2-0AE6-420A-AC7B-0AB7DDF15AEC}"/>
            </a:ext>
          </a:extLst>
        </xdr:cNvPr>
        <xdr:cNvSpPr/>
      </xdr:nvSpPr>
      <xdr:spPr>
        <a:xfrm>
          <a:off x="8632190" y="667777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120764</xdr:rowOff>
    </xdr:from>
    <xdr:to>
      <xdr:col>46</xdr:col>
      <xdr:colOff>38100</xdr:colOff>
      <xdr:row>39</xdr:row>
      <xdr:rowOff>50914</xdr:rowOff>
    </xdr:to>
    <xdr:sp macro="" textlink="">
      <xdr:nvSpPr>
        <xdr:cNvPr id="120" name="フローチャート: 判断 119">
          <a:extLst>
            <a:ext uri="{FF2B5EF4-FFF2-40B4-BE49-F238E27FC236}">
              <a16:creationId xmlns:a16="http://schemas.microsoft.com/office/drawing/2014/main" id="{4208DC16-81F1-4928-99D6-373811B7B67A}"/>
            </a:ext>
          </a:extLst>
        </xdr:cNvPr>
        <xdr:cNvSpPr/>
      </xdr:nvSpPr>
      <xdr:spPr>
        <a:xfrm>
          <a:off x="7846060" y="663776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117754</xdr:rowOff>
    </xdr:from>
    <xdr:to>
      <xdr:col>41</xdr:col>
      <xdr:colOff>101600</xdr:colOff>
      <xdr:row>39</xdr:row>
      <xdr:rowOff>47904</xdr:rowOff>
    </xdr:to>
    <xdr:sp macro="" textlink="">
      <xdr:nvSpPr>
        <xdr:cNvPr id="121" name="フローチャート: 判断 120">
          <a:extLst>
            <a:ext uri="{FF2B5EF4-FFF2-40B4-BE49-F238E27FC236}">
              <a16:creationId xmlns:a16="http://schemas.microsoft.com/office/drawing/2014/main" id="{194D1E2E-C4C2-4289-BFA9-713D4EDF9C00}"/>
            </a:ext>
          </a:extLst>
        </xdr:cNvPr>
        <xdr:cNvSpPr/>
      </xdr:nvSpPr>
      <xdr:spPr>
        <a:xfrm>
          <a:off x="7029450" y="663285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169228</xdr:rowOff>
    </xdr:from>
    <xdr:to>
      <xdr:col>36</xdr:col>
      <xdr:colOff>165100</xdr:colOff>
      <xdr:row>39</xdr:row>
      <xdr:rowOff>99378</xdr:rowOff>
    </xdr:to>
    <xdr:sp macro="" textlink="">
      <xdr:nvSpPr>
        <xdr:cNvPr id="122" name="フローチャート: 判断 121">
          <a:extLst>
            <a:ext uri="{FF2B5EF4-FFF2-40B4-BE49-F238E27FC236}">
              <a16:creationId xmlns:a16="http://schemas.microsoft.com/office/drawing/2014/main" id="{E4EB542F-9A60-4B26-BE60-F67E54C8AE41}"/>
            </a:ext>
          </a:extLst>
        </xdr:cNvPr>
        <xdr:cNvSpPr/>
      </xdr:nvSpPr>
      <xdr:spPr>
        <a:xfrm>
          <a:off x="6231890" y="6688138"/>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B8041F4-1EE4-44C6-8CA6-30EA97681FBF}"/>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CEF7DA7C-55A9-4E84-88BA-35F938DBAB99}"/>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DD24E1B9-FD2E-4B9C-B0FB-5F33B99C0E87}"/>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E2FEDC1-6E16-4624-AC29-3CE006AD25FC}"/>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78D75BC-93DD-4F00-BE1F-0F21A1FB1595}"/>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164312</xdr:rowOff>
    </xdr:from>
    <xdr:to>
      <xdr:col>55</xdr:col>
      <xdr:colOff>50800</xdr:colOff>
      <xdr:row>41</xdr:row>
      <xdr:rowOff>94462</xdr:rowOff>
    </xdr:to>
    <xdr:sp macro="" textlink="">
      <xdr:nvSpPr>
        <xdr:cNvPr id="128" name="楕円 127">
          <a:extLst>
            <a:ext uri="{FF2B5EF4-FFF2-40B4-BE49-F238E27FC236}">
              <a16:creationId xmlns:a16="http://schemas.microsoft.com/office/drawing/2014/main" id="{D16F5AEE-F2CE-4C98-9B33-88068A9CD318}"/>
            </a:ext>
          </a:extLst>
        </xdr:cNvPr>
        <xdr:cNvSpPr/>
      </xdr:nvSpPr>
      <xdr:spPr>
        <a:xfrm>
          <a:off x="9394190" y="7026122"/>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79239</xdr:rowOff>
    </xdr:from>
    <xdr:ext cx="469744" cy="259045"/>
    <xdr:sp macro="" textlink="">
      <xdr:nvSpPr>
        <xdr:cNvPr id="129" name="【道路】&#10;一人当たり延長該当値テキスト">
          <a:extLst>
            <a:ext uri="{FF2B5EF4-FFF2-40B4-BE49-F238E27FC236}">
              <a16:creationId xmlns:a16="http://schemas.microsoft.com/office/drawing/2014/main" id="{EBFB827E-B29A-48B2-8D15-AD55585DB336}"/>
            </a:ext>
          </a:extLst>
        </xdr:cNvPr>
        <xdr:cNvSpPr txBox="1"/>
      </xdr:nvSpPr>
      <xdr:spPr>
        <a:xfrm>
          <a:off x="9467850" y="6937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166180</xdr:rowOff>
    </xdr:from>
    <xdr:to>
      <xdr:col>50</xdr:col>
      <xdr:colOff>165100</xdr:colOff>
      <xdr:row>41</xdr:row>
      <xdr:rowOff>96330</xdr:rowOff>
    </xdr:to>
    <xdr:sp macro="" textlink="">
      <xdr:nvSpPr>
        <xdr:cNvPr id="130" name="楕円 129">
          <a:extLst>
            <a:ext uri="{FF2B5EF4-FFF2-40B4-BE49-F238E27FC236}">
              <a16:creationId xmlns:a16="http://schemas.microsoft.com/office/drawing/2014/main" id="{2C5FE67C-BA80-4C74-AC8C-067EC2AE6916}"/>
            </a:ext>
          </a:extLst>
        </xdr:cNvPr>
        <xdr:cNvSpPr/>
      </xdr:nvSpPr>
      <xdr:spPr>
        <a:xfrm>
          <a:off x="8632190" y="702799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43662</xdr:rowOff>
    </xdr:from>
    <xdr:to>
      <xdr:col>55</xdr:col>
      <xdr:colOff>0</xdr:colOff>
      <xdr:row>41</xdr:row>
      <xdr:rowOff>45530</xdr:rowOff>
    </xdr:to>
    <xdr:cxnSp macro="">
      <xdr:nvCxnSpPr>
        <xdr:cNvPr id="131" name="直線コネクタ 130">
          <a:extLst>
            <a:ext uri="{FF2B5EF4-FFF2-40B4-BE49-F238E27FC236}">
              <a16:creationId xmlns:a16="http://schemas.microsoft.com/office/drawing/2014/main" id="{CC871685-D11B-475F-9BDD-CC7894A90D41}"/>
            </a:ext>
          </a:extLst>
        </xdr:cNvPr>
        <xdr:cNvCxnSpPr/>
      </xdr:nvCxnSpPr>
      <xdr:spPr>
        <a:xfrm flipV="1">
          <a:off x="8686800" y="7075017"/>
          <a:ext cx="742950" cy="1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166980</xdr:rowOff>
    </xdr:from>
    <xdr:to>
      <xdr:col>46</xdr:col>
      <xdr:colOff>38100</xdr:colOff>
      <xdr:row>41</xdr:row>
      <xdr:rowOff>97130</xdr:rowOff>
    </xdr:to>
    <xdr:sp macro="" textlink="">
      <xdr:nvSpPr>
        <xdr:cNvPr id="132" name="楕円 131">
          <a:extLst>
            <a:ext uri="{FF2B5EF4-FFF2-40B4-BE49-F238E27FC236}">
              <a16:creationId xmlns:a16="http://schemas.microsoft.com/office/drawing/2014/main" id="{044F2DDA-406E-4C68-B60A-1D5CA1490B1F}"/>
            </a:ext>
          </a:extLst>
        </xdr:cNvPr>
        <xdr:cNvSpPr/>
      </xdr:nvSpPr>
      <xdr:spPr>
        <a:xfrm>
          <a:off x="7846060" y="702879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45530</xdr:rowOff>
    </xdr:from>
    <xdr:to>
      <xdr:col>50</xdr:col>
      <xdr:colOff>114300</xdr:colOff>
      <xdr:row>41</xdr:row>
      <xdr:rowOff>46330</xdr:rowOff>
    </xdr:to>
    <xdr:cxnSp macro="">
      <xdr:nvCxnSpPr>
        <xdr:cNvPr id="133" name="直線コネクタ 132">
          <a:extLst>
            <a:ext uri="{FF2B5EF4-FFF2-40B4-BE49-F238E27FC236}">
              <a16:creationId xmlns:a16="http://schemas.microsoft.com/office/drawing/2014/main" id="{656EF3B0-6E11-49C6-A749-3530F59B49E4}"/>
            </a:ext>
          </a:extLst>
        </xdr:cNvPr>
        <xdr:cNvCxnSpPr/>
      </xdr:nvCxnSpPr>
      <xdr:spPr>
        <a:xfrm flipV="1">
          <a:off x="7889240" y="7076885"/>
          <a:ext cx="797560" cy="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169342</xdr:rowOff>
    </xdr:from>
    <xdr:to>
      <xdr:col>41</xdr:col>
      <xdr:colOff>101600</xdr:colOff>
      <xdr:row>41</xdr:row>
      <xdr:rowOff>99492</xdr:rowOff>
    </xdr:to>
    <xdr:sp macro="" textlink="">
      <xdr:nvSpPr>
        <xdr:cNvPr id="134" name="楕円 133">
          <a:extLst>
            <a:ext uri="{FF2B5EF4-FFF2-40B4-BE49-F238E27FC236}">
              <a16:creationId xmlns:a16="http://schemas.microsoft.com/office/drawing/2014/main" id="{26A429B4-7D85-4AEA-BCFA-DD0536AA0139}"/>
            </a:ext>
          </a:extLst>
        </xdr:cNvPr>
        <xdr:cNvSpPr/>
      </xdr:nvSpPr>
      <xdr:spPr>
        <a:xfrm>
          <a:off x="7029450" y="7031152"/>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46330</xdr:rowOff>
    </xdr:from>
    <xdr:to>
      <xdr:col>45</xdr:col>
      <xdr:colOff>177800</xdr:colOff>
      <xdr:row>41</xdr:row>
      <xdr:rowOff>48692</xdr:rowOff>
    </xdr:to>
    <xdr:cxnSp macro="">
      <xdr:nvCxnSpPr>
        <xdr:cNvPr id="135" name="直線コネクタ 134">
          <a:extLst>
            <a:ext uri="{FF2B5EF4-FFF2-40B4-BE49-F238E27FC236}">
              <a16:creationId xmlns:a16="http://schemas.microsoft.com/office/drawing/2014/main" id="{45958095-CFA0-48D4-A33E-D9E44D18611B}"/>
            </a:ext>
          </a:extLst>
        </xdr:cNvPr>
        <xdr:cNvCxnSpPr/>
      </xdr:nvCxnSpPr>
      <xdr:spPr>
        <a:xfrm flipV="1">
          <a:off x="7084060" y="7077685"/>
          <a:ext cx="805180" cy="2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170980</xdr:rowOff>
    </xdr:from>
    <xdr:to>
      <xdr:col>36</xdr:col>
      <xdr:colOff>165100</xdr:colOff>
      <xdr:row>41</xdr:row>
      <xdr:rowOff>101130</xdr:rowOff>
    </xdr:to>
    <xdr:sp macro="" textlink="">
      <xdr:nvSpPr>
        <xdr:cNvPr id="136" name="楕円 135">
          <a:extLst>
            <a:ext uri="{FF2B5EF4-FFF2-40B4-BE49-F238E27FC236}">
              <a16:creationId xmlns:a16="http://schemas.microsoft.com/office/drawing/2014/main" id="{50045B40-4766-48D4-8D97-9511586F565D}"/>
            </a:ext>
          </a:extLst>
        </xdr:cNvPr>
        <xdr:cNvSpPr/>
      </xdr:nvSpPr>
      <xdr:spPr>
        <a:xfrm>
          <a:off x="6231890" y="703279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48692</xdr:rowOff>
    </xdr:from>
    <xdr:to>
      <xdr:col>41</xdr:col>
      <xdr:colOff>50800</xdr:colOff>
      <xdr:row>41</xdr:row>
      <xdr:rowOff>50330</xdr:rowOff>
    </xdr:to>
    <xdr:cxnSp macro="">
      <xdr:nvCxnSpPr>
        <xdr:cNvPr id="137" name="直線コネクタ 136">
          <a:extLst>
            <a:ext uri="{FF2B5EF4-FFF2-40B4-BE49-F238E27FC236}">
              <a16:creationId xmlns:a16="http://schemas.microsoft.com/office/drawing/2014/main" id="{5DE010CD-CD8B-4249-B7CB-F99616DFC3A8}"/>
            </a:ext>
          </a:extLst>
        </xdr:cNvPr>
        <xdr:cNvCxnSpPr/>
      </xdr:nvCxnSpPr>
      <xdr:spPr>
        <a:xfrm flipV="1">
          <a:off x="6286500" y="7080047"/>
          <a:ext cx="797560" cy="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107446</xdr:rowOff>
    </xdr:from>
    <xdr:ext cx="534377" cy="259045"/>
    <xdr:sp macro="" textlink="">
      <xdr:nvSpPr>
        <xdr:cNvPr id="138" name="n_1aveValue【道路】&#10;一人当たり延長">
          <a:extLst>
            <a:ext uri="{FF2B5EF4-FFF2-40B4-BE49-F238E27FC236}">
              <a16:creationId xmlns:a16="http://schemas.microsoft.com/office/drawing/2014/main" id="{07A10490-A060-4727-908D-2979B007A3FD}"/>
            </a:ext>
          </a:extLst>
        </xdr:cNvPr>
        <xdr:cNvSpPr txBox="1"/>
      </xdr:nvSpPr>
      <xdr:spPr>
        <a:xfrm>
          <a:off x="8422151" y="6449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67441</xdr:rowOff>
    </xdr:from>
    <xdr:ext cx="534377" cy="259045"/>
    <xdr:sp macro="" textlink="">
      <xdr:nvSpPr>
        <xdr:cNvPr id="139" name="n_2aveValue【道路】&#10;一人当たり延長">
          <a:extLst>
            <a:ext uri="{FF2B5EF4-FFF2-40B4-BE49-F238E27FC236}">
              <a16:creationId xmlns:a16="http://schemas.microsoft.com/office/drawing/2014/main" id="{34A08024-8FB5-41E7-8AD7-931AC379BC7B}"/>
            </a:ext>
          </a:extLst>
        </xdr:cNvPr>
        <xdr:cNvSpPr txBox="1"/>
      </xdr:nvSpPr>
      <xdr:spPr>
        <a:xfrm>
          <a:off x="7641101" y="6409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64431</xdr:rowOff>
    </xdr:from>
    <xdr:ext cx="534377" cy="259045"/>
    <xdr:sp macro="" textlink="">
      <xdr:nvSpPr>
        <xdr:cNvPr id="140" name="n_3aveValue【道路】&#10;一人当たり延長">
          <a:extLst>
            <a:ext uri="{FF2B5EF4-FFF2-40B4-BE49-F238E27FC236}">
              <a16:creationId xmlns:a16="http://schemas.microsoft.com/office/drawing/2014/main" id="{8FA7759E-BC9A-4D4B-8C3D-D77608CBA450}"/>
            </a:ext>
          </a:extLst>
        </xdr:cNvPr>
        <xdr:cNvSpPr txBox="1"/>
      </xdr:nvSpPr>
      <xdr:spPr>
        <a:xfrm>
          <a:off x="6854971" y="6404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115905</xdr:rowOff>
    </xdr:from>
    <xdr:ext cx="534377" cy="259045"/>
    <xdr:sp macro="" textlink="">
      <xdr:nvSpPr>
        <xdr:cNvPr id="141" name="n_4aveValue【道路】&#10;一人当たり延長">
          <a:extLst>
            <a:ext uri="{FF2B5EF4-FFF2-40B4-BE49-F238E27FC236}">
              <a16:creationId xmlns:a16="http://schemas.microsoft.com/office/drawing/2014/main" id="{2EF660E3-5E7C-4315-A614-6B5219B52750}"/>
            </a:ext>
          </a:extLst>
        </xdr:cNvPr>
        <xdr:cNvSpPr txBox="1"/>
      </xdr:nvSpPr>
      <xdr:spPr>
        <a:xfrm>
          <a:off x="6038361" y="6459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87457</xdr:rowOff>
    </xdr:from>
    <xdr:ext cx="469744" cy="259045"/>
    <xdr:sp macro="" textlink="">
      <xdr:nvSpPr>
        <xdr:cNvPr id="142" name="n_1mainValue【道路】&#10;一人当たり延長">
          <a:extLst>
            <a:ext uri="{FF2B5EF4-FFF2-40B4-BE49-F238E27FC236}">
              <a16:creationId xmlns:a16="http://schemas.microsoft.com/office/drawing/2014/main" id="{8482EFB7-8E52-4F85-8954-6A7E81643DA7}"/>
            </a:ext>
          </a:extLst>
        </xdr:cNvPr>
        <xdr:cNvSpPr txBox="1"/>
      </xdr:nvSpPr>
      <xdr:spPr>
        <a:xfrm>
          <a:off x="8454467" y="7118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88257</xdr:rowOff>
    </xdr:from>
    <xdr:ext cx="469744" cy="259045"/>
    <xdr:sp macro="" textlink="">
      <xdr:nvSpPr>
        <xdr:cNvPr id="143" name="n_2mainValue【道路】&#10;一人当たり延長">
          <a:extLst>
            <a:ext uri="{FF2B5EF4-FFF2-40B4-BE49-F238E27FC236}">
              <a16:creationId xmlns:a16="http://schemas.microsoft.com/office/drawing/2014/main" id="{3966A5E7-1808-4125-ACCA-06A56E0681C0}"/>
            </a:ext>
          </a:extLst>
        </xdr:cNvPr>
        <xdr:cNvSpPr txBox="1"/>
      </xdr:nvSpPr>
      <xdr:spPr>
        <a:xfrm>
          <a:off x="7673417" y="7121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90619</xdr:rowOff>
    </xdr:from>
    <xdr:ext cx="469744" cy="259045"/>
    <xdr:sp macro="" textlink="">
      <xdr:nvSpPr>
        <xdr:cNvPr id="144" name="n_3mainValue【道路】&#10;一人当たり延長">
          <a:extLst>
            <a:ext uri="{FF2B5EF4-FFF2-40B4-BE49-F238E27FC236}">
              <a16:creationId xmlns:a16="http://schemas.microsoft.com/office/drawing/2014/main" id="{56358AA3-B15B-46A5-BE35-F744A257E8AC}"/>
            </a:ext>
          </a:extLst>
        </xdr:cNvPr>
        <xdr:cNvSpPr txBox="1"/>
      </xdr:nvSpPr>
      <xdr:spPr>
        <a:xfrm>
          <a:off x="6866332" y="7123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92257</xdr:rowOff>
    </xdr:from>
    <xdr:ext cx="469744" cy="259045"/>
    <xdr:sp macro="" textlink="">
      <xdr:nvSpPr>
        <xdr:cNvPr id="145" name="n_4mainValue【道路】&#10;一人当たり延長">
          <a:extLst>
            <a:ext uri="{FF2B5EF4-FFF2-40B4-BE49-F238E27FC236}">
              <a16:creationId xmlns:a16="http://schemas.microsoft.com/office/drawing/2014/main" id="{A3FAADBA-F57F-4853-8212-0515E2212720}"/>
            </a:ext>
          </a:extLst>
        </xdr:cNvPr>
        <xdr:cNvSpPr txBox="1"/>
      </xdr:nvSpPr>
      <xdr:spPr>
        <a:xfrm>
          <a:off x="6068772" y="7125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67DA2539-C2AC-43DD-8117-A5E0F9FC5073}"/>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9801D20B-1B2E-4414-BF62-33610D8A7014}"/>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EB585F24-A738-4EBB-AADE-4F571BDB2C6F}"/>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CEA04F1A-CB0C-4C45-B2EE-3E54D6ADEE2B}"/>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3EA7835B-A059-456A-AB76-1E8A501E5C9C}"/>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712BA471-2B45-4587-A365-A43AA0C671CE}"/>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4B0A6A22-D376-499F-924B-4F3A3ADAAE9A}"/>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82B7DE2D-3F21-4EDE-BA91-29862A2CC450}"/>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5FE2F84C-CD15-4632-8284-C06B624F02BD}"/>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BFE4319D-7D3F-4565-9F63-71ABA44F3C90}"/>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58C4866E-E925-4AD5-89E2-2EDFCDE30901}"/>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C4052CBA-C0A2-4803-A057-A534533F7D06}"/>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42537D12-C63B-40D6-8539-FA0B5981D986}"/>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BBC7463D-457D-48A1-9587-9F4B4359DE2A}"/>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877C0781-082C-4D45-ADD7-328D9B8EC25C}"/>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DA7A95F2-678C-441C-BCCD-EBC8AFE10B71}"/>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1869C236-82C0-496E-B4AF-A1B33A65BC88}"/>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6C7CBF31-4047-4582-9AF8-35F647578FE6}"/>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811EEE62-C9EF-4C5E-8C86-EEFC218C7314}"/>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0095348E-B927-405E-A600-C896C7772C61}"/>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11B46BFD-8F8F-4ED1-A0AF-819ABF98068A}"/>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47ED7724-4E5D-4595-A692-F109D0C8770B}"/>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94938FD4-70DC-46DD-A0EB-5EFB6747CAD8}"/>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A5F2B628-EC7B-4C83-BE8B-4F207890A7E8}"/>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CC3DDB1F-0453-4266-B81E-058D60494AAD}"/>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119199</xdr:rowOff>
    </xdr:from>
    <xdr:to>
      <xdr:col>24</xdr:col>
      <xdr:colOff>62865</xdr:colOff>
      <xdr:row>63</xdr:row>
      <xdr:rowOff>142059</xdr:rowOff>
    </xdr:to>
    <xdr:cxnSp macro="">
      <xdr:nvCxnSpPr>
        <xdr:cNvPr id="171" name="直線コネクタ 170">
          <a:extLst>
            <a:ext uri="{FF2B5EF4-FFF2-40B4-BE49-F238E27FC236}">
              <a16:creationId xmlns:a16="http://schemas.microsoft.com/office/drawing/2014/main" id="{86191D61-C092-443A-A966-D8D2581D1548}"/>
            </a:ext>
          </a:extLst>
        </xdr:cNvPr>
        <xdr:cNvCxnSpPr/>
      </xdr:nvCxnSpPr>
      <xdr:spPr>
        <a:xfrm flipV="1">
          <a:off x="4173855" y="9550854"/>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145886</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D4C77A22-3D6E-4B3B-A3BE-1B6120A3285C}"/>
            </a:ext>
          </a:extLst>
        </xdr:cNvPr>
        <xdr:cNvSpPr txBox="1"/>
      </xdr:nvSpPr>
      <xdr:spPr>
        <a:xfrm>
          <a:off x="4212590" y="10945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142059</xdr:rowOff>
    </xdr:from>
    <xdr:to>
      <xdr:col>24</xdr:col>
      <xdr:colOff>152400</xdr:colOff>
      <xdr:row>63</xdr:row>
      <xdr:rowOff>142059</xdr:rowOff>
    </xdr:to>
    <xdr:cxnSp macro="">
      <xdr:nvCxnSpPr>
        <xdr:cNvPr id="173" name="直線コネクタ 172">
          <a:extLst>
            <a:ext uri="{FF2B5EF4-FFF2-40B4-BE49-F238E27FC236}">
              <a16:creationId xmlns:a16="http://schemas.microsoft.com/office/drawing/2014/main" id="{057285B0-4FB0-4D6E-9189-8F1983582EA5}"/>
            </a:ext>
          </a:extLst>
        </xdr:cNvPr>
        <xdr:cNvCxnSpPr/>
      </xdr:nvCxnSpPr>
      <xdr:spPr>
        <a:xfrm>
          <a:off x="4112260" y="109415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65876</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E7E942CB-52AE-4FD0-843A-1812F147709E}"/>
            </a:ext>
          </a:extLst>
        </xdr:cNvPr>
        <xdr:cNvSpPr txBox="1"/>
      </xdr:nvSpPr>
      <xdr:spPr>
        <a:xfrm>
          <a:off x="4212590" y="93222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119199</xdr:rowOff>
    </xdr:from>
    <xdr:to>
      <xdr:col>24</xdr:col>
      <xdr:colOff>152400</xdr:colOff>
      <xdr:row>55</xdr:row>
      <xdr:rowOff>119199</xdr:rowOff>
    </xdr:to>
    <xdr:cxnSp macro="">
      <xdr:nvCxnSpPr>
        <xdr:cNvPr id="175" name="直線コネクタ 174">
          <a:extLst>
            <a:ext uri="{FF2B5EF4-FFF2-40B4-BE49-F238E27FC236}">
              <a16:creationId xmlns:a16="http://schemas.microsoft.com/office/drawing/2014/main" id="{036E5809-1270-41CF-8960-BDB5F3D9DF64}"/>
            </a:ext>
          </a:extLst>
        </xdr:cNvPr>
        <xdr:cNvCxnSpPr/>
      </xdr:nvCxnSpPr>
      <xdr:spPr>
        <a:xfrm>
          <a:off x="4112260" y="95508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156227</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984032F2-C4CE-463C-8A47-4DD7DDF39D0A}"/>
            </a:ext>
          </a:extLst>
        </xdr:cNvPr>
        <xdr:cNvSpPr txBox="1"/>
      </xdr:nvSpPr>
      <xdr:spPr>
        <a:xfrm>
          <a:off x="4212590" y="104451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xdr:rowOff>
    </xdr:from>
    <xdr:to>
      <xdr:col>24</xdr:col>
      <xdr:colOff>114300</xdr:colOff>
      <xdr:row>61</xdr:row>
      <xdr:rowOff>107950</xdr:rowOff>
    </xdr:to>
    <xdr:sp macro="" textlink="">
      <xdr:nvSpPr>
        <xdr:cNvPr id="177" name="フローチャート: 判断 176">
          <a:extLst>
            <a:ext uri="{FF2B5EF4-FFF2-40B4-BE49-F238E27FC236}">
              <a16:creationId xmlns:a16="http://schemas.microsoft.com/office/drawing/2014/main" id="{3DE5E59D-0856-454A-BF01-87AC85AA0258}"/>
            </a:ext>
          </a:extLst>
        </xdr:cNvPr>
        <xdr:cNvSpPr/>
      </xdr:nvSpPr>
      <xdr:spPr>
        <a:xfrm>
          <a:off x="4131310" y="1046670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158206</xdr:rowOff>
    </xdr:from>
    <xdr:to>
      <xdr:col>20</xdr:col>
      <xdr:colOff>38100</xdr:colOff>
      <xdr:row>61</xdr:row>
      <xdr:rowOff>88356</xdr:rowOff>
    </xdr:to>
    <xdr:sp macro="" textlink="">
      <xdr:nvSpPr>
        <xdr:cNvPr id="178" name="フローチャート: 判断 177">
          <a:extLst>
            <a:ext uri="{FF2B5EF4-FFF2-40B4-BE49-F238E27FC236}">
              <a16:creationId xmlns:a16="http://schemas.microsoft.com/office/drawing/2014/main" id="{DA93CB46-E61B-4935-BF5D-B5A0DC587FF9}"/>
            </a:ext>
          </a:extLst>
        </xdr:cNvPr>
        <xdr:cNvSpPr/>
      </xdr:nvSpPr>
      <xdr:spPr>
        <a:xfrm>
          <a:off x="3388360" y="1044711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130447</xdr:rowOff>
    </xdr:from>
    <xdr:to>
      <xdr:col>15</xdr:col>
      <xdr:colOff>101600</xdr:colOff>
      <xdr:row>61</xdr:row>
      <xdr:rowOff>60597</xdr:rowOff>
    </xdr:to>
    <xdr:sp macro="" textlink="">
      <xdr:nvSpPr>
        <xdr:cNvPr id="179" name="フローチャート: 判断 178">
          <a:extLst>
            <a:ext uri="{FF2B5EF4-FFF2-40B4-BE49-F238E27FC236}">
              <a16:creationId xmlns:a16="http://schemas.microsoft.com/office/drawing/2014/main" id="{C72B2355-B0BA-4078-A6F1-F370E7471CD5}"/>
            </a:ext>
          </a:extLst>
        </xdr:cNvPr>
        <xdr:cNvSpPr/>
      </xdr:nvSpPr>
      <xdr:spPr>
        <a:xfrm>
          <a:off x="2571750" y="10421257"/>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0" name="フローチャート: 判断 179">
          <a:extLst>
            <a:ext uri="{FF2B5EF4-FFF2-40B4-BE49-F238E27FC236}">
              <a16:creationId xmlns:a16="http://schemas.microsoft.com/office/drawing/2014/main" id="{C60CBEA0-1628-4054-88A1-FB8E4D5743DA}"/>
            </a:ext>
          </a:extLst>
        </xdr:cNvPr>
        <xdr:cNvSpPr/>
      </xdr:nvSpPr>
      <xdr:spPr>
        <a:xfrm>
          <a:off x="1774190" y="1039431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109220</xdr:rowOff>
    </xdr:from>
    <xdr:to>
      <xdr:col>6</xdr:col>
      <xdr:colOff>38100</xdr:colOff>
      <xdr:row>61</xdr:row>
      <xdr:rowOff>39370</xdr:rowOff>
    </xdr:to>
    <xdr:sp macro="" textlink="">
      <xdr:nvSpPr>
        <xdr:cNvPr id="181" name="フローチャート: 判断 180">
          <a:extLst>
            <a:ext uri="{FF2B5EF4-FFF2-40B4-BE49-F238E27FC236}">
              <a16:creationId xmlns:a16="http://schemas.microsoft.com/office/drawing/2014/main" id="{B2BE674F-D095-41BF-8836-A491BA23AB1B}"/>
            </a:ext>
          </a:extLst>
        </xdr:cNvPr>
        <xdr:cNvSpPr/>
      </xdr:nvSpPr>
      <xdr:spPr>
        <a:xfrm>
          <a:off x="988060" y="1039431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BC5C85F5-67A2-4788-8EDF-917CE2FD83D6}"/>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B5E8B022-7B82-421B-B367-E5B1049F0B1F}"/>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ABEB89DA-7062-48D4-9537-8B8F6983ABB7}"/>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F99712C-EE95-450F-B0A4-0AD09C7492AB}"/>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9771F64-6CDA-492A-B88C-BF357771B242}"/>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150041</xdr:rowOff>
    </xdr:from>
    <xdr:to>
      <xdr:col>24</xdr:col>
      <xdr:colOff>114300</xdr:colOff>
      <xdr:row>61</xdr:row>
      <xdr:rowOff>80191</xdr:rowOff>
    </xdr:to>
    <xdr:sp macro="" textlink="">
      <xdr:nvSpPr>
        <xdr:cNvPr id="187" name="楕円 186">
          <a:extLst>
            <a:ext uri="{FF2B5EF4-FFF2-40B4-BE49-F238E27FC236}">
              <a16:creationId xmlns:a16="http://schemas.microsoft.com/office/drawing/2014/main" id="{BE7798E4-1A56-4D07-940B-7DD57C860118}"/>
            </a:ext>
          </a:extLst>
        </xdr:cNvPr>
        <xdr:cNvSpPr/>
      </xdr:nvSpPr>
      <xdr:spPr>
        <a:xfrm>
          <a:off x="4131310" y="1043704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1468</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51893710-4A0C-447E-9598-BA52F433509A}"/>
            </a:ext>
          </a:extLst>
        </xdr:cNvPr>
        <xdr:cNvSpPr txBox="1"/>
      </xdr:nvSpPr>
      <xdr:spPr>
        <a:xfrm>
          <a:off x="4212590" y="10288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130447</xdr:rowOff>
    </xdr:from>
    <xdr:to>
      <xdr:col>20</xdr:col>
      <xdr:colOff>38100</xdr:colOff>
      <xdr:row>61</xdr:row>
      <xdr:rowOff>60597</xdr:rowOff>
    </xdr:to>
    <xdr:sp macro="" textlink="">
      <xdr:nvSpPr>
        <xdr:cNvPr id="189" name="楕円 188">
          <a:extLst>
            <a:ext uri="{FF2B5EF4-FFF2-40B4-BE49-F238E27FC236}">
              <a16:creationId xmlns:a16="http://schemas.microsoft.com/office/drawing/2014/main" id="{CAF8C9D2-5F61-490D-9CBD-2B5E5F60DCE6}"/>
            </a:ext>
          </a:extLst>
        </xdr:cNvPr>
        <xdr:cNvSpPr/>
      </xdr:nvSpPr>
      <xdr:spPr>
        <a:xfrm>
          <a:off x="3388360" y="10421257"/>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9797</xdr:rowOff>
    </xdr:from>
    <xdr:to>
      <xdr:col>24</xdr:col>
      <xdr:colOff>63500</xdr:colOff>
      <xdr:row>61</xdr:row>
      <xdr:rowOff>29391</xdr:rowOff>
    </xdr:to>
    <xdr:cxnSp macro="">
      <xdr:nvCxnSpPr>
        <xdr:cNvPr id="190" name="直線コネクタ 189">
          <a:extLst>
            <a:ext uri="{FF2B5EF4-FFF2-40B4-BE49-F238E27FC236}">
              <a16:creationId xmlns:a16="http://schemas.microsoft.com/office/drawing/2014/main" id="{E96B992E-6E11-436D-8B17-AB1AC94A16DA}"/>
            </a:ext>
          </a:extLst>
        </xdr:cNvPr>
        <xdr:cNvCxnSpPr/>
      </xdr:nvCxnSpPr>
      <xdr:spPr>
        <a:xfrm>
          <a:off x="3431540" y="10470152"/>
          <a:ext cx="742950" cy="15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117384</xdr:rowOff>
    </xdr:from>
    <xdr:to>
      <xdr:col>15</xdr:col>
      <xdr:colOff>101600</xdr:colOff>
      <xdr:row>61</xdr:row>
      <xdr:rowOff>47534</xdr:rowOff>
    </xdr:to>
    <xdr:sp macro="" textlink="">
      <xdr:nvSpPr>
        <xdr:cNvPr id="191" name="楕円 190">
          <a:extLst>
            <a:ext uri="{FF2B5EF4-FFF2-40B4-BE49-F238E27FC236}">
              <a16:creationId xmlns:a16="http://schemas.microsoft.com/office/drawing/2014/main" id="{CB30C4AC-9BB1-4D4D-B3A6-DDC3D75043CB}"/>
            </a:ext>
          </a:extLst>
        </xdr:cNvPr>
        <xdr:cNvSpPr/>
      </xdr:nvSpPr>
      <xdr:spPr>
        <a:xfrm>
          <a:off x="2571750" y="1040438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168184</xdr:rowOff>
    </xdr:from>
    <xdr:to>
      <xdr:col>19</xdr:col>
      <xdr:colOff>177800</xdr:colOff>
      <xdr:row>61</xdr:row>
      <xdr:rowOff>9797</xdr:rowOff>
    </xdr:to>
    <xdr:cxnSp macro="">
      <xdr:nvCxnSpPr>
        <xdr:cNvPr id="192" name="直線コネクタ 191">
          <a:extLst>
            <a:ext uri="{FF2B5EF4-FFF2-40B4-BE49-F238E27FC236}">
              <a16:creationId xmlns:a16="http://schemas.microsoft.com/office/drawing/2014/main" id="{2FD8B7C7-FCE7-4CA0-A4A9-864A0E3B077B}"/>
            </a:ext>
          </a:extLst>
        </xdr:cNvPr>
        <xdr:cNvCxnSpPr/>
      </xdr:nvCxnSpPr>
      <xdr:spPr>
        <a:xfrm>
          <a:off x="2626360" y="10458994"/>
          <a:ext cx="805180" cy="11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107587</xdr:rowOff>
    </xdr:from>
    <xdr:to>
      <xdr:col>10</xdr:col>
      <xdr:colOff>165100</xdr:colOff>
      <xdr:row>61</xdr:row>
      <xdr:rowOff>37737</xdr:rowOff>
    </xdr:to>
    <xdr:sp macro="" textlink="">
      <xdr:nvSpPr>
        <xdr:cNvPr id="193" name="楕円 192">
          <a:extLst>
            <a:ext uri="{FF2B5EF4-FFF2-40B4-BE49-F238E27FC236}">
              <a16:creationId xmlns:a16="http://schemas.microsoft.com/office/drawing/2014/main" id="{CE3B2433-FD0F-4914-87A1-236D1F9F0DE7}"/>
            </a:ext>
          </a:extLst>
        </xdr:cNvPr>
        <xdr:cNvSpPr/>
      </xdr:nvSpPr>
      <xdr:spPr>
        <a:xfrm>
          <a:off x="1774190" y="1039268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158387</xdr:rowOff>
    </xdr:from>
    <xdr:to>
      <xdr:col>15</xdr:col>
      <xdr:colOff>50800</xdr:colOff>
      <xdr:row>60</xdr:row>
      <xdr:rowOff>168184</xdr:rowOff>
    </xdr:to>
    <xdr:cxnSp macro="">
      <xdr:nvCxnSpPr>
        <xdr:cNvPr id="194" name="直線コネクタ 193">
          <a:extLst>
            <a:ext uri="{FF2B5EF4-FFF2-40B4-BE49-F238E27FC236}">
              <a16:creationId xmlns:a16="http://schemas.microsoft.com/office/drawing/2014/main" id="{7111D132-FB29-4FBE-BDFE-15A4E52D7853}"/>
            </a:ext>
          </a:extLst>
        </xdr:cNvPr>
        <xdr:cNvCxnSpPr/>
      </xdr:nvCxnSpPr>
      <xdr:spPr>
        <a:xfrm>
          <a:off x="1828800" y="10447292"/>
          <a:ext cx="797560" cy="11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91259</xdr:rowOff>
    </xdr:from>
    <xdr:to>
      <xdr:col>6</xdr:col>
      <xdr:colOff>38100</xdr:colOff>
      <xdr:row>61</xdr:row>
      <xdr:rowOff>21409</xdr:rowOff>
    </xdr:to>
    <xdr:sp macro="" textlink="">
      <xdr:nvSpPr>
        <xdr:cNvPr id="195" name="楕円 194">
          <a:extLst>
            <a:ext uri="{FF2B5EF4-FFF2-40B4-BE49-F238E27FC236}">
              <a16:creationId xmlns:a16="http://schemas.microsoft.com/office/drawing/2014/main" id="{EF0AC7BE-7D48-4EC5-AD48-57D0D8ED0141}"/>
            </a:ext>
          </a:extLst>
        </xdr:cNvPr>
        <xdr:cNvSpPr/>
      </xdr:nvSpPr>
      <xdr:spPr>
        <a:xfrm>
          <a:off x="988060" y="10382069"/>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142059</xdr:rowOff>
    </xdr:from>
    <xdr:to>
      <xdr:col>10</xdr:col>
      <xdr:colOff>114300</xdr:colOff>
      <xdr:row>60</xdr:row>
      <xdr:rowOff>158387</xdr:rowOff>
    </xdr:to>
    <xdr:cxnSp macro="">
      <xdr:nvCxnSpPr>
        <xdr:cNvPr id="196" name="直線コネクタ 195">
          <a:extLst>
            <a:ext uri="{FF2B5EF4-FFF2-40B4-BE49-F238E27FC236}">
              <a16:creationId xmlns:a16="http://schemas.microsoft.com/office/drawing/2014/main" id="{7B63FBD1-53AC-42B6-8704-BBB29374F9F5}"/>
            </a:ext>
          </a:extLst>
        </xdr:cNvPr>
        <xdr:cNvCxnSpPr/>
      </xdr:nvCxnSpPr>
      <xdr:spPr>
        <a:xfrm>
          <a:off x="1031240" y="10427154"/>
          <a:ext cx="797560" cy="20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79483</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6E6EFC4F-BB4F-4856-AA24-F64B56E443CF}"/>
            </a:ext>
          </a:extLst>
        </xdr:cNvPr>
        <xdr:cNvSpPr txBox="1"/>
      </xdr:nvSpPr>
      <xdr:spPr>
        <a:xfrm>
          <a:off x="3239144" y="1053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51724</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0C08E2E7-15D5-4329-88AF-D7D9C0F1D9F8}"/>
            </a:ext>
          </a:extLst>
        </xdr:cNvPr>
        <xdr:cNvSpPr txBox="1"/>
      </xdr:nvSpPr>
      <xdr:spPr>
        <a:xfrm>
          <a:off x="2439044" y="10513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30497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CF86E87A-9996-4BB4-ACBF-1E9B48AB8E28}"/>
            </a:ext>
          </a:extLst>
        </xdr:cNvPr>
        <xdr:cNvSpPr txBox="1"/>
      </xdr:nvSpPr>
      <xdr:spPr>
        <a:xfrm>
          <a:off x="1641484" y="1048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30497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5D2DB410-6012-4986-863F-C7D8108BCC03}"/>
            </a:ext>
          </a:extLst>
        </xdr:cNvPr>
        <xdr:cNvSpPr txBox="1"/>
      </xdr:nvSpPr>
      <xdr:spPr>
        <a:xfrm>
          <a:off x="855354" y="1048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77124</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9D22B1F7-1B27-4292-B799-318D1E059860}"/>
            </a:ext>
          </a:extLst>
        </xdr:cNvPr>
        <xdr:cNvSpPr txBox="1"/>
      </xdr:nvSpPr>
      <xdr:spPr>
        <a:xfrm>
          <a:off x="3239144" y="1019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64061</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CB5CA209-69AC-48D9-80DA-37FC399C70B4}"/>
            </a:ext>
          </a:extLst>
        </xdr:cNvPr>
        <xdr:cNvSpPr txBox="1"/>
      </xdr:nvSpPr>
      <xdr:spPr>
        <a:xfrm>
          <a:off x="2439044" y="10175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54264</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201B0B3E-A55E-4B95-9A14-197012B09742}"/>
            </a:ext>
          </a:extLst>
        </xdr:cNvPr>
        <xdr:cNvSpPr txBox="1"/>
      </xdr:nvSpPr>
      <xdr:spPr>
        <a:xfrm>
          <a:off x="1641484" y="10173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37936</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7F6F47FC-87D7-4CE1-826B-99B1A2572426}"/>
            </a:ext>
          </a:extLst>
        </xdr:cNvPr>
        <xdr:cNvSpPr txBox="1"/>
      </xdr:nvSpPr>
      <xdr:spPr>
        <a:xfrm>
          <a:off x="855354" y="10153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5399914F-65AE-4345-90CD-560706265416}"/>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88522803-1854-4405-94E4-F42FA8FC2A58}"/>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2785478B-B026-4E1E-8591-8580C44ADEFA}"/>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B2ACF725-90B2-418D-AA68-4D569D733483}"/>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DD5BC0E9-3735-40DC-AF1E-F35B17BDCFD6}"/>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61FB441-EBC4-4865-81FB-079796274BCD}"/>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515192ED-F7AE-4270-A8EB-D726FD44427B}"/>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6B6786E7-F1B7-4B6D-A374-9B14FD488840}"/>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D23D85F8-1D64-4796-8A38-5965A568D727}"/>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CD1DC869-981F-428E-861B-CC12A76D3F17}"/>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668B8B4A-30F0-49D8-96D7-39492C948989}"/>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3DB4FEB3-468F-4089-ADF3-E72A62CAAB57}"/>
            </a:ext>
          </a:extLst>
        </xdr:cNvPr>
        <xdr:cNvSpPr txBox="1"/>
      </xdr:nvSpPr>
      <xdr:spPr>
        <a:xfrm>
          <a:off x="5724659" y="1090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CB6AE8CF-443D-426B-830B-C38E175B6395}"/>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F5AB2C24-F936-4FBD-A9C4-CCF79D96396B}"/>
            </a:ext>
          </a:extLst>
        </xdr:cNvPr>
        <xdr:cNvSpPr txBox="1"/>
      </xdr:nvSpPr>
      <xdr:spPr>
        <a:xfrm>
          <a:off x="5416126" y="1052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05E9638A-34BD-4C1E-A2F2-2729B97B3575}"/>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3FED9271-54F7-4108-84C3-9E6BA1EAD7ED}"/>
            </a:ext>
          </a:extLst>
        </xdr:cNvPr>
        <xdr:cNvSpPr txBox="1"/>
      </xdr:nvSpPr>
      <xdr:spPr>
        <a:xfrm>
          <a:off x="5416126" y="10142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B5571E71-361A-4BA0-A046-AF5FA4AD9AC0}"/>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B69F8F73-95E1-4529-8D6C-A440A9421A9C}"/>
            </a:ext>
          </a:extLst>
        </xdr:cNvPr>
        <xdr:cNvSpPr txBox="1"/>
      </xdr:nvSpPr>
      <xdr:spPr>
        <a:xfrm>
          <a:off x="5416126" y="976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00FD87AF-992F-413E-ADD3-4073A7778506}"/>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5BAC80BD-CDFC-4BA4-8A90-BB1F376D2FA1}"/>
            </a:ext>
          </a:extLst>
        </xdr:cNvPr>
        <xdr:cNvSpPr txBox="1"/>
      </xdr:nvSpPr>
      <xdr:spPr>
        <a:xfrm>
          <a:off x="5331688" y="9384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49753C96-375B-4961-9394-205FD184BA82}"/>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3DD87953-E2AD-4AB2-BFDF-27CE55D4BC8D}"/>
            </a:ext>
          </a:extLst>
        </xdr:cNvPr>
        <xdr:cNvSpPr txBox="1"/>
      </xdr:nvSpPr>
      <xdr:spPr>
        <a:xfrm>
          <a:off x="5331688" y="900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B5DD8A7F-033F-4526-8140-B7E328662285}"/>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124661</xdr:rowOff>
    </xdr:from>
    <xdr:to>
      <xdr:col>54</xdr:col>
      <xdr:colOff>189865</xdr:colOff>
      <xdr:row>64</xdr:row>
      <xdr:rowOff>57993</xdr:rowOff>
    </xdr:to>
    <xdr:cxnSp macro="">
      <xdr:nvCxnSpPr>
        <xdr:cNvPr id="228" name="直線コネクタ 227">
          <a:extLst>
            <a:ext uri="{FF2B5EF4-FFF2-40B4-BE49-F238E27FC236}">
              <a16:creationId xmlns:a16="http://schemas.microsoft.com/office/drawing/2014/main" id="{BAE01DAD-58E8-4190-8DA8-A85D935A8B4B}"/>
            </a:ext>
          </a:extLst>
        </xdr:cNvPr>
        <xdr:cNvCxnSpPr/>
      </xdr:nvCxnSpPr>
      <xdr:spPr>
        <a:xfrm flipV="1">
          <a:off x="9429115" y="9556316"/>
          <a:ext cx="0" cy="1470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61820</xdr:rowOff>
    </xdr:from>
    <xdr:ext cx="534377" cy="259045"/>
    <xdr:sp macro="" textlink="">
      <xdr:nvSpPr>
        <xdr:cNvPr id="229" name="【橋りょう・トンネル】&#10;一人当たり有形固定資産（償却資産）額最小値テキスト">
          <a:extLst>
            <a:ext uri="{FF2B5EF4-FFF2-40B4-BE49-F238E27FC236}">
              <a16:creationId xmlns:a16="http://schemas.microsoft.com/office/drawing/2014/main" id="{47C10F6B-9CC5-4651-9BC4-5A877BF66BE5}"/>
            </a:ext>
          </a:extLst>
        </xdr:cNvPr>
        <xdr:cNvSpPr txBox="1"/>
      </xdr:nvSpPr>
      <xdr:spPr>
        <a:xfrm>
          <a:off x="9467850" y="11030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57993</xdr:rowOff>
    </xdr:from>
    <xdr:to>
      <xdr:col>55</xdr:col>
      <xdr:colOff>88900</xdr:colOff>
      <xdr:row>64</xdr:row>
      <xdr:rowOff>57993</xdr:rowOff>
    </xdr:to>
    <xdr:cxnSp macro="">
      <xdr:nvCxnSpPr>
        <xdr:cNvPr id="230" name="直線コネクタ 229">
          <a:extLst>
            <a:ext uri="{FF2B5EF4-FFF2-40B4-BE49-F238E27FC236}">
              <a16:creationId xmlns:a16="http://schemas.microsoft.com/office/drawing/2014/main" id="{BC305472-B8F6-4501-9FA2-44D964CC7677}"/>
            </a:ext>
          </a:extLst>
        </xdr:cNvPr>
        <xdr:cNvCxnSpPr/>
      </xdr:nvCxnSpPr>
      <xdr:spPr>
        <a:xfrm>
          <a:off x="9356090" y="1102698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71338</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937F4185-FD81-42F3-B50F-2B5323DEA796}"/>
            </a:ext>
          </a:extLst>
        </xdr:cNvPr>
        <xdr:cNvSpPr txBox="1"/>
      </xdr:nvSpPr>
      <xdr:spPr>
        <a:xfrm>
          <a:off x="9467850" y="932773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124661</xdr:rowOff>
    </xdr:from>
    <xdr:to>
      <xdr:col>55</xdr:col>
      <xdr:colOff>88900</xdr:colOff>
      <xdr:row>55</xdr:row>
      <xdr:rowOff>124661</xdr:rowOff>
    </xdr:to>
    <xdr:cxnSp macro="">
      <xdr:nvCxnSpPr>
        <xdr:cNvPr id="232" name="直線コネクタ 231">
          <a:extLst>
            <a:ext uri="{FF2B5EF4-FFF2-40B4-BE49-F238E27FC236}">
              <a16:creationId xmlns:a16="http://schemas.microsoft.com/office/drawing/2014/main" id="{A6BE1E6E-3881-43F0-B0A7-D03FE5D975D2}"/>
            </a:ext>
          </a:extLst>
        </xdr:cNvPr>
        <xdr:cNvCxnSpPr/>
      </xdr:nvCxnSpPr>
      <xdr:spPr>
        <a:xfrm>
          <a:off x="9356090" y="955631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120897</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C4AA9516-0C83-4F72-B7B2-01224A731DF4}"/>
            </a:ext>
          </a:extLst>
        </xdr:cNvPr>
        <xdr:cNvSpPr txBox="1"/>
      </xdr:nvSpPr>
      <xdr:spPr>
        <a:xfrm>
          <a:off x="9467850" y="105812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98020</xdr:rowOff>
    </xdr:from>
    <xdr:to>
      <xdr:col>55</xdr:col>
      <xdr:colOff>50800</xdr:colOff>
      <xdr:row>63</xdr:row>
      <xdr:rowOff>28170</xdr:rowOff>
    </xdr:to>
    <xdr:sp macro="" textlink="">
      <xdr:nvSpPr>
        <xdr:cNvPr id="234" name="フローチャート: 判断 233">
          <a:extLst>
            <a:ext uri="{FF2B5EF4-FFF2-40B4-BE49-F238E27FC236}">
              <a16:creationId xmlns:a16="http://schemas.microsoft.com/office/drawing/2014/main" id="{8F1E8CAC-79A9-48EB-8F37-7B2CCBF85CA0}"/>
            </a:ext>
          </a:extLst>
        </xdr:cNvPr>
        <xdr:cNvSpPr/>
      </xdr:nvSpPr>
      <xdr:spPr>
        <a:xfrm>
          <a:off x="9394190" y="10724110"/>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101218</xdr:rowOff>
    </xdr:from>
    <xdr:to>
      <xdr:col>50</xdr:col>
      <xdr:colOff>165100</xdr:colOff>
      <xdr:row>63</xdr:row>
      <xdr:rowOff>31368</xdr:rowOff>
    </xdr:to>
    <xdr:sp macro="" textlink="">
      <xdr:nvSpPr>
        <xdr:cNvPr id="235" name="フローチャート: 判断 234">
          <a:extLst>
            <a:ext uri="{FF2B5EF4-FFF2-40B4-BE49-F238E27FC236}">
              <a16:creationId xmlns:a16="http://schemas.microsoft.com/office/drawing/2014/main" id="{A1359977-C744-4171-AD11-B016B52B4675}"/>
            </a:ext>
          </a:extLst>
        </xdr:cNvPr>
        <xdr:cNvSpPr/>
      </xdr:nvSpPr>
      <xdr:spPr>
        <a:xfrm>
          <a:off x="8632190" y="10727308"/>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98937</xdr:rowOff>
    </xdr:from>
    <xdr:to>
      <xdr:col>46</xdr:col>
      <xdr:colOff>38100</xdr:colOff>
      <xdr:row>63</xdr:row>
      <xdr:rowOff>29087</xdr:rowOff>
    </xdr:to>
    <xdr:sp macro="" textlink="">
      <xdr:nvSpPr>
        <xdr:cNvPr id="236" name="フローチャート: 判断 235">
          <a:extLst>
            <a:ext uri="{FF2B5EF4-FFF2-40B4-BE49-F238E27FC236}">
              <a16:creationId xmlns:a16="http://schemas.microsoft.com/office/drawing/2014/main" id="{29383E95-D891-486B-8E6E-2E07C55A420B}"/>
            </a:ext>
          </a:extLst>
        </xdr:cNvPr>
        <xdr:cNvSpPr/>
      </xdr:nvSpPr>
      <xdr:spPr>
        <a:xfrm>
          <a:off x="7846060" y="1072502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96076</xdr:rowOff>
    </xdr:from>
    <xdr:to>
      <xdr:col>41</xdr:col>
      <xdr:colOff>101600</xdr:colOff>
      <xdr:row>63</xdr:row>
      <xdr:rowOff>26226</xdr:rowOff>
    </xdr:to>
    <xdr:sp macro="" textlink="">
      <xdr:nvSpPr>
        <xdr:cNvPr id="237" name="フローチャート: 判断 236">
          <a:extLst>
            <a:ext uri="{FF2B5EF4-FFF2-40B4-BE49-F238E27FC236}">
              <a16:creationId xmlns:a16="http://schemas.microsoft.com/office/drawing/2014/main" id="{D03AD6D0-E8F3-4D50-8E0F-512E4B2D9DA7}"/>
            </a:ext>
          </a:extLst>
        </xdr:cNvPr>
        <xdr:cNvSpPr/>
      </xdr:nvSpPr>
      <xdr:spPr>
        <a:xfrm>
          <a:off x="7029450" y="10722166"/>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111844</xdr:rowOff>
    </xdr:from>
    <xdr:to>
      <xdr:col>36</xdr:col>
      <xdr:colOff>165100</xdr:colOff>
      <xdr:row>63</xdr:row>
      <xdr:rowOff>41994</xdr:rowOff>
    </xdr:to>
    <xdr:sp macro="" textlink="">
      <xdr:nvSpPr>
        <xdr:cNvPr id="238" name="フローチャート: 判断 237">
          <a:extLst>
            <a:ext uri="{FF2B5EF4-FFF2-40B4-BE49-F238E27FC236}">
              <a16:creationId xmlns:a16="http://schemas.microsoft.com/office/drawing/2014/main" id="{24D72294-36E2-420C-9809-7507E695EB23}"/>
            </a:ext>
          </a:extLst>
        </xdr:cNvPr>
        <xdr:cNvSpPr/>
      </xdr:nvSpPr>
      <xdr:spPr>
        <a:xfrm>
          <a:off x="6231890" y="1074174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68C8DA46-5BAE-47CD-BBFC-76899B459DF0}"/>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7390F270-8BA5-480B-A4C4-6F016832A7BA}"/>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128F6988-FAAC-4945-B710-8DC99CEC8413}"/>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41D6A411-7044-4918-BA1F-0B227E1FDD21}"/>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BDCA86A8-3720-4E82-83EB-0F00F67CDB8C}"/>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98755</xdr:rowOff>
    </xdr:from>
    <xdr:to>
      <xdr:col>55</xdr:col>
      <xdr:colOff>50800</xdr:colOff>
      <xdr:row>63</xdr:row>
      <xdr:rowOff>28905</xdr:rowOff>
    </xdr:to>
    <xdr:sp macro="" textlink="">
      <xdr:nvSpPr>
        <xdr:cNvPr id="244" name="楕円 243">
          <a:extLst>
            <a:ext uri="{FF2B5EF4-FFF2-40B4-BE49-F238E27FC236}">
              <a16:creationId xmlns:a16="http://schemas.microsoft.com/office/drawing/2014/main" id="{37E2EF69-224A-40AB-97D8-AE3013A89717}"/>
            </a:ext>
          </a:extLst>
        </xdr:cNvPr>
        <xdr:cNvSpPr/>
      </xdr:nvSpPr>
      <xdr:spPr>
        <a:xfrm>
          <a:off x="9394190" y="10724845"/>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77182</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5ED29A64-8D8C-41AD-A283-D2CCFDCF088E}"/>
            </a:ext>
          </a:extLst>
        </xdr:cNvPr>
        <xdr:cNvSpPr txBox="1"/>
      </xdr:nvSpPr>
      <xdr:spPr>
        <a:xfrm>
          <a:off x="9467850" y="10707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102466</xdr:rowOff>
    </xdr:from>
    <xdr:to>
      <xdr:col>50</xdr:col>
      <xdr:colOff>165100</xdr:colOff>
      <xdr:row>63</xdr:row>
      <xdr:rowOff>32616</xdr:rowOff>
    </xdr:to>
    <xdr:sp macro="" textlink="">
      <xdr:nvSpPr>
        <xdr:cNvPr id="246" name="楕円 245">
          <a:extLst>
            <a:ext uri="{FF2B5EF4-FFF2-40B4-BE49-F238E27FC236}">
              <a16:creationId xmlns:a16="http://schemas.microsoft.com/office/drawing/2014/main" id="{E7F189D2-1A6A-4415-93D1-C1B44553FC9C}"/>
            </a:ext>
          </a:extLst>
        </xdr:cNvPr>
        <xdr:cNvSpPr/>
      </xdr:nvSpPr>
      <xdr:spPr>
        <a:xfrm>
          <a:off x="8632190" y="1072855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149555</xdr:rowOff>
    </xdr:from>
    <xdr:to>
      <xdr:col>55</xdr:col>
      <xdr:colOff>0</xdr:colOff>
      <xdr:row>62</xdr:row>
      <xdr:rowOff>153266</xdr:rowOff>
    </xdr:to>
    <xdr:cxnSp macro="">
      <xdr:nvCxnSpPr>
        <xdr:cNvPr id="247" name="直線コネクタ 246">
          <a:extLst>
            <a:ext uri="{FF2B5EF4-FFF2-40B4-BE49-F238E27FC236}">
              <a16:creationId xmlns:a16="http://schemas.microsoft.com/office/drawing/2014/main" id="{DEF9F914-6D45-4335-8292-CA4DCCF967AB}"/>
            </a:ext>
          </a:extLst>
        </xdr:cNvPr>
        <xdr:cNvCxnSpPr/>
      </xdr:nvCxnSpPr>
      <xdr:spPr>
        <a:xfrm flipV="1">
          <a:off x="8686800" y="10779455"/>
          <a:ext cx="742950" cy="3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107427</xdr:rowOff>
    </xdr:from>
    <xdr:to>
      <xdr:col>46</xdr:col>
      <xdr:colOff>38100</xdr:colOff>
      <xdr:row>63</xdr:row>
      <xdr:rowOff>37577</xdr:rowOff>
    </xdr:to>
    <xdr:sp macro="" textlink="">
      <xdr:nvSpPr>
        <xdr:cNvPr id="248" name="楕円 247">
          <a:extLst>
            <a:ext uri="{FF2B5EF4-FFF2-40B4-BE49-F238E27FC236}">
              <a16:creationId xmlns:a16="http://schemas.microsoft.com/office/drawing/2014/main" id="{05D203BB-7FF1-4206-911A-CD28D7582991}"/>
            </a:ext>
          </a:extLst>
        </xdr:cNvPr>
        <xdr:cNvSpPr/>
      </xdr:nvSpPr>
      <xdr:spPr>
        <a:xfrm>
          <a:off x="7846060" y="1073542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153266</xdr:rowOff>
    </xdr:from>
    <xdr:to>
      <xdr:col>50</xdr:col>
      <xdr:colOff>114300</xdr:colOff>
      <xdr:row>62</xdr:row>
      <xdr:rowOff>158227</xdr:rowOff>
    </xdr:to>
    <xdr:cxnSp macro="">
      <xdr:nvCxnSpPr>
        <xdr:cNvPr id="249" name="直線コネクタ 248">
          <a:extLst>
            <a:ext uri="{FF2B5EF4-FFF2-40B4-BE49-F238E27FC236}">
              <a16:creationId xmlns:a16="http://schemas.microsoft.com/office/drawing/2014/main" id="{A2091495-A0EE-43DF-A037-9F6CF42DF4A3}"/>
            </a:ext>
          </a:extLst>
        </xdr:cNvPr>
        <xdr:cNvCxnSpPr/>
      </xdr:nvCxnSpPr>
      <xdr:spPr>
        <a:xfrm flipV="1">
          <a:off x="7889240" y="10783166"/>
          <a:ext cx="797560" cy="6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113431</xdr:rowOff>
    </xdr:from>
    <xdr:to>
      <xdr:col>41</xdr:col>
      <xdr:colOff>101600</xdr:colOff>
      <xdr:row>63</xdr:row>
      <xdr:rowOff>43581</xdr:rowOff>
    </xdr:to>
    <xdr:sp macro="" textlink="">
      <xdr:nvSpPr>
        <xdr:cNvPr id="250" name="楕円 249">
          <a:extLst>
            <a:ext uri="{FF2B5EF4-FFF2-40B4-BE49-F238E27FC236}">
              <a16:creationId xmlns:a16="http://schemas.microsoft.com/office/drawing/2014/main" id="{5EDA9858-B746-4C71-9AE2-915FA6EA4454}"/>
            </a:ext>
          </a:extLst>
        </xdr:cNvPr>
        <xdr:cNvSpPr/>
      </xdr:nvSpPr>
      <xdr:spPr>
        <a:xfrm>
          <a:off x="7029450" y="1074333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158227</xdr:rowOff>
    </xdr:from>
    <xdr:to>
      <xdr:col>45</xdr:col>
      <xdr:colOff>177800</xdr:colOff>
      <xdr:row>62</xdr:row>
      <xdr:rowOff>164231</xdr:rowOff>
    </xdr:to>
    <xdr:cxnSp macro="">
      <xdr:nvCxnSpPr>
        <xdr:cNvPr id="251" name="直線コネクタ 250">
          <a:extLst>
            <a:ext uri="{FF2B5EF4-FFF2-40B4-BE49-F238E27FC236}">
              <a16:creationId xmlns:a16="http://schemas.microsoft.com/office/drawing/2014/main" id="{9FCB759B-1618-4E0B-80B1-495BCF5C1384}"/>
            </a:ext>
          </a:extLst>
        </xdr:cNvPr>
        <xdr:cNvCxnSpPr/>
      </xdr:nvCxnSpPr>
      <xdr:spPr>
        <a:xfrm flipV="1">
          <a:off x="7084060" y="10790032"/>
          <a:ext cx="805180" cy="7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117143</xdr:rowOff>
    </xdr:from>
    <xdr:to>
      <xdr:col>36</xdr:col>
      <xdr:colOff>165100</xdr:colOff>
      <xdr:row>63</xdr:row>
      <xdr:rowOff>47293</xdr:rowOff>
    </xdr:to>
    <xdr:sp macro="" textlink="">
      <xdr:nvSpPr>
        <xdr:cNvPr id="252" name="楕円 251">
          <a:extLst>
            <a:ext uri="{FF2B5EF4-FFF2-40B4-BE49-F238E27FC236}">
              <a16:creationId xmlns:a16="http://schemas.microsoft.com/office/drawing/2014/main" id="{CE1A09E0-21C1-419A-96E5-799FE912EF64}"/>
            </a:ext>
          </a:extLst>
        </xdr:cNvPr>
        <xdr:cNvSpPr/>
      </xdr:nvSpPr>
      <xdr:spPr>
        <a:xfrm>
          <a:off x="6231890" y="1074704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164231</xdr:rowOff>
    </xdr:from>
    <xdr:to>
      <xdr:col>41</xdr:col>
      <xdr:colOff>50800</xdr:colOff>
      <xdr:row>62</xdr:row>
      <xdr:rowOff>167943</xdr:rowOff>
    </xdr:to>
    <xdr:cxnSp macro="">
      <xdr:nvCxnSpPr>
        <xdr:cNvPr id="253" name="直線コネクタ 252">
          <a:extLst>
            <a:ext uri="{FF2B5EF4-FFF2-40B4-BE49-F238E27FC236}">
              <a16:creationId xmlns:a16="http://schemas.microsoft.com/office/drawing/2014/main" id="{F0F88A88-55F8-4D31-9BCA-0AF0B0811629}"/>
            </a:ext>
          </a:extLst>
        </xdr:cNvPr>
        <xdr:cNvCxnSpPr/>
      </xdr:nvCxnSpPr>
      <xdr:spPr>
        <a:xfrm flipV="1">
          <a:off x="6286500" y="10797941"/>
          <a:ext cx="797560" cy="3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47895</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6FCC886B-07F8-4C66-96A5-C808AE1C033D}"/>
            </a:ext>
          </a:extLst>
        </xdr:cNvPr>
        <xdr:cNvSpPr txBox="1"/>
      </xdr:nvSpPr>
      <xdr:spPr>
        <a:xfrm>
          <a:off x="8401265" y="10508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45614</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E9A7C976-EF09-48B6-8ED5-752B280A1CB4}"/>
            </a:ext>
          </a:extLst>
        </xdr:cNvPr>
        <xdr:cNvSpPr txBox="1"/>
      </xdr:nvSpPr>
      <xdr:spPr>
        <a:xfrm>
          <a:off x="7610690" y="10505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42753</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161455BD-32FD-444B-AF41-D36BDA7EF943}"/>
            </a:ext>
          </a:extLst>
        </xdr:cNvPr>
        <xdr:cNvSpPr txBox="1"/>
      </xdr:nvSpPr>
      <xdr:spPr>
        <a:xfrm>
          <a:off x="6822655" y="10503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58521</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3AB6D6E2-83CC-4A0F-9470-136873385C67}"/>
            </a:ext>
          </a:extLst>
        </xdr:cNvPr>
        <xdr:cNvSpPr txBox="1"/>
      </xdr:nvSpPr>
      <xdr:spPr>
        <a:xfrm>
          <a:off x="6007950" y="10513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23743</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A824941A-854A-4A86-A616-DC0BE0946165}"/>
            </a:ext>
          </a:extLst>
        </xdr:cNvPr>
        <xdr:cNvSpPr txBox="1"/>
      </xdr:nvSpPr>
      <xdr:spPr>
        <a:xfrm>
          <a:off x="8401265" y="10821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28704</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16C1AC5D-4AF0-40B0-A11A-445907DE9AF4}"/>
            </a:ext>
          </a:extLst>
        </xdr:cNvPr>
        <xdr:cNvSpPr txBox="1"/>
      </xdr:nvSpPr>
      <xdr:spPr>
        <a:xfrm>
          <a:off x="7610690" y="108281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34708</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7C10F356-0C41-49E1-8261-B11F1F88F524}"/>
            </a:ext>
          </a:extLst>
        </xdr:cNvPr>
        <xdr:cNvSpPr txBox="1"/>
      </xdr:nvSpPr>
      <xdr:spPr>
        <a:xfrm>
          <a:off x="6822655" y="10836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38420</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171539EB-E68E-4311-92F7-C77CAA55341D}"/>
            </a:ext>
          </a:extLst>
        </xdr:cNvPr>
        <xdr:cNvSpPr txBox="1"/>
      </xdr:nvSpPr>
      <xdr:spPr>
        <a:xfrm>
          <a:off x="6007950" y="10839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102879BC-DFDE-437F-8681-54B7A1412441}"/>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237A0A62-1088-46DB-982E-32CB22D37E3A}"/>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B6658B3E-764F-4461-8E01-CC71CDE9063B}"/>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EE216E2C-C497-4131-9D51-6FE1837A8EFF}"/>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B031AAAB-3C3E-4EFC-8D5B-2A6B06158E68}"/>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5AED4D3F-731E-4D8D-A51E-E1805734AF3E}"/>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A8F186B2-5A0D-460C-939D-2C82CC8A21AE}"/>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EA078B22-F575-4CFB-94D2-CC476E04A77B}"/>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01F0F5D5-2411-46E9-9680-7B0A77F418BC}"/>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899836C6-A032-4C83-AE89-EA8D6133C824}"/>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CE7CF069-88D4-4434-9B5C-4F6A4E5D7C65}"/>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3" name="直線コネクタ 272">
          <a:extLst>
            <a:ext uri="{FF2B5EF4-FFF2-40B4-BE49-F238E27FC236}">
              <a16:creationId xmlns:a16="http://schemas.microsoft.com/office/drawing/2014/main" id="{31D2EA1F-4871-4CBC-9707-2647A85C9ED3}"/>
            </a:ext>
          </a:extLst>
        </xdr:cNvPr>
        <xdr:cNvCxnSpPr/>
      </xdr:nvCxnSpPr>
      <xdr:spPr>
        <a:xfrm>
          <a:off x="6858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4" name="テキスト ボックス 273">
          <a:extLst>
            <a:ext uri="{FF2B5EF4-FFF2-40B4-BE49-F238E27FC236}">
              <a16:creationId xmlns:a16="http://schemas.microsoft.com/office/drawing/2014/main" id="{D8B82ACD-3E4E-490D-8130-A3B31616B283}"/>
            </a:ext>
          </a:extLst>
        </xdr:cNvPr>
        <xdr:cNvSpPr txBox="1"/>
      </xdr:nvSpPr>
      <xdr:spPr>
        <a:xfrm>
          <a:off x="2738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5" name="直線コネクタ 274">
          <a:extLst>
            <a:ext uri="{FF2B5EF4-FFF2-40B4-BE49-F238E27FC236}">
              <a16:creationId xmlns:a16="http://schemas.microsoft.com/office/drawing/2014/main" id="{72E1D037-8A1D-411A-8B1C-3E6B6D6F066E}"/>
            </a:ext>
          </a:extLst>
        </xdr:cNvPr>
        <xdr:cNvCxnSpPr/>
      </xdr:nvCxnSpPr>
      <xdr:spPr>
        <a:xfrm>
          <a:off x="6858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6" name="テキスト ボックス 275">
          <a:extLst>
            <a:ext uri="{FF2B5EF4-FFF2-40B4-BE49-F238E27FC236}">
              <a16:creationId xmlns:a16="http://schemas.microsoft.com/office/drawing/2014/main" id="{9995219F-6ACD-4945-BE78-4A336AC47860}"/>
            </a:ext>
          </a:extLst>
        </xdr:cNvPr>
        <xdr:cNvSpPr txBox="1"/>
      </xdr:nvSpPr>
      <xdr:spPr>
        <a:xfrm>
          <a:off x="343701" y="1418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7" name="直線コネクタ 276">
          <a:extLst>
            <a:ext uri="{FF2B5EF4-FFF2-40B4-BE49-F238E27FC236}">
              <a16:creationId xmlns:a16="http://schemas.microsoft.com/office/drawing/2014/main" id="{A27A7F02-A313-42A6-AAEB-E9A35B11E7C7}"/>
            </a:ext>
          </a:extLst>
        </xdr:cNvPr>
        <xdr:cNvCxnSpPr/>
      </xdr:nvCxnSpPr>
      <xdr:spPr>
        <a:xfrm>
          <a:off x="6858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8" name="テキスト ボックス 277">
          <a:extLst>
            <a:ext uri="{FF2B5EF4-FFF2-40B4-BE49-F238E27FC236}">
              <a16:creationId xmlns:a16="http://schemas.microsoft.com/office/drawing/2014/main" id="{F5404E50-CA89-44B3-8D60-233896332340}"/>
            </a:ext>
          </a:extLst>
        </xdr:cNvPr>
        <xdr:cNvSpPr txBox="1"/>
      </xdr:nvSpPr>
      <xdr:spPr>
        <a:xfrm>
          <a:off x="343701" y="137280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9" name="直線コネクタ 278">
          <a:extLst>
            <a:ext uri="{FF2B5EF4-FFF2-40B4-BE49-F238E27FC236}">
              <a16:creationId xmlns:a16="http://schemas.microsoft.com/office/drawing/2014/main" id="{419FC956-85FD-480E-83EF-A5E1EFB5701E}"/>
            </a:ext>
          </a:extLst>
        </xdr:cNvPr>
        <xdr:cNvCxnSpPr/>
      </xdr:nvCxnSpPr>
      <xdr:spPr>
        <a:xfrm>
          <a:off x="6858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0" name="テキスト ボックス 279">
          <a:extLst>
            <a:ext uri="{FF2B5EF4-FFF2-40B4-BE49-F238E27FC236}">
              <a16:creationId xmlns:a16="http://schemas.microsoft.com/office/drawing/2014/main" id="{207A6D22-C356-4762-8C77-A56D8D50AD9A}"/>
            </a:ext>
          </a:extLst>
        </xdr:cNvPr>
        <xdr:cNvSpPr txBox="1"/>
      </xdr:nvSpPr>
      <xdr:spPr>
        <a:xfrm>
          <a:off x="343701" y="1326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0A9DEADF-8028-49B0-8013-7CF91F85D532}"/>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2" name="テキスト ボックス 281">
          <a:extLst>
            <a:ext uri="{FF2B5EF4-FFF2-40B4-BE49-F238E27FC236}">
              <a16:creationId xmlns:a16="http://schemas.microsoft.com/office/drawing/2014/main" id="{CE1CD95F-73BE-4AEB-BCB0-FC1D37324681}"/>
            </a:ext>
          </a:extLst>
        </xdr:cNvPr>
        <xdr:cNvSpPr txBox="1"/>
      </xdr:nvSpPr>
      <xdr:spPr>
        <a:xfrm>
          <a:off x="343701" y="1281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公営住宅】&#10;有形固定資産減価償却率グラフ枠">
          <a:extLst>
            <a:ext uri="{FF2B5EF4-FFF2-40B4-BE49-F238E27FC236}">
              <a16:creationId xmlns:a16="http://schemas.microsoft.com/office/drawing/2014/main" id="{E96AA373-821A-4AE7-81FE-9CC4DEA63A6B}"/>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56387</xdr:rowOff>
    </xdr:from>
    <xdr:to>
      <xdr:col>24</xdr:col>
      <xdr:colOff>62865</xdr:colOff>
      <xdr:row>86</xdr:row>
      <xdr:rowOff>38100</xdr:rowOff>
    </xdr:to>
    <xdr:cxnSp macro="">
      <xdr:nvCxnSpPr>
        <xdr:cNvPr id="284" name="直線コネクタ 283">
          <a:extLst>
            <a:ext uri="{FF2B5EF4-FFF2-40B4-BE49-F238E27FC236}">
              <a16:creationId xmlns:a16="http://schemas.microsoft.com/office/drawing/2014/main" id="{FF890E92-72F7-4ED8-8AC0-A2F85067934A}"/>
            </a:ext>
          </a:extLst>
        </xdr:cNvPr>
        <xdr:cNvCxnSpPr/>
      </xdr:nvCxnSpPr>
      <xdr:spPr>
        <a:xfrm flipV="1">
          <a:off x="4173855" y="13604747"/>
          <a:ext cx="0" cy="1178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5" name="【公営住宅】&#10;有形固定資産減価償却率最小値テキスト">
          <a:extLst>
            <a:ext uri="{FF2B5EF4-FFF2-40B4-BE49-F238E27FC236}">
              <a16:creationId xmlns:a16="http://schemas.microsoft.com/office/drawing/2014/main" id="{114769F7-857E-4A5F-BF58-42D44DA38FC3}"/>
            </a:ext>
          </a:extLst>
        </xdr:cNvPr>
        <xdr:cNvSpPr txBox="1"/>
      </xdr:nvSpPr>
      <xdr:spPr>
        <a:xfrm>
          <a:off x="4212590" y="14788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6" name="直線コネクタ 285">
          <a:extLst>
            <a:ext uri="{FF2B5EF4-FFF2-40B4-BE49-F238E27FC236}">
              <a16:creationId xmlns:a16="http://schemas.microsoft.com/office/drawing/2014/main" id="{47364962-2168-474C-9784-426EF1C843F4}"/>
            </a:ext>
          </a:extLst>
        </xdr:cNvPr>
        <xdr:cNvCxnSpPr/>
      </xdr:nvCxnSpPr>
      <xdr:spPr>
        <a:xfrm>
          <a:off x="4112260" y="147828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3064</xdr:rowOff>
    </xdr:from>
    <xdr:ext cx="405111" cy="259045"/>
    <xdr:sp macro="" textlink="">
      <xdr:nvSpPr>
        <xdr:cNvPr id="287" name="【公営住宅】&#10;有形固定資産減価償却率最大値テキスト">
          <a:extLst>
            <a:ext uri="{FF2B5EF4-FFF2-40B4-BE49-F238E27FC236}">
              <a16:creationId xmlns:a16="http://schemas.microsoft.com/office/drawing/2014/main" id="{935637F3-F07A-466B-9DB6-9A964E7F4655}"/>
            </a:ext>
          </a:extLst>
        </xdr:cNvPr>
        <xdr:cNvSpPr txBox="1"/>
      </xdr:nvSpPr>
      <xdr:spPr>
        <a:xfrm>
          <a:off x="4212590" y="13376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56387</xdr:rowOff>
    </xdr:from>
    <xdr:to>
      <xdr:col>24</xdr:col>
      <xdr:colOff>152400</xdr:colOff>
      <xdr:row>79</xdr:row>
      <xdr:rowOff>56387</xdr:rowOff>
    </xdr:to>
    <xdr:cxnSp macro="">
      <xdr:nvCxnSpPr>
        <xdr:cNvPr id="288" name="直線コネクタ 287">
          <a:extLst>
            <a:ext uri="{FF2B5EF4-FFF2-40B4-BE49-F238E27FC236}">
              <a16:creationId xmlns:a16="http://schemas.microsoft.com/office/drawing/2014/main" id="{2D60D09E-DC24-4769-B4EA-BF8A0210447C}"/>
            </a:ext>
          </a:extLst>
        </xdr:cNvPr>
        <xdr:cNvCxnSpPr/>
      </xdr:nvCxnSpPr>
      <xdr:spPr>
        <a:xfrm>
          <a:off x="4112260" y="136047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45738</xdr:rowOff>
    </xdr:from>
    <xdr:ext cx="405111" cy="259045"/>
    <xdr:sp macro="" textlink="">
      <xdr:nvSpPr>
        <xdr:cNvPr id="289" name="【公営住宅】&#10;有形固定資産減価償却率平均値テキスト">
          <a:extLst>
            <a:ext uri="{FF2B5EF4-FFF2-40B4-BE49-F238E27FC236}">
              <a16:creationId xmlns:a16="http://schemas.microsoft.com/office/drawing/2014/main" id="{690763AA-BBDA-47E0-A620-5B9E636B48EC}"/>
            </a:ext>
          </a:extLst>
        </xdr:cNvPr>
        <xdr:cNvSpPr txBox="1"/>
      </xdr:nvSpPr>
      <xdr:spPr>
        <a:xfrm>
          <a:off x="4212590" y="141065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0" name="フローチャート: 判断 289">
          <a:extLst>
            <a:ext uri="{FF2B5EF4-FFF2-40B4-BE49-F238E27FC236}">
              <a16:creationId xmlns:a16="http://schemas.microsoft.com/office/drawing/2014/main" id="{0B1952A5-2A1F-43EB-8132-AF61BD32AE30}"/>
            </a:ext>
          </a:extLst>
        </xdr:cNvPr>
        <xdr:cNvSpPr/>
      </xdr:nvSpPr>
      <xdr:spPr>
        <a:xfrm>
          <a:off x="4131310" y="1412430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49022</xdr:rowOff>
    </xdr:from>
    <xdr:to>
      <xdr:col>20</xdr:col>
      <xdr:colOff>38100</xdr:colOff>
      <xdr:row>82</xdr:row>
      <xdr:rowOff>150622</xdr:rowOff>
    </xdr:to>
    <xdr:sp macro="" textlink="">
      <xdr:nvSpPr>
        <xdr:cNvPr id="291" name="フローチャート: 判断 290">
          <a:extLst>
            <a:ext uri="{FF2B5EF4-FFF2-40B4-BE49-F238E27FC236}">
              <a16:creationId xmlns:a16="http://schemas.microsoft.com/office/drawing/2014/main" id="{D3D22E4B-B61E-4DF0-9A73-8BF3EB7E860B}"/>
            </a:ext>
          </a:extLst>
        </xdr:cNvPr>
        <xdr:cNvSpPr/>
      </xdr:nvSpPr>
      <xdr:spPr>
        <a:xfrm>
          <a:off x="3388360" y="14109827"/>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37592</xdr:rowOff>
    </xdr:from>
    <xdr:to>
      <xdr:col>15</xdr:col>
      <xdr:colOff>101600</xdr:colOff>
      <xdr:row>82</xdr:row>
      <xdr:rowOff>139192</xdr:rowOff>
    </xdr:to>
    <xdr:sp macro="" textlink="">
      <xdr:nvSpPr>
        <xdr:cNvPr id="292" name="フローチャート: 判断 291">
          <a:extLst>
            <a:ext uri="{FF2B5EF4-FFF2-40B4-BE49-F238E27FC236}">
              <a16:creationId xmlns:a16="http://schemas.microsoft.com/office/drawing/2014/main" id="{CB4B964C-1B2D-44C2-8147-B1968C23F977}"/>
            </a:ext>
          </a:extLst>
        </xdr:cNvPr>
        <xdr:cNvSpPr/>
      </xdr:nvSpPr>
      <xdr:spPr>
        <a:xfrm>
          <a:off x="2571750" y="1409649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19304</xdr:rowOff>
    </xdr:from>
    <xdr:to>
      <xdr:col>10</xdr:col>
      <xdr:colOff>165100</xdr:colOff>
      <xdr:row>82</xdr:row>
      <xdr:rowOff>120904</xdr:rowOff>
    </xdr:to>
    <xdr:sp macro="" textlink="">
      <xdr:nvSpPr>
        <xdr:cNvPr id="293" name="フローチャート: 判断 292">
          <a:extLst>
            <a:ext uri="{FF2B5EF4-FFF2-40B4-BE49-F238E27FC236}">
              <a16:creationId xmlns:a16="http://schemas.microsoft.com/office/drawing/2014/main" id="{9C6CD0E6-6DEB-4BF5-87AF-170BE8BA560D}"/>
            </a:ext>
          </a:extLst>
        </xdr:cNvPr>
        <xdr:cNvSpPr/>
      </xdr:nvSpPr>
      <xdr:spPr>
        <a:xfrm>
          <a:off x="1774190" y="14074394"/>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154178</xdr:rowOff>
    </xdr:from>
    <xdr:to>
      <xdr:col>6</xdr:col>
      <xdr:colOff>38100</xdr:colOff>
      <xdr:row>82</xdr:row>
      <xdr:rowOff>84328</xdr:rowOff>
    </xdr:to>
    <xdr:sp macro="" textlink="">
      <xdr:nvSpPr>
        <xdr:cNvPr id="294" name="フローチャート: 判断 293">
          <a:extLst>
            <a:ext uri="{FF2B5EF4-FFF2-40B4-BE49-F238E27FC236}">
              <a16:creationId xmlns:a16="http://schemas.microsoft.com/office/drawing/2014/main" id="{1F94D468-F00F-4616-BE2E-BF86D1E9A2EE}"/>
            </a:ext>
          </a:extLst>
        </xdr:cNvPr>
        <xdr:cNvSpPr/>
      </xdr:nvSpPr>
      <xdr:spPr>
        <a:xfrm>
          <a:off x="988060" y="1404162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E661E7E7-EA91-4DBB-AFB5-26BEFD7ECCFB}"/>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BF8662D9-3577-4166-980A-6E5E0E9302A4}"/>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E4B7CEB8-1A90-4B96-96F4-800FB047D898}"/>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F4703793-CD3C-408D-8312-2A5E9064D70E}"/>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DE08172A-3A28-4768-9F30-2DFE166C9B6A}"/>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30735</xdr:rowOff>
    </xdr:from>
    <xdr:to>
      <xdr:col>24</xdr:col>
      <xdr:colOff>114300</xdr:colOff>
      <xdr:row>79</xdr:row>
      <xdr:rowOff>132335</xdr:rowOff>
    </xdr:to>
    <xdr:sp macro="" textlink="">
      <xdr:nvSpPr>
        <xdr:cNvPr id="300" name="楕円 299">
          <a:extLst>
            <a:ext uri="{FF2B5EF4-FFF2-40B4-BE49-F238E27FC236}">
              <a16:creationId xmlns:a16="http://schemas.microsoft.com/office/drawing/2014/main" id="{E5095BE2-AAA9-4D79-BE57-D39FCEE63BF7}"/>
            </a:ext>
          </a:extLst>
        </xdr:cNvPr>
        <xdr:cNvSpPr/>
      </xdr:nvSpPr>
      <xdr:spPr>
        <a:xfrm>
          <a:off x="4131310" y="1357338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130066</xdr:rowOff>
    </xdr:from>
    <xdr:ext cx="405111" cy="259045"/>
    <xdr:sp macro="" textlink="">
      <xdr:nvSpPr>
        <xdr:cNvPr id="301" name="【公営住宅】&#10;有形固定資産減価償却率該当値テキスト">
          <a:extLst>
            <a:ext uri="{FF2B5EF4-FFF2-40B4-BE49-F238E27FC236}">
              <a16:creationId xmlns:a16="http://schemas.microsoft.com/office/drawing/2014/main" id="{92897D38-85BD-4EF3-B6D1-68D6169B7205}"/>
            </a:ext>
          </a:extLst>
        </xdr:cNvPr>
        <xdr:cNvSpPr txBox="1"/>
      </xdr:nvSpPr>
      <xdr:spPr>
        <a:xfrm>
          <a:off x="4212590" y="13506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3302</xdr:rowOff>
    </xdr:from>
    <xdr:to>
      <xdr:col>20</xdr:col>
      <xdr:colOff>38100</xdr:colOff>
      <xdr:row>79</xdr:row>
      <xdr:rowOff>104902</xdr:rowOff>
    </xdr:to>
    <xdr:sp macro="" textlink="">
      <xdr:nvSpPr>
        <xdr:cNvPr id="302" name="楕円 301">
          <a:extLst>
            <a:ext uri="{FF2B5EF4-FFF2-40B4-BE49-F238E27FC236}">
              <a16:creationId xmlns:a16="http://schemas.microsoft.com/office/drawing/2014/main" id="{67250E93-4015-44A3-940B-B51BD4B77CBA}"/>
            </a:ext>
          </a:extLst>
        </xdr:cNvPr>
        <xdr:cNvSpPr/>
      </xdr:nvSpPr>
      <xdr:spPr>
        <a:xfrm>
          <a:off x="3388360" y="13547852"/>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54102</xdr:rowOff>
    </xdr:from>
    <xdr:to>
      <xdr:col>24</xdr:col>
      <xdr:colOff>63500</xdr:colOff>
      <xdr:row>79</xdr:row>
      <xdr:rowOff>81535</xdr:rowOff>
    </xdr:to>
    <xdr:cxnSp macro="">
      <xdr:nvCxnSpPr>
        <xdr:cNvPr id="303" name="直線コネクタ 302">
          <a:extLst>
            <a:ext uri="{FF2B5EF4-FFF2-40B4-BE49-F238E27FC236}">
              <a16:creationId xmlns:a16="http://schemas.microsoft.com/office/drawing/2014/main" id="{BDBF9DE3-59BE-4B27-AC0E-DF23E04EE5D5}"/>
            </a:ext>
          </a:extLst>
        </xdr:cNvPr>
        <xdr:cNvCxnSpPr/>
      </xdr:nvCxnSpPr>
      <xdr:spPr>
        <a:xfrm>
          <a:off x="3431540" y="13602462"/>
          <a:ext cx="742950" cy="25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113030</xdr:rowOff>
    </xdr:from>
    <xdr:to>
      <xdr:col>15</xdr:col>
      <xdr:colOff>101600</xdr:colOff>
      <xdr:row>79</xdr:row>
      <xdr:rowOff>43180</xdr:rowOff>
    </xdr:to>
    <xdr:sp macro="" textlink="">
      <xdr:nvSpPr>
        <xdr:cNvPr id="304" name="楕円 303">
          <a:extLst>
            <a:ext uri="{FF2B5EF4-FFF2-40B4-BE49-F238E27FC236}">
              <a16:creationId xmlns:a16="http://schemas.microsoft.com/office/drawing/2014/main" id="{1745CEC1-BA4A-4AEB-AC34-6A4DB792159B}"/>
            </a:ext>
          </a:extLst>
        </xdr:cNvPr>
        <xdr:cNvSpPr/>
      </xdr:nvSpPr>
      <xdr:spPr>
        <a:xfrm>
          <a:off x="2571750" y="134861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163830</xdr:rowOff>
    </xdr:from>
    <xdr:to>
      <xdr:col>19</xdr:col>
      <xdr:colOff>177800</xdr:colOff>
      <xdr:row>79</xdr:row>
      <xdr:rowOff>54102</xdr:rowOff>
    </xdr:to>
    <xdr:cxnSp macro="">
      <xdr:nvCxnSpPr>
        <xdr:cNvPr id="305" name="直線コネクタ 304">
          <a:extLst>
            <a:ext uri="{FF2B5EF4-FFF2-40B4-BE49-F238E27FC236}">
              <a16:creationId xmlns:a16="http://schemas.microsoft.com/office/drawing/2014/main" id="{158414FA-12FC-4969-A1CE-27CC0448782E}"/>
            </a:ext>
          </a:extLst>
        </xdr:cNvPr>
        <xdr:cNvCxnSpPr/>
      </xdr:nvCxnSpPr>
      <xdr:spPr>
        <a:xfrm>
          <a:off x="2626360" y="13540740"/>
          <a:ext cx="80518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69596</xdr:rowOff>
    </xdr:from>
    <xdr:to>
      <xdr:col>10</xdr:col>
      <xdr:colOff>165100</xdr:colOff>
      <xdr:row>78</xdr:row>
      <xdr:rowOff>171196</xdr:rowOff>
    </xdr:to>
    <xdr:sp macro="" textlink="">
      <xdr:nvSpPr>
        <xdr:cNvPr id="306" name="楕円 305">
          <a:extLst>
            <a:ext uri="{FF2B5EF4-FFF2-40B4-BE49-F238E27FC236}">
              <a16:creationId xmlns:a16="http://schemas.microsoft.com/office/drawing/2014/main" id="{B8D9F465-6448-4DD9-9AE0-48C5FFFA87F7}"/>
            </a:ext>
          </a:extLst>
        </xdr:cNvPr>
        <xdr:cNvSpPr/>
      </xdr:nvSpPr>
      <xdr:spPr>
        <a:xfrm>
          <a:off x="1774190" y="13440791"/>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120396</xdr:rowOff>
    </xdr:from>
    <xdr:to>
      <xdr:col>15</xdr:col>
      <xdr:colOff>50800</xdr:colOff>
      <xdr:row>78</xdr:row>
      <xdr:rowOff>163830</xdr:rowOff>
    </xdr:to>
    <xdr:cxnSp macro="">
      <xdr:nvCxnSpPr>
        <xdr:cNvPr id="307" name="直線コネクタ 306">
          <a:extLst>
            <a:ext uri="{FF2B5EF4-FFF2-40B4-BE49-F238E27FC236}">
              <a16:creationId xmlns:a16="http://schemas.microsoft.com/office/drawing/2014/main" id="{03101C5A-A281-4739-BFC9-6B5BD0A23D76}"/>
            </a:ext>
          </a:extLst>
        </xdr:cNvPr>
        <xdr:cNvCxnSpPr/>
      </xdr:nvCxnSpPr>
      <xdr:spPr>
        <a:xfrm>
          <a:off x="1828800" y="13495401"/>
          <a:ext cx="797560" cy="45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12446</xdr:rowOff>
    </xdr:from>
    <xdr:to>
      <xdr:col>6</xdr:col>
      <xdr:colOff>38100</xdr:colOff>
      <xdr:row>78</xdr:row>
      <xdr:rowOff>114046</xdr:rowOff>
    </xdr:to>
    <xdr:sp macro="" textlink="">
      <xdr:nvSpPr>
        <xdr:cNvPr id="308" name="楕円 307">
          <a:extLst>
            <a:ext uri="{FF2B5EF4-FFF2-40B4-BE49-F238E27FC236}">
              <a16:creationId xmlns:a16="http://schemas.microsoft.com/office/drawing/2014/main" id="{931C5A04-54E6-49C0-B391-C51D81941ACB}"/>
            </a:ext>
          </a:extLst>
        </xdr:cNvPr>
        <xdr:cNvSpPr/>
      </xdr:nvSpPr>
      <xdr:spPr>
        <a:xfrm>
          <a:off x="988060" y="1338935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63246</xdr:rowOff>
    </xdr:from>
    <xdr:to>
      <xdr:col>10</xdr:col>
      <xdr:colOff>114300</xdr:colOff>
      <xdr:row>78</xdr:row>
      <xdr:rowOff>120396</xdr:rowOff>
    </xdr:to>
    <xdr:cxnSp macro="">
      <xdr:nvCxnSpPr>
        <xdr:cNvPr id="309" name="直線コネクタ 308">
          <a:extLst>
            <a:ext uri="{FF2B5EF4-FFF2-40B4-BE49-F238E27FC236}">
              <a16:creationId xmlns:a16="http://schemas.microsoft.com/office/drawing/2014/main" id="{FFE1AC87-B175-42DA-801E-69CAD797FE36}"/>
            </a:ext>
          </a:extLst>
        </xdr:cNvPr>
        <xdr:cNvCxnSpPr/>
      </xdr:nvCxnSpPr>
      <xdr:spPr>
        <a:xfrm>
          <a:off x="1031240" y="13432536"/>
          <a:ext cx="79756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141749</xdr:rowOff>
    </xdr:from>
    <xdr:ext cx="405111" cy="259045"/>
    <xdr:sp macro="" textlink="">
      <xdr:nvSpPr>
        <xdr:cNvPr id="310" name="n_1aveValue【公営住宅】&#10;有形固定資産減価償却率">
          <a:extLst>
            <a:ext uri="{FF2B5EF4-FFF2-40B4-BE49-F238E27FC236}">
              <a16:creationId xmlns:a16="http://schemas.microsoft.com/office/drawing/2014/main" id="{8961E6D9-B0C5-46A2-A56C-7AB41B9882BE}"/>
            </a:ext>
          </a:extLst>
        </xdr:cNvPr>
        <xdr:cNvSpPr txBox="1"/>
      </xdr:nvSpPr>
      <xdr:spPr>
        <a:xfrm>
          <a:off x="3239144" y="1419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130319</xdr:rowOff>
    </xdr:from>
    <xdr:ext cx="405111" cy="259045"/>
    <xdr:sp macro="" textlink="">
      <xdr:nvSpPr>
        <xdr:cNvPr id="311" name="n_2aveValue【公営住宅】&#10;有形固定資産減価償却率">
          <a:extLst>
            <a:ext uri="{FF2B5EF4-FFF2-40B4-BE49-F238E27FC236}">
              <a16:creationId xmlns:a16="http://schemas.microsoft.com/office/drawing/2014/main" id="{93B007F3-8EFD-4656-A4C1-2CEDF1E9A107}"/>
            </a:ext>
          </a:extLst>
        </xdr:cNvPr>
        <xdr:cNvSpPr txBox="1"/>
      </xdr:nvSpPr>
      <xdr:spPr>
        <a:xfrm>
          <a:off x="2439044" y="14193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112031</xdr:rowOff>
    </xdr:from>
    <xdr:ext cx="405111" cy="259045"/>
    <xdr:sp macro="" textlink="">
      <xdr:nvSpPr>
        <xdr:cNvPr id="312" name="n_3aveValue【公営住宅】&#10;有形固定資産減価償却率">
          <a:extLst>
            <a:ext uri="{FF2B5EF4-FFF2-40B4-BE49-F238E27FC236}">
              <a16:creationId xmlns:a16="http://schemas.microsoft.com/office/drawing/2014/main" id="{FD1091BE-784E-4430-A3E1-E37D8FF86FF4}"/>
            </a:ext>
          </a:extLst>
        </xdr:cNvPr>
        <xdr:cNvSpPr txBox="1"/>
      </xdr:nvSpPr>
      <xdr:spPr>
        <a:xfrm>
          <a:off x="1641484" y="1417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75455</xdr:rowOff>
    </xdr:from>
    <xdr:ext cx="405111" cy="259045"/>
    <xdr:sp macro="" textlink="">
      <xdr:nvSpPr>
        <xdr:cNvPr id="313" name="n_4aveValue【公営住宅】&#10;有形固定資産減価償却率">
          <a:extLst>
            <a:ext uri="{FF2B5EF4-FFF2-40B4-BE49-F238E27FC236}">
              <a16:creationId xmlns:a16="http://schemas.microsoft.com/office/drawing/2014/main" id="{3504BCE2-E9BD-4F6E-A36A-6C3C5B27E687}"/>
            </a:ext>
          </a:extLst>
        </xdr:cNvPr>
        <xdr:cNvSpPr txBox="1"/>
      </xdr:nvSpPr>
      <xdr:spPr>
        <a:xfrm>
          <a:off x="855354" y="14134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121429</xdr:rowOff>
    </xdr:from>
    <xdr:ext cx="405111" cy="259045"/>
    <xdr:sp macro="" textlink="">
      <xdr:nvSpPr>
        <xdr:cNvPr id="314" name="n_1mainValue【公営住宅】&#10;有形固定資産減価償却率">
          <a:extLst>
            <a:ext uri="{FF2B5EF4-FFF2-40B4-BE49-F238E27FC236}">
              <a16:creationId xmlns:a16="http://schemas.microsoft.com/office/drawing/2014/main" id="{DAAEE821-9E41-4DFD-81B8-5ADB63204F13}"/>
            </a:ext>
          </a:extLst>
        </xdr:cNvPr>
        <xdr:cNvSpPr txBox="1"/>
      </xdr:nvSpPr>
      <xdr:spPr>
        <a:xfrm>
          <a:off x="3239144" y="13324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59707</xdr:rowOff>
    </xdr:from>
    <xdr:ext cx="405111" cy="259045"/>
    <xdr:sp macro="" textlink="">
      <xdr:nvSpPr>
        <xdr:cNvPr id="315" name="n_2mainValue【公営住宅】&#10;有形固定資産減価償却率">
          <a:extLst>
            <a:ext uri="{FF2B5EF4-FFF2-40B4-BE49-F238E27FC236}">
              <a16:creationId xmlns:a16="http://schemas.microsoft.com/office/drawing/2014/main" id="{531E4B14-A9A4-4D29-98B7-6516E58F95D1}"/>
            </a:ext>
          </a:extLst>
        </xdr:cNvPr>
        <xdr:cNvSpPr txBox="1"/>
      </xdr:nvSpPr>
      <xdr:spPr>
        <a:xfrm>
          <a:off x="2439044" y="1325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16273</xdr:rowOff>
    </xdr:from>
    <xdr:ext cx="405111" cy="259045"/>
    <xdr:sp macro="" textlink="">
      <xdr:nvSpPr>
        <xdr:cNvPr id="316" name="n_3mainValue【公営住宅】&#10;有形固定資産減価償却率">
          <a:extLst>
            <a:ext uri="{FF2B5EF4-FFF2-40B4-BE49-F238E27FC236}">
              <a16:creationId xmlns:a16="http://schemas.microsoft.com/office/drawing/2014/main" id="{5322B70B-41F9-4C36-8410-B85A764654E2}"/>
            </a:ext>
          </a:extLst>
        </xdr:cNvPr>
        <xdr:cNvSpPr txBox="1"/>
      </xdr:nvSpPr>
      <xdr:spPr>
        <a:xfrm>
          <a:off x="1641484" y="13221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130573</xdr:rowOff>
    </xdr:from>
    <xdr:ext cx="405111" cy="259045"/>
    <xdr:sp macro="" textlink="">
      <xdr:nvSpPr>
        <xdr:cNvPr id="317" name="n_4mainValue【公営住宅】&#10;有形固定資産減価償却率">
          <a:extLst>
            <a:ext uri="{FF2B5EF4-FFF2-40B4-BE49-F238E27FC236}">
              <a16:creationId xmlns:a16="http://schemas.microsoft.com/office/drawing/2014/main" id="{8708492C-62CC-41F3-B7D3-E1986761EDC0}"/>
            </a:ext>
          </a:extLst>
        </xdr:cNvPr>
        <xdr:cNvSpPr txBox="1"/>
      </xdr:nvSpPr>
      <xdr:spPr>
        <a:xfrm>
          <a:off x="855354" y="13164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DB67E414-B145-419D-A9AA-2EE6DE970736}"/>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E9445E47-4DD0-418F-9442-B75E92E380F0}"/>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BEC6D4D7-E842-43D0-A8F3-EECB44F441E2}"/>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A8FA6631-51F6-4FC5-B2FE-78B747423879}"/>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7AE1C20B-457D-4923-BAF9-9889F4BA0727}"/>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F1FAB072-8A21-4216-8E6E-95D959F98A4A}"/>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E893FFB6-D00C-4BA5-89CD-B562539D1DFB}"/>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9F88EA3F-CD22-48B3-AC33-C49C23CCF19A}"/>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08590139-401F-46D6-A108-ACD1C283ABEC}"/>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944B2C49-4E7A-4E75-8524-D2F56DB4F77F}"/>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8" name="直線コネクタ 327">
          <a:extLst>
            <a:ext uri="{FF2B5EF4-FFF2-40B4-BE49-F238E27FC236}">
              <a16:creationId xmlns:a16="http://schemas.microsoft.com/office/drawing/2014/main" id="{700D710D-7548-417E-8859-4955DF1B8767}"/>
            </a:ext>
          </a:extLst>
        </xdr:cNvPr>
        <xdr:cNvCxnSpPr/>
      </xdr:nvCxnSpPr>
      <xdr:spPr>
        <a:xfrm>
          <a:off x="5960110" y="1485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9" name="テキスト ボックス 328">
          <a:extLst>
            <a:ext uri="{FF2B5EF4-FFF2-40B4-BE49-F238E27FC236}">
              <a16:creationId xmlns:a16="http://schemas.microsoft.com/office/drawing/2014/main" id="{6780EDB7-3F52-46E7-93B9-DF92C3EA2DCD}"/>
            </a:ext>
          </a:extLst>
        </xdr:cNvPr>
        <xdr:cNvSpPr txBox="1"/>
      </xdr:nvSpPr>
      <xdr:spPr>
        <a:xfrm>
          <a:off x="552722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0" name="直線コネクタ 329">
          <a:extLst>
            <a:ext uri="{FF2B5EF4-FFF2-40B4-BE49-F238E27FC236}">
              <a16:creationId xmlns:a16="http://schemas.microsoft.com/office/drawing/2014/main" id="{F57B3A7A-23E4-48E4-8744-0AC8959B740A}"/>
            </a:ext>
          </a:extLst>
        </xdr:cNvPr>
        <xdr:cNvCxnSpPr/>
      </xdr:nvCxnSpPr>
      <xdr:spPr>
        <a:xfrm>
          <a:off x="5960110" y="1447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1" name="テキスト ボックス 330">
          <a:extLst>
            <a:ext uri="{FF2B5EF4-FFF2-40B4-BE49-F238E27FC236}">
              <a16:creationId xmlns:a16="http://schemas.microsoft.com/office/drawing/2014/main" id="{ECB34B12-031F-498A-92F8-61A1BCF355C3}"/>
            </a:ext>
          </a:extLst>
        </xdr:cNvPr>
        <xdr:cNvSpPr txBox="1"/>
      </xdr:nvSpPr>
      <xdr:spPr>
        <a:xfrm>
          <a:off x="5527221"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2" name="直線コネクタ 331">
          <a:extLst>
            <a:ext uri="{FF2B5EF4-FFF2-40B4-BE49-F238E27FC236}">
              <a16:creationId xmlns:a16="http://schemas.microsoft.com/office/drawing/2014/main" id="{0FB1811A-2426-408C-8546-41FEB9EF9E73}"/>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3" name="テキスト ボックス 332">
          <a:extLst>
            <a:ext uri="{FF2B5EF4-FFF2-40B4-BE49-F238E27FC236}">
              <a16:creationId xmlns:a16="http://schemas.microsoft.com/office/drawing/2014/main" id="{3651A308-F77C-44D4-B1B5-35CC86E83805}"/>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4" name="直線コネクタ 333">
          <a:extLst>
            <a:ext uri="{FF2B5EF4-FFF2-40B4-BE49-F238E27FC236}">
              <a16:creationId xmlns:a16="http://schemas.microsoft.com/office/drawing/2014/main" id="{2E0E3E84-49C3-43F1-B09A-8B396D801B60}"/>
            </a:ext>
          </a:extLst>
        </xdr:cNvPr>
        <xdr:cNvCxnSpPr/>
      </xdr:nvCxnSpPr>
      <xdr:spPr>
        <a:xfrm>
          <a:off x="5960110" y="1371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5" name="テキスト ボックス 334">
          <a:extLst>
            <a:ext uri="{FF2B5EF4-FFF2-40B4-BE49-F238E27FC236}">
              <a16:creationId xmlns:a16="http://schemas.microsoft.com/office/drawing/2014/main" id="{C4DDBD58-E1D2-4045-9A47-92A78168F12C}"/>
            </a:ext>
          </a:extLst>
        </xdr:cNvPr>
        <xdr:cNvSpPr txBox="1"/>
      </xdr:nvSpPr>
      <xdr:spPr>
        <a:xfrm>
          <a:off x="5527221"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6" name="直線コネクタ 335">
          <a:extLst>
            <a:ext uri="{FF2B5EF4-FFF2-40B4-BE49-F238E27FC236}">
              <a16:creationId xmlns:a16="http://schemas.microsoft.com/office/drawing/2014/main" id="{02DB11ED-D981-4104-818F-667DD783124C}"/>
            </a:ext>
          </a:extLst>
        </xdr:cNvPr>
        <xdr:cNvCxnSpPr/>
      </xdr:nvCxnSpPr>
      <xdr:spPr>
        <a:xfrm>
          <a:off x="5960110" y="1333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7" name="テキスト ボックス 336">
          <a:extLst>
            <a:ext uri="{FF2B5EF4-FFF2-40B4-BE49-F238E27FC236}">
              <a16:creationId xmlns:a16="http://schemas.microsoft.com/office/drawing/2014/main" id="{D278DE05-3863-4C29-9B82-1B768DA3565B}"/>
            </a:ext>
          </a:extLst>
        </xdr:cNvPr>
        <xdr:cNvSpPr txBox="1"/>
      </xdr:nvSpPr>
      <xdr:spPr>
        <a:xfrm>
          <a:off x="5527221"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43EA8DA8-341C-4D3C-B37A-4F15320C748E}"/>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82596B9E-C75C-4086-9E5B-023415DED76E}"/>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DE13D8E4-001E-46CD-8F96-2E552A0DD542}"/>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34289</xdr:rowOff>
    </xdr:from>
    <xdr:to>
      <xdr:col>54</xdr:col>
      <xdr:colOff>189865</xdr:colOff>
      <xdr:row>86</xdr:row>
      <xdr:rowOff>108965</xdr:rowOff>
    </xdr:to>
    <xdr:cxnSp macro="">
      <xdr:nvCxnSpPr>
        <xdr:cNvPr id="341" name="直線コネクタ 340">
          <a:extLst>
            <a:ext uri="{FF2B5EF4-FFF2-40B4-BE49-F238E27FC236}">
              <a16:creationId xmlns:a16="http://schemas.microsoft.com/office/drawing/2014/main" id="{EDF2117B-AE5D-49C4-BFE8-CEE1B07E860F}"/>
            </a:ext>
          </a:extLst>
        </xdr:cNvPr>
        <xdr:cNvCxnSpPr/>
      </xdr:nvCxnSpPr>
      <xdr:spPr>
        <a:xfrm flipV="1">
          <a:off x="9429115" y="13405484"/>
          <a:ext cx="0" cy="14462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2" name="【公営住宅】&#10;一人当たり面積最小値テキスト">
          <a:extLst>
            <a:ext uri="{FF2B5EF4-FFF2-40B4-BE49-F238E27FC236}">
              <a16:creationId xmlns:a16="http://schemas.microsoft.com/office/drawing/2014/main" id="{D0B4ECAF-666F-4145-9A16-12C22361DD31}"/>
            </a:ext>
          </a:extLst>
        </xdr:cNvPr>
        <xdr:cNvSpPr txBox="1"/>
      </xdr:nvSpPr>
      <xdr:spPr>
        <a:xfrm>
          <a:off x="946785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3" name="直線コネクタ 342">
          <a:extLst>
            <a:ext uri="{FF2B5EF4-FFF2-40B4-BE49-F238E27FC236}">
              <a16:creationId xmlns:a16="http://schemas.microsoft.com/office/drawing/2014/main" id="{96862113-E130-49FB-B864-C30ACBFE8222}"/>
            </a:ext>
          </a:extLst>
        </xdr:cNvPr>
        <xdr:cNvCxnSpPr/>
      </xdr:nvCxnSpPr>
      <xdr:spPr>
        <a:xfrm>
          <a:off x="9356090" y="1485176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152416</xdr:rowOff>
    </xdr:from>
    <xdr:ext cx="469744" cy="259045"/>
    <xdr:sp macro="" textlink="">
      <xdr:nvSpPr>
        <xdr:cNvPr id="344" name="【公営住宅】&#10;一人当たり面積最大値テキスト">
          <a:extLst>
            <a:ext uri="{FF2B5EF4-FFF2-40B4-BE49-F238E27FC236}">
              <a16:creationId xmlns:a16="http://schemas.microsoft.com/office/drawing/2014/main" id="{9F0EB671-C3E9-48A9-89B5-4F2509C99130}"/>
            </a:ext>
          </a:extLst>
        </xdr:cNvPr>
        <xdr:cNvSpPr txBox="1"/>
      </xdr:nvSpPr>
      <xdr:spPr>
        <a:xfrm>
          <a:off x="9467850" y="13182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34289</xdr:rowOff>
    </xdr:from>
    <xdr:to>
      <xdr:col>55</xdr:col>
      <xdr:colOff>88900</xdr:colOff>
      <xdr:row>78</xdr:row>
      <xdr:rowOff>34289</xdr:rowOff>
    </xdr:to>
    <xdr:cxnSp macro="">
      <xdr:nvCxnSpPr>
        <xdr:cNvPr id="345" name="直線コネクタ 344">
          <a:extLst>
            <a:ext uri="{FF2B5EF4-FFF2-40B4-BE49-F238E27FC236}">
              <a16:creationId xmlns:a16="http://schemas.microsoft.com/office/drawing/2014/main" id="{C9BE1091-4020-4141-A22F-3D7DCADF9C5F}"/>
            </a:ext>
          </a:extLst>
        </xdr:cNvPr>
        <xdr:cNvCxnSpPr/>
      </xdr:nvCxnSpPr>
      <xdr:spPr>
        <a:xfrm>
          <a:off x="9356090" y="1340548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26179</xdr:rowOff>
    </xdr:from>
    <xdr:ext cx="469744" cy="259045"/>
    <xdr:sp macro="" textlink="">
      <xdr:nvSpPr>
        <xdr:cNvPr id="346" name="【公営住宅】&#10;一人当たり面積平均値テキスト">
          <a:extLst>
            <a:ext uri="{FF2B5EF4-FFF2-40B4-BE49-F238E27FC236}">
              <a16:creationId xmlns:a16="http://schemas.microsoft.com/office/drawing/2014/main" id="{6BF41625-691E-4665-8917-74DFB3E3B402}"/>
            </a:ext>
          </a:extLst>
        </xdr:cNvPr>
        <xdr:cNvSpPr txBox="1"/>
      </xdr:nvSpPr>
      <xdr:spPr>
        <a:xfrm>
          <a:off x="9467850" y="142527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3302</xdr:rowOff>
    </xdr:from>
    <xdr:to>
      <xdr:col>55</xdr:col>
      <xdr:colOff>50800</xdr:colOff>
      <xdr:row>84</xdr:row>
      <xdr:rowOff>104902</xdr:rowOff>
    </xdr:to>
    <xdr:sp macro="" textlink="">
      <xdr:nvSpPr>
        <xdr:cNvPr id="347" name="フローチャート: 判断 346">
          <a:extLst>
            <a:ext uri="{FF2B5EF4-FFF2-40B4-BE49-F238E27FC236}">
              <a16:creationId xmlns:a16="http://schemas.microsoft.com/office/drawing/2014/main" id="{E7CC4AA4-A08F-4AA6-84BD-74EB25B8B0F8}"/>
            </a:ext>
          </a:extLst>
        </xdr:cNvPr>
        <xdr:cNvSpPr/>
      </xdr:nvSpPr>
      <xdr:spPr>
        <a:xfrm>
          <a:off x="9394190" y="14405102"/>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14732</xdr:rowOff>
    </xdr:from>
    <xdr:to>
      <xdr:col>50</xdr:col>
      <xdr:colOff>165100</xdr:colOff>
      <xdr:row>84</xdr:row>
      <xdr:rowOff>116332</xdr:rowOff>
    </xdr:to>
    <xdr:sp macro="" textlink="">
      <xdr:nvSpPr>
        <xdr:cNvPr id="348" name="フローチャート: 判断 347">
          <a:extLst>
            <a:ext uri="{FF2B5EF4-FFF2-40B4-BE49-F238E27FC236}">
              <a16:creationId xmlns:a16="http://schemas.microsoft.com/office/drawing/2014/main" id="{BF01EDEE-ECE6-4307-B41E-251A18E2B64C}"/>
            </a:ext>
          </a:extLst>
        </xdr:cNvPr>
        <xdr:cNvSpPr/>
      </xdr:nvSpPr>
      <xdr:spPr>
        <a:xfrm>
          <a:off x="8632190" y="14420342"/>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8637</xdr:rowOff>
    </xdr:from>
    <xdr:to>
      <xdr:col>46</xdr:col>
      <xdr:colOff>38100</xdr:colOff>
      <xdr:row>84</xdr:row>
      <xdr:rowOff>110237</xdr:rowOff>
    </xdr:to>
    <xdr:sp macro="" textlink="">
      <xdr:nvSpPr>
        <xdr:cNvPr id="349" name="フローチャート: 判断 348">
          <a:extLst>
            <a:ext uri="{FF2B5EF4-FFF2-40B4-BE49-F238E27FC236}">
              <a16:creationId xmlns:a16="http://schemas.microsoft.com/office/drawing/2014/main" id="{A0121E6C-8955-4159-BDFA-DBA6579FE615}"/>
            </a:ext>
          </a:extLst>
        </xdr:cNvPr>
        <xdr:cNvSpPr/>
      </xdr:nvSpPr>
      <xdr:spPr>
        <a:xfrm>
          <a:off x="7846060" y="144123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6350</xdr:rowOff>
    </xdr:from>
    <xdr:to>
      <xdr:col>41</xdr:col>
      <xdr:colOff>101600</xdr:colOff>
      <xdr:row>84</xdr:row>
      <xdr:rowOff>107950</xdr:rowOff>
    </xdr:to>
    <xdr:sp macro="" textlink="">
      <xdr:nvSpPr>
        <xdr:cNvPr id="350" name="フローチャート: 判断 349">
          <a:extLst>
            <a:ext uri="{FF2B5EF4-FFF2-40B4-BE49-F238E27FC236}">
              <a16:creationId xmlns:a16="http://schemas.microsoft.com/office/drawing/2014/main" id="{B9ED49AF-9DF4-499F-A164-3B2E9F25B329}"/>
            </a:ext>
          </a:extLst>
        </xdr:cNvPr>
        <xdr:cNvSpPr/>
      </xdr:nvSpPr>
      <xdr:spPr>
        <a:xfrm>
          <a:off x="7029450" y="1441005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13208</xdr:rowOff>
    </xdr:from>
    <xdr:to>
      <xdr:col>36</xdr:col>
      <xdr:colOff>165100</xdr:colOff>
      <xdr:row>84</xdr:row>
      <xdr:rowOff>114808</xdr:rowOff>
    </xdr:to>
    <xdr:sp macro="" textlink="">
      <xdr:nvSpPr>
        <xdr:cNvPr id="351" name="フローチャート: 判断 350">
          <a:extLst>
            <a:ext uri="{FF2B5EF4-FFF2-40B4-BE49-F238E27FC236}">
              <a16:creationId xmlns:a16="http://schemas.microsoft.com/office/drawing/2014/main" id="{8EF80052-80DD-4AE3-BFE0-ECC21832702A}"/>
            </a:ext>
          </a:extLst>
        </xdr:cNvPr>
        <xdr:cNvSpPr/>
      </xdr:nvSpPr>
      <xdr:spPr>
        <a:xfrm>
          <a:off x="6231890" y="14418818"/>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BD2A60FA-FF5A-4B70-A13E-EF16BB2C731D}"/>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5F68FD40-7AEF-4B0A-ADB4-3DAEB369120F}"/>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4602C98A-3F7E-4769-B689-EC31D71CF754}"/>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DA04957A-B484-4DC9-A899-0F8ED32027E3}"/>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20A6799D-3DE0-4263-B058-09F96C055A6D}"/>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109982</xdr:rowOff>
    </xdr:from>
    <xdr:to>
      <xdr:col>55</xdr:col>
      <xdr:colOff>50800</xdr:colOff>
      <xdr:row>86</xdr:row>
      <xdr:rowOff>40132</xdr:rowOff>
    </xdr:to>
    <xdr:sp macro="" textlink="">
      <xdr:nvSpPr>
        <xdr:cNvPr id="357" name="楕円 356">
          <a:extLst>
            <a:ext uri="{FF2B5EF4-FFF2-40B4-BE49-F238E27FC236}">
              <a16:creationId xmlns:a16="http://schemas.microsoft.com/office/drawing/2014/main" id="{6A6F7E94-E445-47CE-88AB-0470BBB468C3}"/>
            </a:ext>
          </a:extLst>
        </xdr:cNvPr>
        <xdr:cNvSpPr/>
      </xdr:nvSpPr>
      <xdr:spPr>
        <a:xfrm>
          <a:off x="9394190" y="14681327"/>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24909</xdr:rowOff>
    </xdr:from>
    <xdr:ext cx="469744" cy="259045"/>
    <xdr:sp macro="" textlink="">
      <xdr:nvSpPr>
        <xdr:cNvPr id="358" name="【公営住宅】&#10;一人当たり面積該当値テキスト">
          <a:extLst>
            <a:ext uri="{FF2B5EF4-FFF2-40B4-BE49-F238E27FC236}">
              <a16:creationId xmlns:a16="http://schemas.microsoft.com/office/drawing/2014/main" id="{DFFE934E-73D8-4FE2-8E00-738049F2E84F}"/>
            </a:ext>
          </a:extLst>
        </xdr:cNvPr>
        <xdr:cNvSpPr txBox="1"/>
      </xdr:nvSpPr>
      <xdr:spPr>
        <a:xfrm>
          <a:off x="9467850" y="14594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103887</xdr:rowOff>
    </xdr:from>
    <xdr:to>
      <xdr:col>50</xdr:col>
      <xdr:colOff>165100</xdr:colOff>
      <xdr:row>86</xdr:row>
      <xdr:rowOff>34037</xdr:rowOff>
    </xdr:to>
    <xdr:sp macro="" textlink="">
      <xdr:nvSpPr>
        <xdr:cNvPr id="359" name="楕円 358">
          <a:extLst>
            <a:ext uri="{FF2B5EF4-FFF2-40B4-BE49-F238E27FC236}">
              <a16:creationId xmlns:a16="http://schemas.microsoft.com/office/drawing/2014/main" id="{8CEA25D7-3766-4AC6-8682-F6D5429FD77C}"/>
            </a:ext>
          </a:extLst>
        </xdr:cNvPr>
        <xdr:cNvSpPr/>
      </xdr:nvSpPr>
      <xdr:spPr>
        <a:xfrm>
          <a:off x="8632190" y="14675232"/>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154687</xdr:rowOff>
    </xdr:from>
    <xdr:to>
      <xdr:col>55</xdr:col>
      <xdr:colOff>0</xdr:colOff>
      <xdr:row>85</xdr:row>
      <xdr:rowOff>160782</xdr:rowOff>
    </xdr:to>
    <xdr:cxnSp macro="">
      <xdr:nvCxnSpPr>
        <xdr:cNvPr id="360" name="直線コネクタ 359">
          <a:extLst>
            <a:ext uri="{FF2B5EF4-FFF2-40B4-BE49-F238E27FC236}">
              <a16:creationId xmlns:a16="http://schemas.microsoft.com/office/drawing/2014/main" id="{04D5860A-DD83-4609-97D2-843D13CF6E3F}"/>
            </a:ext>
          </a:extLst>
        </xdr:cNvPr>
        <xdr:cNvCxnSpPr/>
      </xdr:nvCxnSpPr>
      <xdr:spPr>
        <a:xfrm>
          <a:off x="8686800" y="14727937"/>
          <a:ext cx="742950" cy="8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99313</xdr:rowOff>
    </xdr:from>
    <xdr:to>
      <xdr:col>46</xdr:col>
      <xdr:colOff>38100</xdr:colOff>
      <xdr:row>86</xdr:row>
      <xdr:rowOff>29463</xdr:rowOff>
    </xdr:to>
    <xdr:sp macro="" textlink="">
      <xdr:nvSpPr>
        <xdr:cNvPr id="361" name="楕円 360">
          <a:extLst>
            <a:ext uri="{FF2B5EF4-FFF2-40B4-BE49-F238E27FC236}">
              <a16:creationId xmlns:a16="http://schemas.microsoft.com/office/drawing/2014/main" id="{8B7320D8-5858-4C97-9956-DCC81D3C87BA}"/>
            </a:ext>
          </a:extLst>
        </xdr:cNvPr>
        <xdr:cNvSpPr/>
      </xdr:nvSpPr>
      <xdr:spPr>
        <a:xfrm>
          <a:off x="7846060" y="1466875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150113</xdr:rowOff>
    </xdr:from>
    <xdr:to>
      <xdr:col>50</xdr:col>
      <xdr:colOff>114300</xdr:colOff>
      <xdr:row>85</xdr:row>
      <xdr:rowOff>154687</xdr:rowOff>
    </xdr:to>
    <xdr:cxnSp macro="">
      <xdr:nvCxnSpPr>
        <xdr:cNvPr id="362" name="直線コネクタ 361">
          <a:extLst>
            <a:ext uri="{FF2B5EF4-FFF2-40B4-BE49-F238E27FC236}">
              <a16:creationId xmlns:a16="http://schemas.microsoft.com/office/drawing/2014/main" id="{73ECDC7E-FD42-4CEA-A093-3EB85248425F}"/>
            </a:ext>
          </a:extLst>
        </xdr:cNvPr>
        <xdr:cNvCxnSpPr/>
      </xdr:nvCxnSpPr>
      <xdr:spPr>
        <a:xfrm>
          <a:off x="7889240" y="14723363"/>
          <a:ext cx="79756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100076</xdr:rowOff>
    </xdr:from>
    <xdr:to>
      <xdr:col>41</xdr:col>
      <xdr:colOff>101600</xdr:colOff>
      <xdr:row>86</xdr:row>
      <xdr:rowOff>30226</xdr:rowOff>
    </xdr:to>
    <xdr:sp macro="" textlink="">
      <xdr:nvSpPr>
        <xdr:cNvPr id="363" name="楕円 362">
          <a:extLst>
            <a:ext uri="{FF2B5EF4-FFF2-40B4-BE49-F238E27FC236}">
              <a16:creationId xmlns:a16="http://schemas.microsoft.com/office/drawing/2014/main" id="{25089C7E-6CA8-43E1-BCBD-DA3141445DA2}"/>
            </a:ext>
          </a:extLst>
        </xdr:cNvPr>
        <xdr:cNvSpPr/>
      </xdr:nvSpPr>
      <xdr:spPr>
        <a:xfrm>
          <a:off x="7029450" y="1466951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150113</xdr:rowOff>
    </xdr:from>
    <xdr:to>
      <xdr:col>45</xdr:col>
      <xdr:colOff>177800</xdr:colOff>
      <xdr:row>85</xdr:row>
      <xdr:rowOff>150876</xdr:rowOff>
    </xdr:to>
    <xdr:cxnSp macro="">
      <xdr:nvCxnSpPr>
        <xdr:cNvPr id="364" name="直線コネクタ 363">
          <a:extLst>
            <a:ext uri="{FF2B5EF4-FFF2-40B4-BE49-F238E27FC236}">
              <a16:creationId xmlns:a16="http://schemas.microsoft.com/office/drawing/2014/main" id="{249147A6-B5DD-49F8-96E7-FBB7E0945861}"/>
            </a:ext>
          </a:extLst>
        </xdr:cNvPr>
        <xdr:cNvCxnSpPr/>
      </xdr:nvCxnSpPr>
      <xdr:spPr>
        <a:xfrm flipV="1">
          <a:off x="7084060" y="14723363"/>
          <a:ext cx="80518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100076</xdr:rowOff>
    </xdr:from>
    <xdr:to>
      <xdr:col>36</xdr:col>
      <xdr:colOff>165100</xdr:colOff>
      <xdr:row>86</xdr:row>
      <xdr:rowOff>30226</xdr:rowOff>
    </xdr:to>
    <xdr:sp macro="" textlink="">
      <xdr:nvSpPr>
        <xdr:cNvPr id="365" name="楕円 364">
          <a:extLst>
            <a:ext uri="{FF2B5EF4-FFF2-40B4-BE49-F238E27FC236}">
              <a16:creationId xmlns:a16="http://schemas.microsoft.com/office/drawing/2014/main" id="{2E048E49-BA6E-4E9E-A813-52FA438492BF}"/>
            </a:ext>
          </a:extLst>
        </xdr:cNvPr>
        <xdr:cNvSpPr/>
      </xdr:nvSpPr>
      <xdr:spPr>
        <a:xfrm>
          <a:off x="6231890" y="1466951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150876</xdr:rowOff>
    </xdr:from>
    <xdr:to>
      <xdr:col>41</xdr:col>
      <xdr:colOff>50800</xdr:colOff>
      <xdr:row>85</xdr:row>
      <xdr:rowOff>150876</xdr:rowOff>
    </xdr:to>
    <xdr:cxnSp macro="">
      <xdr:nvCxnSpPr>
        <xdr:cNvPr id="366" name="直線コネクタ 365">
          <a:extLst>
            <a:ext uri="{FF2B5EF4-FFF2-40B4-BE49-F238E27FC236}">
              <a16:creationId xmlns:a16="http://schemas.microsoft.com/office/drawing/2014/main" id="{F6AACE8E-EDB9-41F9-A2CA-7408D64F562F}"/>
            </a:ext>
          </a:extLst>
        </xdr:cNvPr>
        <xdr:cNvCxnSpPr/>
      </xdr:nvCxnSpPr>
      <xdr:spPr>
        <a:xfrm>
          <a:off x="6286500" y="14724126"/>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132859</xdr:rowOff>
    </xdr:from>
    <xdr:ext cx="469744" cy="259045"/>
    <xdr:sp macro="" textlink="">
      <xdr:nvSpPr>
        <xdr:cNvPr id="367" name="n_1aveValue【公営住宅】&#10;一人当たり面積">
          <a:extLst>
            <a:ext uri="{FF2B5EF4-FFF2-40B4-BE49-F238E27FC236}">
              <a16:creationId xmlns:a16="http://schemas.microsoft.com/office/drawing/2014/main" id="{1CCACE7E-A2AE-410D-9C3B-59C4A0C104FE}"/>
            </a:ext>
          </a:extLst>
        </xdr:cNvPr>
        <xdr:cNvSpPr txBox="1"/>
      </xdr:nvSpPr>
      <xdr:spPr>
        <a:xfrm>
          <a:off x="8454467" y="14195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126764</xdr:rowOff>
    </xdr:from>
    <xdr:ext cx="469744" cy="259045"/>
    <xdr:sp macro="" textlink="">
      <xdr:nvSpPr>
        <xdr:cNvPr id="368" name="n_2aveValue【公営住宅】&#10;一人当たり面積">
          <a:extLst>
            <a:ext uri="{FF2B5EF4-FFF2-40B4-BE49-F238E27FC236}">
              <a16:creationId xmlns:a16="http://schemas.microsoft.com/office/drawing/2014/main" id="{E9E18EB6-BDEB-41EB-9D09-CEF624439696}"/>
            </a:ext>
          </a:extLst>
        </xdr:cNvPr>
        <xdr:cNvSpPr txBox="1"/>
      </xdr:nvSpPr>
      <xdr:spPr>
        <a:xfrm>
          <a:off x="7673417" y="14189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124477</xdr:rowOff>
    </xdr:from>
    <xdr:ext cx="469744" cy="259045"/>
    <xdr:sp macro="" textlink="">
      <xdr:nvSpPr>
        <xdr:cNvPr id="369" name="n_3aveValue【公営住宅】&#10;一人当たり面積">
          <a:extLst>
            <a:ext uri="{FF2B5EF4-FFF2-40B4-BE49-F238E27FC236}">
              <a16:creationId xmlns:a16="http://schemas.microsoft.com/office/drawing/2014/main" id="{237907CF-65AE-4BB4-B772-448516B43965}"/>
            </a:ext>
          </a:extLst>
        </xdr:cNvPr>
        <xdr:cNvSpPr txBox="1"/>
      </xdr:nvSpPr>
      <xdr:spPr>
        <a:xfrm>
          <a:off x="6866332" y="14185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131335</xdr:rowOff>
    </xdr:from>
    <xdr:ext cx="469744" cy="259045"/>
    <xdr:sp macro="" textlink="">
      <xdr:nvSpPr>
        <xdr:cNvPr id="370" name="n_4aveValue【公営住宅】&#10;一人当たり面積">
          <a:extLst>
            <a:ext uri="{FF2B5EF4-FFF2-40B4-BE49-F238E27FC236}">
              <a16:creationId xmlns:a16="http://schemas.microsoft.com/office/drawing/2014/main" id="{6EE9D81A-2C8E-4DCB-8C21-39C86A3751F1}"/>
            </a:ext>
          </a:extLst>
        </xdr:cNvPr>
        <xdr:cNvSpPr txBox="1"/>
      </xdr:nvSpPr>
      <xdr:spPr>
        <a:xfrm>
          <a:off x="6068772" y="14194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25164</xdr:rowOff>
    </xdr:from>
    <xdr:ext cx="469744" cy="259045"/>
    <xdr:sp macro="" textlink="">
      <xdr:nvSpPr>
        <xdr:cNvPr id="371" name="n_1mainValue【公営住宅】&#10;一人当たり面積">
          <a:extLst>
            <a:ext uri="{FF2B5EF4-FFF2-40B4-BE49-F238E27FC236}">
              <a16:creationId xmlns:a16="http://schemas.microsoft.com/office/drawing/2014/main" id="{111C50BF-8C44-40B1-9031-25ACF888318E}"/>
            </a:ext>
          </a:extLst>
        </xdr:cNvPr>
        <xdr:cNvSpPr txBox="1"/>
      </xdr:nvSpPr>
      <xdr:spPr>
        <a:xfrm>
          <a:off x="8454467" y="14766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20590</xdr:rowOff>
    </xdr:from>
    <xdr:ext cx="469744" cy="259045"/>
    <xdr:sp macro="" textlink="">
      <xdr:nvSpPr>
        <xdr:cNvPr id="372" name="n_2mainValue【公営住宅】&#10;一人当たり面積">
          <a:extLst>
            <a:ext uri="{FF2B5EF4-FFF2-40B4-BE49-F238E27FC236}">
              <a16:creationId xmlns:a16="http://schemas.microsoft.com/office/drawing/2014/main" id="{360E1D69-3D12-4B57-9263-2DFAE4560194}"/>
            </a:ext>
          </a:extLst>
        </xdr:cNvPr>
        <xdr:cNvSpPr txBox="1"/>
      </xdr:nvSpPr>
      <xdr:spPr>
        <a:xfrm>
          <a:off x="7673417" y="14761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21353</xdr:rowOff>
    </xdr:from>
    <xdr:ext cx="469744" cy="259045"/>
    <xdr:sp macro="" textlink="">
      <xdr:nvSpPr>
        <xdr:cNvPr id="373" name="n_3mainValue【公営住宅】&#10;一人当たり面積">
          <a:extLst>
            <a:ext uri="{FF2B5EF4-FFF2-40B4-BE49-F238E27FC236}">
              <a16:creationId xmlns:a16="http://schemas.microsoft.com/office/drawing/2014/main" id="{24B24DB6-4C95-42FD-B34B-7F7AF3A7CB35}"/>
            </a:ext>
          </a:extLst>
        </xdr:cNvPr>
        <xdr:cNvSpPr txBox="1"/>
      </xdr:nvSpPr>
      <xdr:spPr>
        <a:xfrm>
          <a:off x="6866332" y="14762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21353</xdr:rowOff>
    </xdr:from>
    <xdr:ext cx="469744" cy="259045"/>
    <xdr:sp macro="" textlink="">
      <xdr:nvSpPr>
        <xdr:cNvPr id="374" name="n_4mainValue【公営住宅】&#10;一人当たり面積">
          <a:extLst>
            <a:ext uri="{FF2B5EF4-FFF2-40B4-BE49-F238E27FC236}">
              <a16:creationId xmlns:a16="http://schemas.microsoft.com/office/drawing/2014/main" id="{BB8E61CC-C85D-40CB-88EC-6837164B71BB}"/>
            </a:ext>
          </a:extLst>
        </xdr:cNvPr>
        <xdr:cNvSpPr txBox="1"/>
      </xdr:nvSpPr>
      <xdr:spPr>
        <a:xfrm>
          <a:off x="6068772" y="14762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3FFEB16D-58D8-4ABB-ADCC-4D5AE3110A73}"/>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432A4E40-7FAC-4676-9276-F205520C617D}"/>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4497E664-D691-454C-95B4-611D2D254446}"/>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C5983ED9-1549-4D4D-B16D-9E723D282C0A}"/>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C2067EBE-7F53-4B6A-95C9-8BFB6786B648}"/>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65D9F4D8-53D5-4E11-93F6-EEA8571A7982}"/>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0A9E5D73-C315-4A21-A79C-82DD21734784}"/>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5BCBB24A-A064-4644-B857-4E72C28C35E1}"/>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38F89415-5441-46CA-A3EA-C6FF8E6D8828}"/>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2A866A53-6442-45BB-AF59-81B83A1AC5BC}"/>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D5CA5C07-F4EC-4DE5-A55A-797C6F4B483F}"/>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C4932CE6-FC8E-459F-A1AA-E7F740852635}"/>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4366E969-A4FB-45F3-80A0-E628C0A847F4}"/>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42E8B1AF-28ED-4FEB-8590-87DDFF8550EE}"/>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F409B0AD-027F-4D7E-8E12-2E97091ADC22}"/>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10777AB1-C569-447A-886D-CA04D70E8A70}"/>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F8F2CED4-EA44-4199-8EAE-9C4C7A4BC0BA}"/>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B675F8D2-3D2C-4C51-99DA-8F4AC01559A6}"/>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C09F71A0-E874-4A77-ABF2-82275DE8EB3B}"/>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DA3CC54F-02BF-4EBC-86F6-9F4C1DB65F56}"/>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86D8E8D6-D506-4F2B-AE97-474D3454CC1F}"/>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B8B065D3-AD05-4FDB-9B46-ED7E8D76486A}"/>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14FCFB43-B220-44F0-A896-137313950085}"/>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45F7B63A-8657-44FC-8AA2-6A3E711858E8}"/>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D29C1843-5329-4C84-BBFC-0238B7D13D1E}"/>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73523B24-8CAB-40AD-8916-813D9E5AAD86}"/>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17A4681A-E57B-4B37-AA18-C57784C11B81}"/>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3FA9E7AF-2315-471E-95FF-E4CBBB15E084}"/>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2E149164-ED0F-4225-9E56-E0FF1D14DDF0}"/>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F05FDF5F-6E8A-44F2-B123-EF930D464B51}"/>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8A471782-89BF-44B7-BDD8-E4CA316D8B85}"/>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99AC34FA-9A6D-43D6-AD1E-9CD25FE2B4DA}"/>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7E87A75D-9920-4177-B45A-214980115493}"/>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A300C436-585A-427A-B3F0-7C0547152F62}"/>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948C57F6-5D2D-433F-B80C-5DB87C1011C9}"/>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A4697F30-0FFE-49FB-9F01-8B51AB21C4A3}"/>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D12F64D5-54B6-4016-BAEF-D143F82FE23A}"/>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0915A115-2B9D-49B7-A905-7633B855598A}"/>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3ED02ADB-CD17-4F3B-973D-CC0FB24A8786}"/>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B1A8861C-3326-4545-98A3-19435864CE81}"/>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85725</xdr:rowOff>
    </xdr:from>
    <xdr:to>
      <xdr:col>85</xdr:col>
      <xdr:colOff>126364</xdr:colOff>
      <xdr:row>41</xdr:row>
      <xdr:rowOff>142875</xdr:rowOff>
    </xdr:to>
    <xdr:cxnSp macro="">
      <xdr:nvCxnSpPr>
        <xdr:cNvPr id="415" name="直線コネクタ 414">
          <a:extLst>
            <a:ext uri="{FF2B5EF4-FFF2-40B4-BE49-F238E27FC236}">
              <a16:creationId xmlns:a16="http://schemas.microsoft.com/office/drawing/2014/main" id="{97676338-338E-45CB-9EF8-D64F5CF5ED4E}"/>
            </a:ext>
          </a:extLst>
        </xdr:cNvPr>
        <xdr:cNvCxnSpPr/>
      </xdr:nvCxnSpPr>
      <xdr:spPr>
        <a:xfrm flipV="1">
          <a:off x="14703424" y="591693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146702</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8712BA49-05BC-432D-BF54-025A3412B9A2}"/>
            </a:ext>
          </a:extLst>
        </xdr:cNvPr>
        <xdr:cNvSpPr txBox="1"/>
      </xdr:nvSpPr>
      <xdr:spPr>
        <a:xfrm>
          <a:off x="14742160" y="717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142875</xdr:rowOff>
    </xdr:from>
    <xdr:to>
      <xdr:col>86</xdr:col>
      <xdr:colOff>25400</xdr:colOff>
      <xdr:row>41</xdr:row>
      <xdr:rowOff>142875</xdr:rowOff>
    </xdr:to>
    <xdr:cxnSp macro="">
      <xdr:nvCxnSpPr>
        <xdr:cNvPr id="417" name="直線コネクタ 416">
          <a:extLst>
            <a:ext uri="{FF2B5EF4-FFF2-40B4-BE49-F238E27FC236}">
              <a16:creationId xmlns:a16="http://schemas.microsoft.com/office/drawing/2014/main" id="{8DAAAA92-EE4B-4B7D-A446-B9BBDF6476A4}"/>
            </a:ext>
          </a:extLst>
        </xdr:cNvPr>
        <xdr:cNvCxnSpPr/>
      </xdr:nvCxnSpPr>
      <xdr:spPr>
        <a:xfrm>
          <a:off x="14611350" y="71704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32402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F0AB1BA9-80CE-4CBA-9079-85E083C31E38}"/>
            </a:ext>
          </a:extLst>
        </xdr:cNvPr>
        <xdr:cNvSpPr txBox="1"/>
      </xdr:nvSpPr>
      <xdr:spPr>
        <a:xfrm>
          <a:off x="14742160" y="5688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85725</xdr:rowOff>
    </xdr:from>
    <xdr:to>
      <xdr:col>86</xdr:col>
      <xdr:colOff>25400</xdr:colOff>
      <xdr:row>34</xdr:row>
      <xdr:rowOff>85725</xdr:rowOff>
    </xdr:to>
    <xdr:cxnSp macro="">
      <xdr:nvCxnSpPr>
        <xdr:cNvPr id="419" name="直線コネクタ 418">
          <a:extLst>
            <a:ext uri="{FF2B5EF4-FFF2-40B4-BE49-F238E27FC236}">
              <a16:creationId xmlns:a16="http://schemas.microsoft.com/office/drawing/2014/main" id="{D269B8B4-D176-4083-9BCC-683C573907AE}"/>
            </a:ext>
          </a:extLst>
        </xdr:cNvPr>
        <xdr:cNvCxnSpPr/>
      </xdr:nvCxnSpPr>
      <xdr:spPr>
        <a:xfrm>
          <a:off x="14611350" y="59169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87647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3B4A7BF9-3163-40FE-940C-6DD448C27B1C}"/>
            </a:ext>
          </a:extLst>
        </xdr:cNvPr>
        <xdr:cNvSpPr txBox="1"/>
      </xdr:nvSpPr>
      <xdr:spPr>
        <a:xfrm>
          <a:off x="14742160" y="64351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421" name="フローチャート: 判断 420">
          <a:extLst>
            <a:ext uri="{FF2B5EF4-FFF2-40B4-BE49-F238E27FC236}">
              <a16:creationId xmlns:a16="http://schemas.microsoft.com/office/drawing/2014/main" id="{4748E8CE-EBB1-43F1-8763-E567DC5DF7C0}"/>
            </a:ext>
          </a:extLst>
        </xdr:cNvPr>
        <xdr:cNvSpPr/>
      </xdr:nvSpPr>
      <xdr:spPr>
        <a:xfrm>
          <a:off x="14649450" y="64509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124460</xdr:rowOff>
    </xdr:from>
    <xdr:to>
      <xdr:col>81</xdr:col>
      <xdr:colOff>101600</xdr:colOff>
      <xdr:row>38</xdr:row>
      <xdr:rowOff>54610</xdr:rowOff>
    </xdr:to>
    <xdr:sp macro="" textlink="">
      <xdr:nvSpPr>
        <xdr:cNvPr id="422" name="フローチャート: 判断 421">
          <a:extLst>
            <a:ext uri="{FF2B5EF4-FFF2-40B4-BE49-F238E27FC236}">
              <a16:creationId xmlns:a16="http://schemas.microsoft.com/office/drawing/2014/main" id="{FAF60322-3374-4F6A-91B0-C9B1EF92C718}"/>
            </a:ext>
          </a:extLst>
        </xdr:cNvPr>
        <xdr:cNvSpPr/>
      </xdr:nvSpPr>
      <xdr:spPr>
        <a:xfrm>
          <a:off x="13887450" y="64700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132080</xdr:rowOff>
    </xdr:from>
    <xdr:to>
      <xdr:col>76</xdr:col>
      <xdr:colOff>165100</xdr:colOff>
      <xdr:row>38</xdr:row>
      <xdr:rowOff>62230</xdr:rowOff>
    </xdr:to>
    <xdr:sp macro="" textlink="">
      <xdr:nvSpPr>
        <xdr:cNvPr id="423" name="フローチャート: 判断 422">
          <a:extLst>
            <a:ext uri="{FF2B5EF4-FFF2-40B4-BE49-F238E27FC236}">
              <a16:creationId xmlns:a16="http://schemas.microsoft.com/office/drawing/2014/main" id="{A666421B-7872-4A65-8376-8E04E23654EB}"/>
            </a:ext>
          </a:extLst>
        </xdr:cNvPr>
        <xdr:cNvSpPr/>
      </xdr:nvSpPr>
      <xdr:spPr>
        <a:xfrm>
          <a:off x="13089890" y="647954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133985</xdr:rowOff>
    </xdr:from>
    <xdr:to>
      <xdr:col>72</xdr:col>
      <xdr:colOff>38100</xdr:colOff>
      <xdr:row>38</xdr:row>
      <xdr:rowOff>64135</xdr:rowOff>
    </xdr:to>
    <xdr:sp macro="" textlink="">
      <xdr:nvSpPr>
        <xdr:cNvPr id="424" name="フローチャート: 判断 423">
          <a:extLst>
            <a:ext uri="{FF2B5EF4-FFF2-40B4-BE49-F238E27FC236}">
              <a16:creationId xmlns:a16="http://schemas.microsoft.com/office/drawing/2014/main" id="{0F7DEE4A-7B02-4007-A547-951EBE67F3CE}"/>
            </a:ext>
          </a:extLst>
        </xdr:cNvPr>
        <xdr:cNvSpPr/>
      </xdr:nvSpPr>
      <xdr:spPr>
        <a:xfrm>
          <a:off x="12303760" y="64738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149225</xdr:rowOff>
    </xdr:from>
    <xdr:to>
      <xdr:col>67</xdr:col>
      <xdr:colOff>101600</xdr:colOff>
      <xdr:row>38</xdr:row>
      <xdr:rowOff>79375</xdr:rowOff>
    </xdr:to>
    <xdr:sp macro="" textlink="">
      <xdr:nvSpPr>
        <xdr:cNvPr id="425" name="フローチャート: 判断 424">
          <a:extLst>
            <a:ext uri="{FF2B5EF4-FFF2-40B4-BE49-F238E27FC236}">
              <a16:creationId xmlns:a16="http://schemas.microsoft.com/office/drawing/2014/main" id="{D32D029C-6CEC-4E76-B7DD-93309DDE3E41}"/>
            </a:ext>
          </a:extLst>
        </xdr:cNvPr>
        <xdr:cNvSpPr/>
      </xdr:nvSpPr>
      <xdr:spPr>
        <a:xfrm>
          <a:off x="11487150" y="649287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753A70B5-A034-4954-B157-6B12573A5B25}"/>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58C693FE-0388-4B7E-A06E-D624601AF7CA}"/>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F525437-5E48-4834-BC70-48A5DD6FAE0A}"/>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6140148E-1A6D-4373-A54B-199D0618E326}"/>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25236432-F0E9-4A0C-BFF2-8F8CA27913F6}"/>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158750</xdr:rowOff>
    </xdr:from>
    <xdr:to>
      <xdr:col>85</xdr:col>
      <xdr:colOff>177800</xdr:colOff>
      <xdr:row>36</xdr:row>
      <xdr:rowOff>88900</xdr:rowOff>
    </xdr:to>
    <xdr:sp macro="" textlink="">
      <xdr:nvSpPr>
        <xdr:cNvPr id="431" name="楕円 430">
          <a:extLst>
            <a:ext uri="{FF2B5EF4-FFF2-40B4-BE49-F238E27FC236}">
              <a16:creationId xmlns:a16="http://schemas.microsoft.com/office/drawing/2014/main" id="{72B021C5-253D-42E1-B7C0-0758FB9DFF17}"/>
            </a:ext>
          </a:extLst>
        </xdr:cNvPr>
        <xdr:cNvSpPr/>
      </xdr:nvSpPr>
      <xdr:spPr>
        <a:xfrm>
          <a:off x="14649450" y="61614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10177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1BE260C5-E4BB-4C36-A6A8-B1F5CAAB88C5}"/>
            </a:ext>
          </a:extLst>
        </xdr:cNvPr>
        <xdr:cNvSpPr txBox="1"/>
      </xdr:nvSpPr>
      <xdr:spPr>
        <a:xfrm>
          <a:off x="14742160" y="601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114935</xdr:rowOff>
    </xdr:from>
    <xdr:to>
      <xdr:col>81</xdr:col>
      <xdr:colOff>101600</xdr:colOff>
      <xdr:row>36</xdr:row>
      <xdr:rowOff>45085</xdr:rowOff>
    </xdr:to>
    <xdr:sp macro="" textlink="">
      <xdr:nvSpPr>
        <xdr:cNvPr id="433" name="楕円 432">
          <a:extLst>
            <a:ext uri="{FF2B5EF4-FFF2-40B4-BE49-F238E27FC236}">
              <a16:creationId xmlns:a16="http://schemas.microsoft.com/office/drawing/2014/main" id="{526328E3-5993-4587-BD1A-4EC2EF67F163}"/>
            </a:ext>
          </a:extLst>
        </xdr:cNvPr>
        <xdr:cNvSpPr/>
      </xdr:nvSpPr>
      <xdr:spPr>
        <a:xfrm>
          <a:off x="13887450" y="611568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165735</xdr:rowOff>
    </xdr:from>
    <xdr:to>
      <xdr:col>85</xdr:col>
      <xdr:colOff>127000</xdr:colOff>
      <xdr:row>36</xdr:row>
      <xdr:rowOff>38100</xdr:rowOff>
    </xdr:to>
    <xdr:cxnSp macro="">
      <xdr:nvCxnSpPr>
        <xdr:cNvPr id="434" name="直線コネクタ 433">
          <a:extLst>
            <a:ext uri="{FF2B5EF4-FFF2-40B4-BE49-F238E27FC236}">
              <a16:creationId xmlns:a16="http://schemas.microsoft.com/office/drawing/2014/main" id="{014359E6-219C-47EA-B218-25F0811DB496}"/>
            </a:ext>
          </a:extLst>
        </xdr:cNvPr>
        <xdr:cNvCxnSpPr/>
      </xdr:nvCxnSpPr>
      <xdr:spPr>
        <a:xfrm>
          <a:off x="13942060" y="6170295"/>
          <a:ext cx="762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69215</xdr:rowOff>
    </xdr:from>
    <xdr:to>
      <xdr:col>76</xdr:col>
      <xdr:colOff>165100</xdr:colOff>
      <xdr:row>35</xdr:row>
      <xdr:rowOff>170815</xdr:rowOff>
    </xdr:to>
    <xdr:sp macro="" textlink="">
      <xdr:nvSpPr>
        <xdr:cNvPr id="435" name="楕円 434">
          <a:extLst>
            <a:ext uri="{FF2B5EF4-FFF2-40B4-BE49-F238E27FC236}">
              <a16:creationId xmlns:a16="http://schemas.microsoft.com/office/drawing/2014/main" id="{5AF62A11-EFA5-46BB-9899-0BCA12320C1B}"/>
            </a:ext>
          </a:extLst>
        </xdr:cNvPr>
        <xdr:cNvSpPr/>
      </xdr:nvSpPr>
      <xdr:spPr>
        <a:xfrm>
          <a:off x="13089890" y="6068060"/>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120015</xdr:rowOff>
    </xdr:from>
    <xdr:to>
      <xdr:col>81</xdr:col>
      <xdr:colOff>50800</xdr:colOff>
      <xdr:row>35</xdr:row>
      <xdr:rowOff>165735</xdr:rowOff>
    </xdr:to>
    <xdr:cxnSp macro="">
      <xdr:nvCxnSpPr>
        <xdr:cNvPr id="436" name="直線コネクタ 435">
          <a:extLst>
            <a:ext uri="{FF2B5EF4-FFF2-40B4-BE49-F238E27FC236}">
              <a16:creationId xmlns:a16="http://schemas.microsoft.com/office/drawing/2014/main" id="{7B03D6AA-6238-48D2-BBC2-BD7D1700BB4E}"/>
            </a:ext>
          </a:extLst>
        </xdr:cNvPr>
        <xdr:cNvCxnSpPr/>
      </xdr:nvCxnSpPr>
      <xdr:spPr>
        <a:xfrm>
          <a:off x="13144500" y="6122670"/>
          <a:ext cx="79756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15875</xdr:rowOff>
    </xdr:from>
    <xdr:to>
      <xdr:col>72</xdr:col>
      <xdr:colOff>38100</xdr:colOff>
      <xdr:row>35</xdr:row>
      <xdr:rowOff>117475</xdr:rowOff>
    </xdr:to>
    <xdr:sp macro="" textlink="">
      <xdr:nvSpPr>
        <xdr:cNvPr id="437" name="楕円 436">
          <a:extLst>
            <a:ext uri="{FF2B5EF4-FFF2-40B4-BE49-F238E27FC236}">
              <a16:creationId xmlns:a16="http://schemas.microsoft.com/office/drawing/2014/main" id="{2E06DD28-2B39-46C9-8529-9D4ABF564169}"/>
            </a:ext>
          </a:extLst>
        </xdr:cNvPr>
        <xdr:cNvSpPr/>
      </xdr:nvSpPr>
      <xdr:spPr>
        <a:xfrm>
          <a:off x="12303760" y="60204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66675</xdr:rowOff>
    </xdr:from>
    <xdr:to>
      <xdr:col>76</xdr:col>
      <xdr:colOff>114300</xdr:colOff>
      <xdr:row>35</xdr:row>
      <xdr:rowOff>120015</xdr:rowOff>
    </xdr:to>
    <xdr:cxnSp macro="">
      <xdr:nvCxnSpPr>
        <xdr:cNvPr id="438" name="直線コネクタ 437">
          <a:extLst>
            <a:ext uri="{FF2B5EF4-FFF2-40B4-BE49-F238E27FC236}">
              <a16:creationId xmlns:a16="http://schemas.microsoft.com/office/drawing/2014/main" id="{FDD517E8-C542-4945-AAC3-B20CA708887E}"/>
            </a:ext>
          </a:extLst>
        </xdr:cNvPr>
        <xdr:cNvCxnSpPr/>
      </xdr:nvCxnSpPr>
      <xdr:spPr>
        <a:xfrm>
          <a:off x="12346940" y="6065520"/>
          <a:ext cx="79756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133985</xdr:rowOff>
    </xdr:from>
    <xdr:to>
      <xdr:col>67</xdr:col>
      <xdr:colOff>101600</xdr:colOff>
      <xdr:row>35</xdr:row>
      <xdr:rowOff>64135</xdr:rowOff>
    </xdr:to>
    <xdr:sp macro="" textlink="">
      <xdr:nvSpPr>
        <xdr:cNvPr id="439" name="楕円 438">
          <a:extLst>
            <a:ext uri="{FF2B5EF4-FFF2-40B4-BE49-F238E27FC236}">
              <a16:creationId xmlns:a16="http://schemas.microsoft.com/office/drawing/2014/main" id="{841E76AF-B95A-49FB-BD04-5E907B714CD7}"/>
            </a:ext>
          </a:extLst>
        </xdr:cNvPr>
        <xdr:cNvSpPr/>
      </xdr:nvSpPr>
      <xdr:spPr>
        <a:xfrm>
          <a:off x="11487150" y="595947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13335</xdr:rowOff>
    </xdr:from>
    <xdr:to>
      <xdr:col>71</xdr:col>
      <xdr:colOff>177800</xdr:colOff>
      <xdr:row>35</xdr:row>
      <xdr:rowOff>66675</xdr:rowOff>
    </xdr:to>
    <xdr:cxnSp macro="">
      <xdr:nvCxnSpPr>
        <xdr:cNvPr id="440" name="直線コネクタ 439">
          <a:extLst>
            <a:ext uri="{FF2B5EF4-FFF2-40B4-BE49-F238E27FC236}">
              <a16:creationId xmlns:a16="http://schemas.microsoft.com/office/drawing/2014/main" id="{76B7A591-B45B-4273-8A01-264AB07C1AB9}"/>
            </a:ext>
          </a:extLst>
        </xdr:cNvPr>
        <xdr:cNvCxnSpPr/>
      </xdr:nvCxnSpPr>
      <xdr:spPr>
        <a:xfrm>
          <a:off x="11541760" y="6017895"/>
          <a:ext cx="80518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45737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1F00E671-FA48-451B-94E5-01103998A9C0}"/>
            </a:ext>
          </a:extLst>
        </xdr:cNvPr>
        <xdr:cNvSpPr txBox="1"/>
      </xdr:nvSpPr>
      <xdr:spPr>
        <a:xfrm>
          <a:off x="13738234" y="656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53357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43017427-23D2-4C7B-8932-93F50F08A493}"/>
            </a:ext>
          </a:extLst>
        </xdr:cNvPr>
        <xdr:cNvSpPr txBox="1"/>
      </xdr:nvSpPr>
      <xdr:spPr>
        <a:xfrm>
          <a:off x="12957184" y="657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55262</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BF4B74C4-E719-4C75-8875-285B5D30B2D5}"/>
            </a:ext>
          </a:extLst>
        </xdr:cNvPr>
        <xdr:cNvSpPr txBox="1"/>
      </xdr:nvSpPr>
      <xdr:spPr>
        <a:xfrm>
          <a:off x="12171054" y="657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70502</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FA80E6B3-18F5-4B81-A1AA-DA53CE061FAB}"/>
            </a:ext>
          </a:extLst>
        </xdr:cNvPr>
        <xdr:cNvSpPr txBox="1"/>
      </xdr:nvSpPr>
      <xdr:spPr>
        <a:xfrm>
          <a:off x="11354444" y="658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61612</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574BE175-8B09-43CF-85FF-A3FCF442961B}"/>
            </a:ext>
          </a:extLst>
        </xdr:cNvPr>
        <xdr:cNvSpPr txBox="1"/>
      </xdr:nvSpPr>
      <xdr:spPr>
        <a:xfrm>
          <a:off x="13738234" y="588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15892</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958ECE05-003C-4AAB-BA53-E2F38CE51281}"/>
            </a:ext>
          </a:extLst>
        </xdr:cNvPr>
        <xdr:cNvSpPr txBox="1"/>
      </xdr:nvSpPr>
      <xdr:spPr>
        <a:xfrm>
          <a:off x="12957184" y="584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134002</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E3DFDF3B-D954-42D2-8899-35E61EC13B69}"/>
            </a:ext>
          </a:extLst>
        </xdr:cNvPr>
        <xdr:cNvSpPr txBox="1"/>
      </xdr:nvSpPr>
      <xdr:spPr>
        <a:xfrm>
          <a:off x="12171054" y="578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80662</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2DC0E9A8-6E71-42A7-901E-976F8D1E8100}"/>
            </a:ext>
          </a:extLst>
        </xdr:cNvPr>
        <xdr:cNvSpPr txBox="1"/>
      </xdr:nvSpPr>
      <xdr:spPr>
        <a:xfrm>
          <a:off x="11354444" y="574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8EAB7587-EFDF-4DC0-A34E-69CB205029B6}"/>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668CA5F9-8F82-44F3-8361-837BCF1BF162}"/>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084DBDF5-09A4-4A9A-AB42-32DC5E0A7334}"/>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CFA3EF37-9EF8-49BF-8F6D-B98DF6395058}"/>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FBCA44E4-AC92-4334-B93D-488DE7E8677B}"/>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6ED5D203-1924-4E60-98EA-99B9A395555A}"/>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DD9F4C34-81B6-4F1E-A2CA-C890CCFE3CCB}"/>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CB948C17-7528-49C9-ABC2-D3A63DB3DEA5}"/>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32959170-E306-40CA-8FCA-60D251647D68}"/>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A0BF0166-B363-4956-B2B6-9387317AFFC2}"/>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F1BFAC68-B879-47A4-B710-3EC3372CA98C}"/>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55802D1B-88B6-4710-9167-1E4E397D9A2C}"/>
            </a:ext>
          </a:extLst>
        </xdr:cNvPr>
        <xdr:cNvSpPr txBox="1"/>
      </xdr:nvSpPr>
      <xdr:spPr>
        <a:xfrm>
          <a:off x="160472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3E4192EA-0C79-4C61-809C-DC5DD0B2D1F9}"/>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28802FD2-4227-42A8-BB93-9AC1A629B349}"/>
            </a:ext>
          </a:extLst>
        </xdr:cNvPr>
        <xdr:cNvSpPr txBox="1"/>
      </xdr:nvSpPr>
      <xdr:spPr>
        <a:xfrm>
          <a:off x="16047266"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75BCFF5F-3BC2-4D78-84B6-7F13E16F4BFD}"/>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B89F483D-2D7F-484A-8E5B-98A66E5DC3D5}"/>
            </a:ext>
          </a:extLst>
        </xdr:cNvPr>
        <xdr:cNvSpPr txBox="1"/>
      </xdr:nvSpPr>
      <xdr:spPr>
        <a:xfrm>
          <a:off x="16047266"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F1F9ACA4-51F3-4B4F-A4F6-741B9F19D7F0}"/>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93C11A80-853A-4BF3-B82A-4B3B764FD0F7}"/>
            </a:ext>
          </a:extLst>
        </xdr:cNvPr>
        <xdr:cNvSpPr txBox="1"/>
      </xdr:nvSpPr>
      <xdr:spPr>
        <a:xfrm>
          <a:off x="16047266"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734DA851-7797-49E0-ACD8-70F2D25AC3F5}"/>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97DB3F02-2F2C-4FFF-818D-7E7DABDCF8CE}"/>
            </a:ext>
          </a:extLst>
        </xdr:cNvPr>
        <xdr:cNvSpPr txBox="1"/>
      </xdr:nvSpPr>
      <xdr:spPr>
        <a:xfrm>
          <a:off x="16047266"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E95203C1-E3F7-466B-B7AC-09A08B01942D}"/>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D83A9A66-7DDF-4FF8-8E76-194038D4FD8C}"/>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81CCBFF0-C94D-41BD-8935-C8051F3757BC}"/>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133350</xdr:rowOff>
    </xdr:from>
    <xdr:to>
      <xdr:col>116</xdr:col>
      <xdr:colOff>62864</xdr:colOff>
      <xdr:row>42</xdr:row>
      <xdr:rowOff>3810</xdr:rowOff>
    </xdr:to>
    <xdr:cxnSp macro="">
      <xdr:nvCxnSpPr>
        <xdr:cNvPr id="472" name="直線コネクタ 471">
          <a:extLst>
            <a:ext uri="{FF2B5EF4-FFF2-40B4-BE49-F238E27FC236}">
              <a16:creationId xmlns:a16="http://schemas.microsoft.com/office/drawing/2014/main" id="{6D2B4160-057C-4665-A7F5-DAAF20171A10}"/>
            </a:ext>
          </a:extLst>
        </xdr:cNvPr>
        <xdr:cNvCxnSpPr/>
      </xdr:nvCxnSpPr>
      <xdr:spPr>
        <a:xfrm flipV="1">
          <a:off x="19947254" y="5615940"/>
          <a:ext cx="0" cy="1590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7637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E5810A06-61F5-4657-B89A-EE433386FA49}"/>
            </a:ext>
          </a:extLst>
        </xdr:cNvPr>
        <xdr:cNvSpPr txBox="1"/>
      </xdr:nvSpPr>
      <xdr:spPr>
        <a:xfrm>
          <a:off x="19985990" y="7210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474" name="直線コネクタ 473">
          <a:extLst>
            <a:ext uri="{FF2B5EF4-FFF2-40B4-BE49-F238E27FC236}">
              <a16:creationId xmlns:a16="http://schemas.microsoft.com/office/drawing/2014/main" id="{FCFE8503-1257-4EAD-83CE-4F655CCF93E6}"/>
            </a:ext>
          </a:extLst>
        </xdr:cNvPr>
        <xdr:cNvCxnSpPr/>
      </xdr:nvCxnSpPr>
      <xdr:spPr>
        <a:xfrm>
          <a:off x="19885660" y="72066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80027</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F276457A-DADA-4EA8-AB6F-020EAAB10427}"/>
            </a:ext>
          </a:extLst>
        </xdr:cNvPr>
        <xdr:cNvSpPr txBox="1"/>
      </xdr:nvSpPr>
      <xdr:spPr>
        <a:xfrm>
          <a:off x="19985990" y="5396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133350</xdr:rowOff>
    </xdr:from>
    <xdr:to>
      <xdr:col>116</xdr:col>
      <xdr:colOff>152400</xdr:colOff>
      <xdr:row>32</xdr:row>
      <xdr:rowOff>133350</xdr:rowOff>
    </xdr:to>
    <xdr:cxnSp macro="">
      <xdr:nvCxnSpPr>
        <xdr:cNvPr id="476" name="直線コネクタ 475">
          <a:extLst>
            <a:ext uri="{FF2B5EF4-FFF2-40B4-BE49-F238E27FC236}">
              <a16:creationId xmlns:a16="http://schemas.microsoft.com/office/drawing/2014/main" id="{599E9817-DCA8-4EDD-B1F0-865534795699}"/>
            </a:ext>
          </a:extLst>
        </xdr:cNvPr>
        <xdr:cNvCxnSpPr/>
      </xdr:nvCxnSpPr>
      <xdr:spPr>
        <a:xfrm>
          <a:off x="19885660" y="56159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114317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897215E4-B309-4FC7-98CF-D04A5141D052}"/>
            </a:ext>
          </a:extLst>
        </xdr:cNvPr>
        <xdr:cNvSpPr txBox="1"/>
      </xdr:nvSpPr>
      <xdr:spPr>
        <a:xfrm>
          <a:off x="19985990" y="66294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135890</xdr:rowOff>
    </xdr:from>
    <xdr:to>
      <xdr:col>116</xdr:col>
      <xdr:colOff>114300</xdr:colOff>
      <xdr:row>39</xdr:row>
      <xdr:rowOff>66040</xdr:rowOff>
    </xdr:to>
    <xdr:sp macro="" textlink="">
      <xdr:nvSpPr>
        <xdr:cNvPr id="478" name="フローチャート: 判断 477">
          <a:extLst>
            <a:ext uri="{FF2B5EF4-FFF2-40B4-BE49-F238E27FC236}">
              <a16:creationId xmlns:a16="http://schemas.microsoft.com/office/drawing/2014/main" id="{5910F2A0-8D09-4F35-914D-27E99FC2208A}"/>
            </a:ext>
          </a:extLst>
        </xdr:cNvPr>
        <xdr:cNvSpPr/>
      </xdr:nvSpPr>
      <xdr:spPr>
        <a:xfrm>
          <a:off x="19904710" y="66471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135890</xdr:rowOff>
    </xdr:from>
    <xdr:to>
      <xdr:col>112</xdr:col>
      <xdr:colOff>38100</xdr:colOff>
      <xdr:row>39</xdr:row>
      <xdr:rowOff>66040</xdr:rowOff>
    </xdr:to>
    <xdr:sp macro="" textlink="">
      <xdr:nvSpPr>
        <xdr:cNvPr id="479" name="フローチャート: 判断 478">
          <a:extLst>
            <a:ext uri="{FF2B5EF4-FFF2-40B4-BE49-F238E27FC236}">
              <a16:creationId xmlns:a16="http://schemas.microsoft.com/office/drawing/2014/main" id="{BAC51CF6-11E9-4B14-A22A-A95C15CB1D16}"/>
            </a:ext>
          </a:extLst>
        </xdr:cNvPr>
        <xdr:cNvSpPr/>
      </xdr:nvSpPr>
      <xdr:spPr>
        <a:xfrm>
          <a:off x="19161760" y="66471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105410</xdr:rowOff>
    </xdr:from>
    <xdr:to>
      <xdr:col>107</xdr:col>
      <xdr:colOff>101600</xdr:colOff>
      <xdr:row>39</xdr:row>
      <xdr:rowOff>35560</xdr:rowOff>
    </xdr:to>
    <xdr:sp macro="" textlink="">
      <xdr:nvSpPr>
        <xdr:cNvPr id="480" name="フローチャート: 判断 479">
          <a:extLst>
            <a:ext uri="{FF2B5EF4-FFF2-40B4-BE49-F238E27FC236}">
              <a16:creationId xmlns:a16="http://schemas.microsoft.com/office/drawing/2014/main" id="{41AADF78-66C8-45A5-B2B4-A692E0FA2A31}"/>
            </a:ext>
          </a:extLst>
        </xdr:cNvPr>
        <xdr:cNvSpPr/>
      </xdr:nvSpPr>
      <xdr:spPr>
        <a:xfrm>
          <a:off x="18345150" y="66186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481" name="フローチャート: 判断 480">
          <a:extLst>
            <a:ext uri="{FF2B5EF4-FFF2-40B4-BE49-F238E27FC236}">
              <a16:creationId xmlns:a16="http://schemas.microsoft.com/office/drawing/2014/main" id="{8A908B2B-DF1B-4F34-B986-19679B2745CE}"/>
            </a:ext>
          </a:extLst>
        </xdr:cNvPr>
        <xdr:cNvSpPr/>
      </xdr:nvSpPr>
      <xdr:spPr>
        <a:xfrm>
          <a:off x="17547590" y="661860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124460</xdr:rowOff>
    </xdr:from>
    <xdr:to>
      <xdr:col>98</xdr:col>
      <xdr:colOff>38100</xdr:colOff>
      <xdr:row>39</xdr:row>
      <xdr:rowOff>54610</xdr:rowOff>
    </xdr:to>
    <xdr:sp macro="" textlink="">
      <xdr:nvSpPr>
        <xdr:cNvPr id="482" name="フローチャート: 判断 481">
          <a:extLst>
            <a:ext uri="{FF2B5EF4-FFF2-40B4-BE49-F238E27FC236}">
              <a16:creationId xmlns:a16="http://schemas.microsoft.com/office/drawing/2014/main" id="{4EE38AB5-3CAE-4390-B7C4-ADD9FF7266A9}"/>
            </a:ext>
          </a:extLst>
        </xdr:cNvPr>
        <xdr:cNvSpPr/>
      </xdr:nvSpPr>
      <xdr:spPr>
        <a:xfrm>
          <a:off x="16761460" y="66414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D4CF1EF1-156B-4F9B-9F01-A39CA8D26445}"/>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AE28EA41-BED5-4391-9F3B-305934C4684D}"/>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85B65CC7-74EE-41FA-A0A5-DBEAF0EEE929}"/>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E3904E78-D6C0-42D2-B26F-3874327409CD}"/>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3E1DDC2B-DA09-46DF-9388-915BFBE529B5}"/>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93980</xdr:rowOff>
    </xdr:from>
    <xdr:to>
      <xdr:col>116</xdr:col>
      <xdr:colOff>114300</xdr:colOff>
      <xdr:row>39</xdr:row>
      <xdr:rowOff>24130</xdr:rowOff>
    </xdr:to>
    <xdr:sp macro="" textlink="">
      <xdr:nvSpPr>
        <xdr:cNvPr id="488" name="楕円 487">
          <a:extLst>
            <a:ext uri="{FF2B5EF4-FFF2-40B4-BE49-F238E27FC236}">
              <a16:creationId xmlns:a16="http://schemas.microsoft.com/office/drawing/2014/main" id="{EE0DCAF3-E025-450D-AB37-50360451107D}"/>
            </a:ext>
          </a:extLst>
        </xdr:cNvPr>
        <xdr:cNvSpPr/>
      </xdr:nvSpPr>
      <xdr:spPr>
        <a:xfrm>
          <a:off x="19904710" y="661289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116857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DD049FFF-4DB3-4771-ABC8-296D4007C4E4}"/>
            </a:ext>
          </a:extLst>
        </xdr:cNvPr>
        <xdr:cNvSpPr txBox="1"/>
      </xdr:nvSpPr>
      <xdr:spPr>
        <a:xfrm>
          <a:off x="19985990" y="646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101600</xdr:rowOff>
    </xdr:from>
    <xdr:to>
      <xdr:col>112</xdr:col>
      <xdr:colOff>38100</xdr:colOff>
      <xdr:row>39</xdr:row>
      <xdr:rowOff>31750</xdr:rowOff>
    </xdr:to>
    <xdr:sp macro="" textlink="">
      <xdr:nvSpPr>
        <xdr:cNvPr id="490" name="楕円 489">
          <a:extLst>
            <a:ext uri="{FF2B5EF4-FFF2-40B4-BE49-F238E27FC236}">
              <a16:creationId xmlns:a16="http://schemas.microsoft.com/office/drawing/2014/main" id="{B9F50013-E05A-4363-9B3E-AAF6D4FE5575}"/>
            </a:ext>
          </a:extLst>
        </xdr:cNvPr>
        <xdr:cNvSpPr/>
      </xdr:nvSpPr>
      <xdr:spPr>
        <a:xfrm>
          <a:off x="19161760" y="66128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144780</xdr:rowOff>
    </xdr:from>
    <xdr:to>
      <xdr:col>116</xdr:col>
      <xdr:colOff>63500</xdr:colOff>
      <xdr:row>38</xdr:row>
      <xdr:rowOff>152400</xdr:rowOff>
    </xdr:to>
    <xdr:cxnSp macro="">
      <xdr:nvCxnSpPr>
        <xdr:cNvPr id="491" name="直線コネクタ 490">
          <a:extLst>
            <a:ext uri="{FF2B5EF4-FFF2-40B4-BE49-F238E27FC236}">
              <a16:creationId xmlns:a16="http://schemas.microsoft.com/office/drawing/2014/main" id="{FB677A4C-74BF-49FA-B804-6BCA15DB2918}"/>
            </a:ext>
          </a:extLst>
        </xdr:cNvPr>
        <xdr:cNvCxnSpPr/>
      </xdr:nvCxnSpPr>
      <xdr:spPr>
        <a:xfrm flipV="1">
          <a:off x="19204940" y="6657975"/>
          <a:ext cx="74295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105410</xdr:rowOff>
    </xdr:from>
    <xdr:to>
      <xdr:col>107</xdr:col>
      <xdr:colOff>101600</xdr:colOff>
      <xdr:row>39</xdr:row>
      <xdr:rowOff>35560</xdr:rowOff>
    </xdr:to>
    <xdr:sp macro="" textlink="">
      <xdr:nvSpPr>
        <xdr:cNvPr id="492" name="楕円 491">
          <a:extLst>
            <a:ext uri="{FF2B5EF4-FFF2-40B4-BE49-F238E27FC236}">
              <a16:creationId xmlns:a16="http://schemas.microsoft.com/office/drawing/2014/main" id="{8E16A123-3B3A-439B-802F-8228E1804F8A}"/>
            </a:ext>
          </a:extLst>
        </xdr:cNvPr>
        <xdr:cNvSpPr/>
      </xdr:nvSpPr>
      <xdr:spPr>
        <a:xfrm>
          <a:off x="18345150" y="66186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152400</xdr:rowOff>
    </xdr:from>
    <xdr:to>
      <xdr:col>111</xdr:col>
      <xdr:colOff>177800</xdr:colOff>
      <xdr:row>38</xdr:row>
      <xdr:rowOff>156210</xdr:rowOff>
    </xdr:to>
    <xdr:cxnSp macro="">
      <xdr:nvCxnSpPr>
        <xdr:cNvPr id="493" name="直線コネクタ 492">
          <a:extLst>
            <a:ext uri="{FF2B5EF4-FFF2-40B4-BE49-F238E27FC236}">
              <a16:creationId xmlns:a16="http://schemas.microsoft.com/office/drawing/2014/main" id="{4AA5A11C-FB78-48BB-A7CE-DEFC4A4E02BF}"/>
            </a:ext>
          </a:extLst>
        </xdr:cNvPr>
        <xdr:cNvCxnSpPr/>
      </xdr:nvCxnSpPr>
      <xdr:spPr>
        <a:xfrm flipV="1">
          <a:off x="18399760" y="6667500"/>
          <a:ext cx="80518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109220</xdr:rowOff>
    </xdr:from>
    <xdr:to>
      <xdr:col>102</xdr:col>
      <xdr:colOff>165100</xdr:colOff>
      <xdr:row>39</xdr:row>
      <xdr:rowOff>39370</xdr:rowOff>
    </xdr:to>
    <xdr:sp macro="" textlink="">
      <xdr:nvSpPr>
        <xdr:cNvPr id="494" name="楕円 493">
          <a:extLst>
            <a:ext uri="{FF2B5EF4-FFF2-40B4-BE49-F238E27FC236}">
              <a16:creationId xmlns:a16="http://schemas.microsoft.com/office/drawing/2014/main" id="{3DB9BD0B-AB98-4FBE-8D37-B569D7F2DA67}"/>
            </a:ext>
          </a:extLst>
        </xdr:cNvPr>
        <xdr:cNvSpPr/>
      </xdr:nvSpPr>
      <xdr:spPr>
        <a:xfrm>
          <a:off x="17547590" y="662241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156210</xdr:rowOff>
    </xdr:from>
    <xdr:to>
      <xdr:col>107</xdr:col>
      <xdr:colOff>50800</xdr:colOff>
      <xdr:row>38</xdr:row>
      <xdr:rowOff>160020</xdr:rowOff>
    </xdr:to>
    <xdr:cxnSp macro="">
      <xdr:nvCxnSpPr>
        <xdr:cNvPr id="495" name="直線コネクタ 494">
          <a:extLst>
            <a:ext uri="{FF2B5EF4-FFF2-40B4-BE49-F238E27FC236}">
              <a16:creationId xmlns:a16="http://schemas.microsoft.com/office/drawing/2014/main" id="{4225E13C-0405-453D-AC23-9F4FBB902F7C}"/>
            </a:ext>
          </a:extLst>
        </xdr:cNvPr>
        <xdr:cNvCxnSpPr/>
      </xdr:nvCxnSpPr>
      <xdr:spPr>
        <a:xfrm flipV="1">
          <a:off x="17602200" y="6673215"/>
          <a:ext cx="79756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113030</xdr:rowOff>
    </xdr:from>
    <xdr:to>
      <xdr:col>98</xdr:col>
      <xdr:colOff>38100</xdr:colOff>
      <xdr:row>39</xdr:row>
      <xdr:rowOff>43180</xdr:rowOff>
    </xdr:to>
    <xdr:sp macro="" textlink="">
      <xdr:nvSpPr>
        <xdr:cNvPr id="496" name="楕円 495">
          <a:extLst>
            <a:ext uri="{FF2B5EF4-FFF2-40B4-BE49-F238E27FC236}">
              <a16:creationId xmlns:a16="http://schemas.microsoft.com/office/drawing/2014/main" id="{70FFA762-B271-4E5F-9683-C9BD1BB216CD}"/>
            </a:ext>
          </a:extLst>
        </xdr:cNvPr>
        <xdr:cNvSpPr/>
      </xdr:nvSpPr>
      <xdr:spPr>
        <a:xfrm>
          <a:off x="16761460" y="662813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160020</xdr:rowOff>
    </xdr:from>
    <xdr:to>
      <xdr:col>102</xdr:col>
      <xdr:colOff>114300</xdr:colOff>
      <xdr:row>38</xdr:row>
      <xdr:rowOff>163830</xdr:rowOff>
    </xdr:to>
    <xdr:cxnSp macro="">
      <xdr:nvCxnSpPr>
        <xdr:cNvPr id="497" name="直線コネクタ 496">
          <a:extLst>
            <a:ext uri="{FF2B5EF4-FFF2-40B4-BE49-F238E27FC236}">
              <a16:creationId xmlns:a16="http://schemas.microsoft.com/office/drawing/2014/main" id="{829B1B2B-0DFF-41EE-88B4-7F64B6ACC7AA}"/>
            </a:ext>
          </a:extLst>
        </xdr:cNvPr>
        <xdr:cNvCxnSpPr/>
      </xdr:nvCxnSpPr>
      <xdr:spPr>
        <a:xfrm flipV="1">
          <a:off x="16804640" y="6677025"/>
          <a:ext cx="79756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57167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CFBA7024-57CC-42D0-9769-A642C54A6BA3}"/>
            </a:ext>
          </a:extLst>
        </xdr:cNvPr>
        <xdr:cNvSpPr txBox="1"/>
      </xdr:nvSpPr>
      <xdr:spPr>
        <a:xfrm>
          <a:off x="18982132" y="673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26687</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500E3179-2124-4BFD-B893-8118B16894FD}"/>
            </a:ext>
          </a:extLst>
        </xdr:cNvPr>
        <xdr:cNvSpPr txBox="1"/>
      </xdr:nvSpPr>
      <xdr:spPr>
        <a:xfrm>
          <a:off x="18182032" y="6711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52087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6F5D02FF-B1AE-4986-9DE5-F8C014E03176}"/>
            </a:ext>
          </a:extLst>
        </xdr:cNvPr>
        <xdr:cNvSpPr txBox="1"/>
      </xdr:nvSpPr>
      <xdr:spPr>
        <a:xfrm>
          <a:off x="17384472" y="639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45737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84B254AE-9ADE-4973-8E76-BCE6D8A4F9C6}"/>
            </a:ext>
          </a:extLst>
        </xdr:cNvPr>
        <xdr:cNvSpPr txBox="1"/>
      </xdr:nvSpPr>
      <xdr:spPr>
        <a:xfrm>
          <a:off x="16588817" y="6734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48277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65807EA6-4870-497D-850F-B8C8E903C429}"/>
            </a:ext>
          </a:extLst>
        </xdr:cNvPr>
        <xdr:cNvSpPr txBox="1"/>
      </xdr:nvSpPr>
      <xdr:spPr>
        <a:xfrm>
          <a:off x="18982132" y="639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52087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C37CF0DD-3DA6-4DDF-ADE9-542B8D53F581}"/>
            </a:ext>
          </a:extLst>
        </xdr:cNvPr>
        <xdr:cNvSpPr txBox="1"/>
      </xdr:nvSpPr>
      <xdr:spPr>
        <a:xfrm>
          <a:off x="18182032" y="639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30497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DCFB2FF5-E329-44DE-B26A-3B1612FFF258}"/>
            </a:ext>
          </a:extLst>
        </xdr:cNvPr>
        <xdr:cNvSpPr txBox="1"/>
      </xdr:nvSpPr>
      <xdr:spPr>
        <a:xfrm>
          <a:off x="17384472" y="6715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59707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36BC5CBE-6C86-4A98-8EFC-6A93F91FF268}"/>
            </a:ext>
          </a:extLst>
        </xdr:cNvPr>
        <xdr:cNvSpPr txBox="1"/>
      </xdr:nvSpPr>
      <xdr:spPr>
        <a:xfrm>
          <a:off x="16588817" y="639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28654F8D-FB7A-43C3-B62B-ED4B0E40FDCC}"/>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9816A597-65B1-4346-9B88-2C6CDCEF9E78}"/>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774F0F76-F943-4B30-80A6-A7AAA1F89496}"/>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894EE7B7-9798-4D2D-92F6-BE43253AE6AC}"/>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C012D7FB-5C65-4C26-B4D6-D5EFEF2A636C}"/>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095A5597-A29E-4B07-8644-8CA4ED9474DD}"/>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C66A4473-99D4-432B-B089-4DE0BD365E3B}"/>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672623E2-C709-4A34-A52A-F9523FDBE09A}"/>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B964ABFD-2B02-4F77-AE9D-A6E070EC2CE9}"/>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569AEE0E-B055-4397-9EE6-BF22FE6E4031}"/>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3591549C-5754-410B-9842-8C1A8D156556}"/>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7" name="直線コネクタ 516">
          <a:extLst>
            <a:ext uri="{FF2B5EF4-FFF2-40B4-BE49-F238E27FC236}">
              <a16:creationId xmlns:a16="http://schemas.microsoft.com/office/drawing/2014/main" id="{D1D8857A-5C6F-4624-AD3C-1EBAB92A627D}"/>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18" name="テキスト ボックス 517">
          <a:extLst>
            <a:ext uri="{FF2B5EF4-FFF2-40B4-BE49-F238E27FC236}">
              <a16:creationId xmlns:a16="http://schemas.microsoft.com/office/drawing/2014/main" id="{B3ADA394-5BCC-4925-B0CF-268B37C869AB}"/>
            </a:ext>
          </a:extLst>
        </xdr:cNvPr>
        <xdr:cNvSpPr txBox="1"/>
      </xdr:nvSpPr>
      <xdr:spPr>
        <a:xfrm>
          <a:off x="10842791" y="10904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9" name="直線コネクタ 518">
          <a:extLst>
            <a:ext uri="{FF2B5EF4-FFF2-40B4-BE49-F238E27FC236}">
              <a16:creationId xmlns:a16="http://schemas.microsoft.com/office/drawing/2014/main" id="{8D4FECC8-FC54-4341-AC83-86C1FB34F883}"/>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0" name="テキスト ボックス 519">
          <a:extLst>
            <a:ext uri="{FF2B5EF4-FFF2-40B4-BE49-F238E27FC236}">
              <a16:creationId xmlns:a16="http://schemas.microsoft.com/office/drawing/2014/main" id="{7E7D7583-5464-43C0-9DF8-708D6BDAA138}"/>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1" name="直線コネクタ 520">
          <a:extLst>
            <a:ext uri="{FF2B5EF4-FFF2-40B4-BE49-F238E27FC236}">
              <a16:creationId xmlns:a16="http://schemas.microsoft.com/office/drawing/2014/main" id="{61E640A9-CC84-4B6A-91BE-AC53026E5C63}"/>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2" name="テキスト ボックス 521">
          <a:extLst>
            <a:ext uri="{FF2B5EF4-FFF2-40B4-BE49-F238E27FC236}">
              <a16:creationId xmlns:a16="http://schemas.microsoft.com/office/drawing/2014/main" id="{33559482-E48F-431E-9F42-DC5B4F7066AE}"/>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3" name="直線コネクタ 522">
          <a:extLst>
            <a:ext uri="{FF2B5EF4-FFF2-40B4-BE49-F238E27FC236}">
              <a16:creationId xmlns:a16="http://schemas.microsoft.com/office/drawing/2014/main" id="{806BBED5-E9B8-4F9E-A4C9-6AFA73E1A49C}"/>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4" name="テキスト ボックス 523">
          <a:extLst>
            <a:ext uri="{FF2B5EF4-FFF2-40B4-BE49-F238E27FC236}">
              <a16:creationId xmlns:a16="http://schemas.microsoft.com/office/drawing/2014/main" id="{038AB333-E5F0-4F3A-8CA4-0A0615A3732C}"/>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5" name="直線コネクタ 524">
          <a:extLst>
            <a:ext uri="{FF2B5EF4-FFF2-40B4-BE49-F238E27FC236}">
              <a16:creationId xmlns:a16="http://schemas.microsoft.com/office/drawing/2014/main" id="{3B1B05FE-5B07-4D54-8ED2-EB42A68801CA}"/>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526" name="テキスト ボックス 525">
          <a:extLst>
            <a:ext uri="{FF2B5EF4-FFF2-40B4-BE49-F238E27FC236}">
              <a16:creationId xmlns:a16="http://schemas.microsoft.com/office/drawing/2014/main" id="{C9152F1B-EE3D-44F8-B61D-33FBFF955C0C}"/>
            </a:ext>
          </a:extLst>
        </xdr:cNvPr>
        <xdr:cNvSpPr txBox="1"/>
      </xdr:nvSpPr>
      <xdr:spPr>
        <a:xfrm>
          <a:off x="10905006" y="9384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541A0986-2EC9-46C8-A224-8170A235EAA1}"/>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AC827ED3-E0AC-42EE-88EB-9DED8BCC3B13}"/>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53340</xdr:rowOff>
    </xdr:from>
    <xdr:to>
      <xdr:col>85</xdr:col>
      <xdr:colOff>126364</xdr:colOff>
      <xdr:row>64</xdr:row>
      <xdr:rowOff>142875</xdr:rowOff>
    </xdr:to>
    <xdr:cxnSp macro="">
      <xdr:nvCxnSpPr>
        <xdr:cNvPr id="529" name="直線コネクタ 528">
          <a:extLst>
            <a:ext uri="{FF2B5EF4-FFF2-40B4-BE49-F238E27FC236}">
              <a16:creationId xmlns:a16="http://schemas.microsoft.com/office/drawing/2014/main" id="{7645E8E1-7F42-45AB-B56E-BBC32706D64C}"/>
            </a:ext>
          </a:extLst>
        </xdr:cNvPr>
        <xdr:cNvCxnSpPr/>
      </xdr:nvCxnSpPr>
      <xdr:spPr>
        <a:xfrm flipV="1">
          <a:off x="14703424" y="9658350"/>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146702</xdr:rowOff>
    </xdr:from>
    <xdr:ext cx="405111" cy="259045"/>
    <xdr:sp macro="" textlink="">
      <xdr:nvSpPr>
        <xdr:cNvPr id="530" name="【学校施設】&#10;有形固定資産減価償却率最小値テキスト">
          <a:extLst>
            <a:ext uri="{FF2B5EF4-FFF2-40B4-BE49-F238E27FC236}">
              <a16:creationId xmlns:a16="http://schemas.microsoft.com/office/drawing/2014/main" id="{EAF1CF2B-A725-4F4A-842F-F48B461BB3D0}"/>
            </a:ext>
          </a:extLst>
        </xdr:cNvPr>
        <xdr:cNvSpPr txBox="1"/>
      </xdr:nvSpPr>
      <xdr:spPr>
        <a:xfrm>
          <a:off x="14742160" y="1111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142875</xdr:rowOff>
    </xdr:from>
    <xdr:to>
      <xdr:col>86</xdr:col>
      <xdr:colOff>25400</xdr:colOff>
      <xdr:row>64</xdr:row>
      <xdr:rowOff>142875</xdr:rowOff>
    </xdr:to>
    <xdr:cxnSp macro="">
      <xdr:nvCxnSpPr>
        <xdr:cNvPr id="531" name="直線コネクタ 530">
          <a:extLst>
            <a:ext uri="{FF2B5EF4-FFF2-40B4-BE49-F238E27FC236}">
              <a16:creationId xmlns:a16="http://schemas.microsoft.com/office/drawing/2014/main" id="{09F12C11-1E2B-4D00-9BAA-23CFB88D701A}"/>
            </a:ext>
          </a:extLst>
        </xdr:cNvPr>
        <xdr:cNvCxnSpPr/>
      </xdr:nvCxnSpPr>
      <xdr:spPr>
        <a:xfrm>
          <a:off x="14611350" y="111137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17</xdr:rowOff>
    </xdr:from>
    <xdr:ext cx="340478" cy="259045"/>
    <xdr:sp macro="" textlink="">
      <xdr:nvSpPr>
        <xdr:cNvPr id="532" name="【学校施設】&#10;有形固定資産減価償却率最大値テキスト">
          <a:extLst>
            <a:ext uri="{FF2B5EF4-FFF2-40B4-BE49-F238E27FC236}">
              <a16:creationId xmlns:a16="http://schemas.microsoft.com/office/drawing/2014/main" id="{0D6A2A91-02D8-4C70-B2B2-7EFD5E621669}"/>
            </a:ext>
          </a:extLst>
        </xdr:cNvPr>
        <xdr:cNvSpPr txBox="1"/>
      </xdr:nvSpPr>
      <xdr:spPr>
        <a:xfrm>
          <a:off x="14742160" y="94297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53340</xdr:rowOff>
    </xdr:from>
    <xdr:to>
      <xdr:col>86</xdr:col>
      <xdr:colOff>25400</xdr:colOff>
      <xdr:row>56</xdr:row>
      <xdr:rowOff>53340</xdr:rowOff>
    </xdr:to>
    <xdr:cxnSp macro="">
      <xdr:nvCxnSpPr>
        <xdr:cNvPr id="533" name="直線コネクタ 532">
          <a:extLst>
            <a:ext uri="{FF2B5EF4-FFF2-40B4-BE49-F238E27FC236}">
              <a16:creationId xmlns:a16="http://schemas.microsoft.com/office/drawing/2014/main" id="{730F2A71-6F69-41AE-84A1-B018F16ADEB4}"/>
            </a:ext>
          </a:extLst>
        </xdr:cNvPr>
        <xdr:cNvCxnSpPr/>
      </xdr:nvCxnSpPr>
      <xdr:spPr>
        <a:xfrm>
          <a:off x="14611350" y="96583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61</xdr:row>
      <xdr:rowOff>59707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F6DC2A94-FBA2-4C9E-AE8A-B95C6350F2E1}"/>
            </a:ext>
          </a:extLst>
        </xdr:cNvPr>
        <xdr:cNvSpPr txBox="1"/>
      </xdr:nvSpPr>
      <xdr:spPr>
        <a:xfrm>
          <a:off x="14742160" y="105143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36830</xdr:rowOff>
    </xdr:from>
    <xdr:to>
      <xdr:col>85</xdr:col>
      <xdr:colOff>177800</xdr:colOff>
      <xdr:row>62</xdr:row>
      <xdr:rowOff>138430</xdr:rowOff>
    </xdr:to>
    <xdr:sp macro="" textlink="">
      <xdr:nvSpPr>
        <xdr:cNvPr id="535" name="フローチャート: 判断 534">
          <a:extLst>
            <a:ext uri="{FF2B5EF4-FFF2-40B4-BE49-F238E27FC236}">
              <a16:creationId xmlns:a16="http://schemas.microsoft.com/office/drawing/2014/main" id="{A536B9C2-82D3-4BFF-AC6B-7CDB0C3A5DA7}"/>
            </a:ext>
          </a:extLst>
        </xdr:cNvPr>
        <xdr:cNvSpPr/>
      </xdr:nvSpPr>
      <xdr:spPr>
        <a:xfrm>
          <a:off x="14649450" y="1066673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62</xdr:row>
      <xdr:rowOff>113030</xdr:rowOff>
    </xdr:from>
    <xdr:to>
      <xdr:col>81</xdr:col>
      <xdr:colOff>101600</xdr:colOff>
      <xdr:row>63</xdr:row>
      <xdr:rowOff>43180</xdr:rowOff>
    </xdr:to>
    <xdr:sp macro="" textlink="">
      <xdr:nvSpPr>
        <xdr:cNvPr id="536" name="フローチャート: 判断 535">
          <a:extLst>
            <a:ext uri="{FF2B5EF4-FFF2-40B4-BE49-F238E27FC236}">
              <a16:creationId xmlns:a16="http://schemas.microsoft.com/office/drawing/2014/main" id="{09CCDEF4-E11C-401A-B483-E632F62748B0}"/>
            </a:ext>
          </a:extLst>
        </xdr:cNvPr>
        <xdr:cNvSpPr/>
      </xdr:nvSpPr>
      <xdr:spPr>
        <a:xfrm>
          <a:off x="13887450" y="1074293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62</xdr:row>
      <xdr:rowOff>105410</xdr:rowOff>
    </xdr:from>
    <xdr:to>
      <xdr:col>76</xdr:col>
      <xdr:colOff>165100</xdr:colOff>
      <xdr:row>63</xdr:row>
      <xdr:rowOff>35560</xdr:rowOff>
    </xdr:to>
    <xdr:sp macro="" textlink="">
      <xdr:nvSpPr>
        <xdr:cNvPr id="537" name="フローチャート: 判断 536">
          <a:extLst>
            <a:ext uri="{FF2B5EF4-FFF2-40B4-BE49-F238E27FC236}">
              <a16:creationId xmlns:a16="http://schemas.microsoft.com/office/drawing/2014/main" id="{61A2E60B-5F18-4941-8B2D-4D1B8B14B3F4}"/>
            </a:ext>
          </a:extLst>
        </xdr:cNvPr>
        <xdr:cNvSpPr/>
      </xdr:nvSpPr>
      <xdr:spPr>
        <a:xfrm>
          <a:off x="13089890" y="1073340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62</xdr:row>
      <xdr:rowOff>88265</xdr:rowOff>
    </xdr:from>
    <xdr:to>
      <xdr:col>72</xdr:col>
      <xdr:colOff>38100</xdr:colOff>
      <xdr:row>63</xdr:row>
      <xdr:rowOff>18415</xdr:rowOff>
    </xdr:to>
    <xdr:sp macro="" textlink="">
      <xdr:nvSpPr>
        <xdr:cNvPr id="538" name="フローチャート: 判断 537">
          <a:extLst>
            <a:ext uri="{FF2B5EF4-FFF2-40B4-BE49-F238E27FC236}">
              <a16:creationId xmlns:a16="http://schemas.microsoft.com/office/drawing/2014/main" id="{D8BDCF6A-D495-428B-BA51-938B40D2D4DA}"/>
            </a:ext>
          </a:extLst>
        </xdr:cNvPr>
        <xdr:cNvSpPr/>
      </xdr:nvSpPr>
      <xdr:spPr>
        <a:xfrm>
          <a:off x="12303760" y="1072197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62</xdr:row>
      <xdr:rowOff>95885</xdr:rowOff>
    </xdr:from>
    <xdr:to>
      <xdr:col>67</xdr:col>
      <xdr:colOff>101600</xdr:colOff>
      <xdr:row>63</xdr:row>
      <xdr:rowOff>26035</xdr:rowOff>
    </xdr:to>
    <xdr:sp macro="" textlink="">
      <xdr:nvSpPr>
        <xdr:cNvPr id="539" name="フローチャート: 判断 538">
          <a:extLst>
            <a:ext uri="{FF2B5EF4-FFF2-40B4-BE49-F238E27FC236}">
              <a16:creationId xmlns:a16="http://schemas.microsoft.com/office/drawing/2014/main" id="{C57B1434-34BB-459A-8983-460ED0254B97}"/>
            </a:ext>
          </a:extLst>
        </xdr:cNvPr>
        <xdr:cNvSpPr/>
      </xdr:nvSpPr>
      <xdr:spPr>
        <a:xfrm>
          <a:off x="11487150" y="1072197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D75101FB-0A86-4788-87F9-403BB8876879}"/>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68F7861C-CB99-4CB4-A84E-F2F6C9A5D8A8}"/>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0FFB782F-4AE5-434B-9FCD-569B56CDD291}"/>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F3570615-033B-486D-A9EC-017EC2A7F4E9}"/>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8215D597-FD52-4486-9017-D9B4D8688D3B}"/>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107315</xdr:rowOff>
    </xdr:from>
    <xdr:to>
      <xdr:col>85</xdr:col>
      <xdr:colOff>177800</xdr:colOff>
      <xdr:row>63</xdr:row>
      <xdr:rowOff>37465</xdr:rowOff>
    </xdr:to>
    <xdr:sp macro="" textlink="">
      <xdr:nvSpPr>
        <xdr:cNvPr id="545" name="楕円 544">
          <a:extLst>
            <a:ext uri="{FF2B5EF4-FFF2-40B4-BE49-F238E27FC236}">
              <a16:creationId xmlns:a16="http://schemas.microsoft.com/office/drawing/2014/main" id="{8DB3F0E9-3375-4535-9FF1-BBB5C5D47418}"/>
            </a:ext>
          </a:extLst>
        </xdr:cNvPr>
        <xdr:cNvSpPr/>
      </xdr:nvSpPr>
      <xdr:spPr>
        <a:xfrm>
          <a:off x="14649450" y="1073531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85742</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31C2F8F4-E8E3-473C-8B44-E2B3388ED692}"/>
            </a:ext>
          </a:extLst>
        </xdr:cNvPr>
        <xdr:cNvSpPr txBox="1"/>
      </xdr:nvSpPr>
      <xdr:spPr>
        <a:xfrm>
          <a:off x="14742160" y="1071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69215</xdr:rowOff>
    </xdr:from>
    <xdr:to>
      <xdr:col>81</xdr:col>
      <xdr:colOff>101600</xdr:colOff>
      <xdr:row>62</xdr:row>
      <xdr:rowOff>170815</xdr:rowOff>
    </xdr:to>
    <xdr:sp macro="" textlink="">
      <xdr:nvSpPr>
        <xdr:cNvPr id="547" name="楕円 546">
          <a:extLst>
            <a:ext uri="{FF2B5EF4-FFF2-40B4-BE49-F238E27FC236}">
              <a16:creationId xmlns:a16="http://schemas.microsoft.com/office/drawing/2014/main" id="{30250436-5CB0-4636-97A1-BAEEC1D4D292}"/>
            </a:ext>
          </a:extLst>
        </xdr:cNvPr>
        <xdr:cNvSpPr/>
      </xdr:nvSpPr>
      <xdr:spPr>
        <a:xfrm>
          <a:off x="13887450" y="1069721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120015</xdr:rowOff>
    </xdr:from>
    <xdr:to>
      <xdr:col>85</xdr:col>
      <xdr:colOff>127000</xdr:colOff>
      <xdr:row>62</xdr:row>
      <xdr:rowOff>158115</xdr:rowOff>
    </xdr:to>
    <xdr:cxnSp macro="">
      <xdr:nvCxnSpPr>
        <xdr:cNvPr id="548" name="直線コネクタ 547">
          <a:extLst>
            <a:ext uri="{FF2B5EF4-FFF2-40B4-BE49-F238E27FC236}">
              <a16:creationId xmlns:a16="http://schemas.microsoft.com/office/drawing/2014/main" id="{AE065C4C-A0B3-49DC-A730-66FA81B21630}"/>
            </a:ext>
          </a:extLst>
        </xdr:cNvPr>
        <xdr:cNvCxnSpPr/>
      </xdr:nvCxnSpPr>
      <xdr:spPr>
        <a:xfrm>
          <a:off x="13942060" y="10751820"/>
          <a:ext cx="762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34925</xdr:rowOff>
    </xdr:from>
    <xdr:to>
      <xdr:col>76</xdr:col>
      <xdr:colOff>165100</xdr:colOff>
      <xdr:row>62</xdr:row>
      <xdr:rowOff>136525</xdr:rowOff>
    </xdr:to>
    <xdr:sp macro="" textlink="">
      <xdr:nvSpPr>
        <xdr:cNvPr id="549" name="楕円 548">
          <a:extLst>
            <a:ext uri="{FF2B5EF4-FFF2-40B4-BE49-F238E27FC236}">
              <a16:creationId xmlns:a16="http://schemas.microsoft.com/office/drawing/2014/main" id="{A5B5CFE2-2434-407D-8DF1-5577357C416C}"/>
            </a:ext>
          </a:extLst>
        </xdr:cNvPr>
        <xdr:cNvSpPr/>
      </xdr:nvSpPr>
      <xdr:spPr>
        <a:xfrm>
          <a:off x="13089890" y="1066482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85725</xdr:rowOff>
    </xdr:from>
    <xdr:to>
      <xdr:col>81</xdr:col>
      <xdr:colOff>50800</xdr:colOff>
      <xdr:row>62</xdr:row>
      <xdr:rowOff>120015</xdr:rowOff>
    </xdr:to>
    <xdr:cxnSp macro="">
      <xdr:nvCxnSpPr>
        <xdr:cNvPr id="550" name="直線コネクタ 549">
          <a:extLst>
            <a:ext uri="{FF2B5EF4-FFF2-40B4-BE49-F238E27FC236}">
              <a16:creationId xmlns:a16="http://schemas.microsoft.com/office/drawing/2014/main" id="{90D5B73D-9C11-4748-8D11-0BC5D51E4275}"/>
            </a:ext>
          </a:extLst>
        </xdr:cNvPr>
        <xdr:cNvCxnSpPr/>
      </xdr:nvCxnSpPr>
      <xdr:spPr>
        <a:xfrm>
          <a:off x="13144500" y="10717530"/>
          <a:ext cx="7975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166370</xdr:rowOff>
    </xdr:from>
    <xdr:to>
      <xdr:col>72</xdr:col>
      <xdr:colOff>38100</xdr:colOff>
      <xdr:row>62</xdr:row>
      <xdr:rowOff>96520</xdr:rowOff>
    </xdr:to>
    <xdr:sp macro="" textlink="">
      <xdr:nvSpPr>
        <xdr:cNvPr id="551" name="楕円 550">
          <a:extLst>
            <a:ext uri="{FF2B5EF4-FFF2-40B4-BE49-F238E27FC236}">
              <a16:creationId xmlns:a16="http://schemas.microsoft.com/office/drawing/2014/main" id="{E018B665-F9F7-4D2A-B3B5-77E1974ABD60}"/>
            </a:ext>
          </a:extLst>
        </xdr:cNvPr>
        <xdr:cNvSpPr/>
      </xdr:nvSpPr>
      <xdr:spPr>
        <a:xfrm>
          <a:off x="12303760" y="1062863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45720</xdr:rowOff>
    </xdr:from>
    <xdr:to>
      <xdr:col>76</xdr:col>
      <xdr:colOff>114300</xdr:colOff>
      <xdr:row>62</xdr:row>
      <xdr:rowOff>85725</xdr:rowOff>
    </xdr:to>
    <xdr:cxnSp macro="">
      <xdr:nvCxnSpPr>
        <xdr:cNvPr id="552" name="直線コネクタ 551">
          <a:extLst>
            <a:ext uri="{FF2B5EF4-FFF2-40B4-BE49-F238E27FC236}">
              <a16:creationId xmlns:a16="http://schemas.microsoft.com/office/drawing/2014/main" id="{5564195B-8512-46BD-8784-ECDCF8CA19A0}"/>
            </a:ext>
          </a:extLst>
        </xdr:cNvPr>
        <xdr:cNvCxnSpPr/>
      </xdr:nvCxnSpPr>
      <xdr:spPr>
        <a:xfrm>
          <a:off x="12346940" y="10677525"/>
          <a:ext cx="79756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126365</xdr:rowOff>
    </xdr:from>
    <xdr:to>
      <xdr:col>67</xdr:col>
      <xdr:colOff>101600</xdr:colOff>
      <xdr:row>62</xdr:row>
      <xdr:rowOff>56515</xdr:rowOff>
    </xdr:to>
    <xdr:sp macro="" textlink="">
      <xdr:nvSpPr>
        <xdr:cNvPr id="553" name="楕円 552">
          <a:extLst>
            <a:ext uri="{FF2B5EF4-FFF2-40B4-BE49-F238E27FC236}">
              <a16:creationId xmlns:a16="http://schemas.microsoft.com/office/drawing/2014/main" id="{76060867-5058-4D0E-BCA5-8A38C44181AD}"/>
            </a:ext>
          </a:extLst>
        </xdr:cNvPr>
        <xdr:cNvSpPr/>
      </xdr:nvSpPr>
      <xdr:spPr>
        <a:xfrm>
          <a:off x="11487150" y="105886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5715</xdr:rowOff>
    </xdr:from>
    <xdr:to>
      <xdr:col>71</xdr:col>
      <xdr:colOff>177800</xdr:colOff>
      <xdr:row>62</xdr:row>
      <xdr:rowOff>45720</xdr:rowOff>
    </xdr:to>
    <xdr:cxnSp macro="">
      <xdr:nvCxnSpPr>
        <xdr:cNvPr id="554" name="直線コネクタ 553">
          <a:extLst>
            <a:ext uri="{FF2B5EF4-FFF2-40B4-BE49-F238E27FC236}">
              <a16:creationId xmlns:a16="http://schemas.microsoft.com/office/drawing/2014/main" id="{4A55D772-65A5-496A-91A3-067A692617EA}"/>
            </a:ext>
          </a:extLst>
        </xdr:cNvPr>
        <xdr:cNvCxnSpPr/>
      </xdr:nvCxnSpPr>
      <xdr:spPr>
        <a:xfrm>
          <a:off x="11541760" y="10637520"/>
          <a:ext cx="80518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63</xdr:row>
      <xdr:rowOff>34307</xdr:rowOff>
    </xdr:from>
    <xdr:ext cx="405111" cy="259045"/>
    <xdr:sp macro="" textlink="">
      <xdr:nvSpPr>
        <xdr:cNvPr id="555" name="n_1aveValue【学校施設】&#10;有形固定資産減価償却率">
          <a:extLst>
            <a:ext uri="{FF2B5EF4-FFF2-40B4-BE49-F238E27FC236}">
              <a16:creationId xmlns:a16="http://schemas.microsoft.com/office/drawing/2014/main" id="{71656B4A-4728-4631-AFD5-052FCC33274A}"/>
            </a:ext>
          </a:extLst>
        </xdr:cNvPr>
        <xdr:cNvSpPr txBox="1"/>
      </xdr:nvSpPr>
      <xdr:spPr>
        <a:xfrm>
          <a:off x="13738234" y="1083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26687</xdr:rowOff>
    </xdr:from>
    <xdr:ext cx="405111" cy="259045"/>
    <xdr:sp macro="" textlink="">
      <xdr:nvSpPr>
        <xdr:cNvPr id="556" name="n_2aveValue【学校施設】&#10;有形固定資産減価償却率">
          <a:extLst>
            <a:ext uri="{FF2B5EF4-FFF2-40B4-BE49-F238E27FC236}">
              <a16:creationId xmlns:a16="http://schemas.microsoft.com/office/drawing/2014/main" id="{EE7B9485-6854-477E-B975-2A07AC17FED3}"/>
            </a:ext>
          </a:extLst>
        </xdr:cNvPr>
        <xdr:cNvSpPr txBox="1"/>
      </xdr:nvSpPr>
      <xdr:spPr>
        <a:xfrm>
          <a:off x="12957184" y="1082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9542</xdr:rowOff>
    </xdr:from>
    <xdr:ext cx="405111" cy="259045"/>
    <xdr:sp macro="" textlink="">
      <xdr:nvSpPr>
        <xdr:cNvPr id="557" name="n_3aveValue【学校施設】&#10;有形固定資産減価償却率">
          <a:extLst>
            <a:ext uri="{FF2B5EF4-FFF2-40B4-BE49-F238E27FC236}">
              <a16:creationId xmlns:a16="http://schemas.microsoft.com/office/drawing/2014/main" id="{97FEB845-4A57-4698-823C-B3EA3B43521A}"/>
            </a:ext>
          </a:extLst>
        </xdr:cNvPr>
        <xdr:cNvSpPr txBox="1"/>
      </xdr:nvSpPr>
      <xdr:spPr>
        <a:xfrm>
          <a:off x="12171054" y="10812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17162</xdr:rowOff>
    </xdr:from>
    <xdr:ext cx="405111" cy="259045"/>
    <xdr:sp macro="" textlink="">
      <xdr:nvSpPr>
        <xdr:cNvPr id="558" name="n_4aveValue【学校施設】&#10;有形固定資産減価償却率">
          <a:extLst>
            <a:ext uri="{FF2B5EF4-FFF2-40B4-BE49-F238E27FC236}">
              <a16:creationId xmlns:a16="http://schemas.microsoft.com/office/drawing/2014/main" id="{C09B7E8A-DBFE-40F5-8B4B-9E351A23CA08}"/>
            </a:ext>
          </a:extLst>
        </xdr:cNvPr>
        <xdr:cNvSpPr txBox="1"/>
      </xdr:nvSpPr>
      <xdr:spPr>
        <a:xfrm>
          <a:off x="11354444" y="1082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15892</xdr:rowOff>
    </xdr:from>
    <xdr:ext cx="405111" cy="259045"/>
    <xdr:sp macro="" textlink="">
      <xdr:nvSpPr>
        <xdr:cNvPr id="559" name="n_1mainValue【学校施設】&#10;有形固定資産減価償却率">
          <a:extLst>
            <a:ext uri="{FF2B5EF4-FFF2-40B4-BE49-F238E27FC236}">
              <a16:creationId xmlns:a16="http://schemas.microsoft.com/office/drawing/2014/main" id="{19EAE9BF-F5F9-4CA6-9AD5-1CB5B412EBA2}"/>
            </a:ext>
          </a:extLst>
        </xdr:cNvPr>
        <xdr:cNvSpPr txBox="1"/>
      </xdr:nvSpPr>
      <xdr:spPr>
        <a:xfrm>
          <a:off x="13738234" y="10478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153052</xdr:rowOff>
    </xdr:from>
    <xdr:ext cx="405111" cy="259045"/>
    <xdr:sp macro="" textlink="">
      <xdr:nvSpPr>
        <xdr:cNvPr id="560" name="n_2mainValue【学校施設】&#10;有形固定資産減価償却率">
          <a:extLst>
            <a:ext uri="{FF2B5EF4-FFF2-40B4-BE49-F238E27FC236}">
              <a16:creationId xmlns:a16="http://schemas.microsoft.com/office/drawing/2014/main" id="{CDAFC175-B521-48FA-88B5-E8BBEEB7B276}"/>
            </a:ext>
          </a:extLst>
        </xdr:cNvPr>
        <xdr:cNvSpPr txBox="1"/>
      </xdr:nvSpPr>
      <xdr:spPr>
        <a:xfrm>
          <a:off x="12957184" y="10440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113047</xdr:rowOff>
    </xdr:from>
    <xdr:ext cx="405111" cy="259045"/>
    <xdr:sp macro="" textlink="">
      <xdr:nvSpPr>
        <xdr:cNvPr id="561" name="n_3mainValue【学校施設】&#10;有形固定資産減価償却率">
          <a:extLst>
            <a:ext uri="{FF2B5EF4-FFF2-40B4-BE49-F238E27FC236}">
              <a16:creationId xmlns:a16="http://schemas.microsoft.com/office/drawing/2014/main" id="{86055F8D-61FB-489D-9A3C-7176C521CF5D}"/>
            </a:ext>
          </a:extLst>
        </xdr:cNvPr>
        <xdr:cNvSpPr txBox="1"/>
      </xdr:nvSpPr>
      <xdr:spPr>
        <a:xfrm>
          <a:off x="12171054" y="10400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73042</xdr:rowOff>
    </xdr:from>
    <xdr:ext cx="405111" cy="259045"/>
    <xdr:sp macro="" textlink="">
      <xdr:nvSpPr>
        <xdr:cNvPr id="562" name="n_4mainValue【学校施設】&#10;有形固定資産減価償却率">
          <a:extLst>
            <a:ext uri="{FF2B5EF4-FFF2-40B4-BE49-F238E27FC236}">
              <a16:creationId xmlns:a16="http://schemas.microsoft.com/office/drawing/2014/main" id="{3A529EC7-AFC7-4080-87C7-8CFF296C7707}"/>
            </a:ext>
          </a:extLst>
        </xdr:cNvPr>
        <xdr:cNvSpPr txBox="1"/>
      </xdr:nvSpPr>
      <xdr:spPr>
        <a:xfrm>
          <a:off x="11354444" y="10360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4194AC58-DA31-4326-833F-B56B16D6D391}"/>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6EBE4A70-53A8-48C3-8DDA-A7922CEA21A5}"/>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AF1DD2D2-DE6E-4C2D-9899-4CEB9043907D}"/>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D3A441CD-FEA3-4633-8B70-C3811BC7E9EC}"/>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6FA4BAB4-5100-49C7-BC3E-62C366E51A7B}"/>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ECD5DBBF-6EF6-4D64-9709-F9DD466B6287}"/>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13E80AF0-DDC7-4D8A-A15D-BE26D0FA6F1A}"/>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A43A29AD-991D-47F7-B1FD-FEA727DFBD75}"/>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4134DD9D-404A-463B-A02A-B1233777E243}"/>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220C5B4A-7B5C-4042-BBAF-BE338045A4F6}"/>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a:extLst>
            <a:ext uri="{FF2B5EF4-FFF2-40B4-BE49-F238E27FC236}">
              <a16:creationId xmlns:a16="http://schemas.microsoft.com/office/drawing/2014/main" id="{716A548E-31EE-43D3-9141-2C751DE2BD5C}"/>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4" name="直線コネクタ 573">
          <a:extLst>
            <a:ext uri="{FF2B5EF4-FFF2-40B4-BE49-F238E27FC236}">
              <a16:creationId xmlns:a16="http://schemas.microsoft.com/office/drawing/2014/main" id="{5E8DFD76-808F-45BA-9C45-059AFDE471DA}"/>
            </a:ext>
          </a:extLst>
        </xdr:cNvPr>
        <xdr:cNvCxnSpPr/>
      </xdr:nvCxnSpPr>
      <xdr:spPr>
        <a:xfrm>
          <a:off x="164592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5" name="テキスト ボックス 574">
          <a:extLst>
            <a:ext uri="{FF2B5EF4-FFF2-40B4-BE49-F238E27FC236}">
              <a16:creationId xmlns:a16="http://schemas.microsoft.com/office/drawing/2014/main" id="{6B85EF16-5E17-4892-9DCC-2E6FDF66F8EB}"/>
            </a:ext>
          </a:extLst>
        </xdr:cNvPr>
        <xdr:cNvSpPr txBox="1"/>
      </xdr:nvSpPr>
      <xdr:spPr>
        <a:xfrm>
          <a:off x="160472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6" name="直線コネクタ 575">
          <a:extLst>
            <a:ext uri="{FF2B5EF4-FFF2-40B4-BE49-F238E27FC236}">
              <a16:creationId xmlns:a16="http://schemas.microsoft.com/office/drawing/2014/main" id="{DF6458A5-6D14-49B5-B312-031969985219}"/>
            </a:ext>
          </a:extLst>
        </xdr:cNvPr>
        <xdr:cNvCxnSpPr/>
      </xdr:nvCxnSpPr>
      <xdr:spPr>
        <a:xfrm>
          <a:off x="164592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7" name="テキスト ボックス 576">
          <a:extLst>
            <a:ext uri="{FF2B5EF4-FFF2-40B4-BE49-F238E27FC236}">
              <a16:creationId xmlns:a16="http://schemas.microsoft.com/office/drawing/2014/main" id="{F07F0FDD-CA12-4D11-A9F1-52D402C56B47}"/>
            </a:ext>
          </a:extLst>
        </xdr:cNvPr>
        <xdr:cNvSpPr txBox="1"/>
      </xdr:nvSpPr>
      <xdr:spPr>
        <a:xfrm>
          <a:off x="16047266"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8" name="直線コネクタ 577">
          <a:extLst>
            <a:ext uri="{FF2B5EF4-FFF2-40B4-BE49-F238E27FC236}">
              <a16:creationId xmlns:a16="http://schemas.microsoft.com/office/drawing/2014/main" id="{2BB1E28B-E74E-4ED1-87DB-90040A59DF57}"/>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9" name="テキスト ボックス 578">
          <a:extLst>
            <a:ext uri="{FF2B5EF4-FFF2-40B4-BE49-F238E27FC236}">
              <a16:creationId xmlns:a16="http://schemas.microsoft.com/office/drawing/2014/main" id="{E18AC210-BABE-449C-94B0-4A14E0FE0715}"/>
            </a:ext>
          </a:extLst>
        </xdr:cNvPr>
        <xdr:cNvSpPr txBox="1"/>
      </xdr:nvSpPr>
      <xdr:spPr>
        <a:xfrm>
          <a:off x="16047266"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0" name="直線コネクタ 579">
          <a:extLst>
            <a:ext uri="{FF2B5EF4-FFF2-40B4-BE49-F238E27FC236}">
              <a16:creationId xmlns:a16="http://schemas.microsoft.com/office/drawing/2014/main" id="{86A5EC26-BE98-4053-8FE2-DEE9345BF84F}"/>
            </a:ext>
          </a:extLst>
        </xdr:cNvPr>
        <xdr:cNvCxnSpPr/>
      </xdr:nvCxnSpPr>
      <xdr:spPr>
        <a:xfrm>
          <a:off x="164592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1" name="テキスト ボックス 580">
          <a:extLst>
            <a:ext uri="{FF2B5EF4-FFF2-40B4-BE49-F238E27FC236}">
              <a16:creationId xmlns:a16="http://schemas.microsoft.com/office/drawing/2014/main" id="{F2D6329A-B434-4FDF-8143-E4E4D377B928}"/>
            </a:ext>
          </a:extLst>
        </xdr:cNvPr>
        <xdr:cNvSpPr txBox="1"/>
      </xdr:nvSpPr>
      <xdr:spPr>
        <a:xfrm>
          <a:off x="16047266"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2" name="直線コネクタ 581">
          <a:extLst>
            <a:ext uri="{FF2B5EF4-FFF2-40B4-BE49-F238E27FC236}">
              <a16:creationId xmlns:a16="http://schemas.microsoft.com/office/drawing/2014/main" id="{ECC7379A-5D4A-44CB-9F80-2448D3CDD292}"/>
            </a:ext>
          </a:extLst>
        </xdr:cNvPr>
        <xdr:cNvCxnSpPr/>
      </xdr:nvCxnSpPr>
      <xdr:spPr>
        <a:xfrm>
          <a:off x="164592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3" name="テキスト ボックス 582">
          <a:extLst>
            <a:ext uri="{FF2B5EF4-FFF2-40B4-BE49-F238E27FC236}">
              <a16:creationId xmlns:a16="http://schemas.microsoft.com/office/drawing/2014/main" id="{D537093E-1F86-47A7-830B-279E2F0ADFD6}"/>
            </a:ext>
          </a:extLst>
        </xdr:cNvPr>
        <xdr:cNvSpPr txBox="1"/>
      </xdr:nvSpPr>
      <xdr:spPr>
        <a:xfrm>
          <a:off x="16047266"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a:extLst>
            <a:ext uri="{FF2B5EF4-FFF2-40B4-BE49-F238E27FC236}">
              <a16:creationId xmlns:a16="http://schemas.microsoft.com/office/drawing/2014/main" id="{B8EF088B-E25F-412C-8D31-A6839EE43531}"/>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5" name="テキスト ボックス 584">
          <a:extLst>
            <a:ext uri="{FF2B5EF4-FFF2-40B4-BE49-F238E27FC236}">
              <a16:creationId xmlns:a16="http://schemas.microsoft.com/office/drawing/2014/main" id="{2F635836-A8F0-4B0C-A159-B319CDB4F3E3}"/>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学校施設】&#10;一人当たり面積グラフ枠">
          <a:extLst>
            <a:ext uri="{FF2B5EF4-FFF2-40B4-BE49-F238E27FC236}">
              <a16:creationId xmlns:a16="http://schemas.microsoft.com/office/drawing/2014/main" id="{561E3251-05C0-40AF-913F-D588284E14E4}"/>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60960</xdr:rowOff>
    </xdr:from>
    <xdr:to>
      <xdr:col>116</xdr:col>
      <xdr:colOff>62864</xdr:colOff>
      <xdr:row>64</xdr:row>
      <xdr:rowOff>4572</xdr:rowOff>
    </xdr:to>
    <xdr:cxnSp macro="">
      <xdr:nvCxnSpPr>
        <xdr:cNvPr id="587" name="直線コネクタ 586">
          <a:extLst>
            <a:ext uri="{FF2B5EF4-FFF2-40B4-BE49-F238E27FC236}">
              <a16:creationId xmlns:a16="http://schemas.microsoft.com/office/drawing/2014/main" id="{AE5CC977-34B6-4392-A089-F6868A145C24}"/>
            </a:ext>
          </a:extLst>
        </xdr:cNvPr>
        <xdr:cNvCxnSpPr/>
      </xdr:nvCxnSpPr>
      <xdr:spPr>
        <a:xfrm flipV="1">
          <a:off x="19947254" y="9486900"/>
          <a:ext cx="0" cy="14923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8399</xdr:rowOff>
    </xdr:from>
    <xdr:ext cx="469744" cy="259045"/>
    <xdr:sp macro="" textlink="">
      <xdr:nvSpPr>
        <xdr:cNvPr id="588" name="【学校施設】&#10;一人当たり面積最小値テキスト">
          <a:extLst>
            <a:ext uri="{FF2B5EF4-FFF2-40B4-BE49-F238E27FC236}">
              <a16:creationId xmlns:a16="http://schemas.microsoft.com/office/drawing/2014/main" id="{668FABD9-AA98-4FE4-8425-2032DEB01EC7}"/>
            </a:ext>
          </a:extLst>
        </xdr:cNvPr>
        <xdr:cNvSpPr txBox="1"/>
      </xdr:nvSpPr>
      <xdr:spPr>
        <a:xfrm>
          <a:off x="19985990" y="10983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4572</xdr:rowOff>
    </xdr:from>
    <xdr:to>
      <xdr:col>116</xdr:col>
      <xdr:colOff>152400</xdr:colOff>
      <xdr:row>64</xdr:row>
      <xdr:rowOff>4572</xdr:rowOff>
    </xdr:to>
    <xdr:cxnSp macro="">
      <xdr:nvCxnSpPr>
        <xdr:cNvPr id="589" name="直線コネクタ 588">
          <a:extLst>
            <a:ext uri="{FF2B5EF4-FFF2-40B4-BE49-F238E27FC236}">
              <a16:creationId xmlns:a16="http://schemas.microsoft.com/office/drawing/2014/main" id="{E31A5DD1-5907-4A13-9297-31B6F21BD086}"/>
            </a:ext>
          </a:extLst>
        </xdr:cNvPr>
        <xdr:cNvCxnSpPr/>
      </xdr:nvCxnSpPr>
      <xdr:spPr>
        <a:xfrm>
          <a:off x="19885660" y="109792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7637</xdr:rowOff>
    </xdr:from>
    <xdr:ext cx="469744" cy="259045"/>
    <xdr:sp macro="" textlink="">
      <xdr:nvSpPr>
        <xdr:cNvPr id="590" name="【学校施設】&#10;一人当たり面積最大値テキスト">
          <a:extLst>
            <a:ext uri="{FF2B5EF4-FFF2-40B4-BE49-F238E27FC236}">
              <a16:creationId xmlns:a16="http://schemas.microsoft.com/office/drawing/2014/main" id="{31D9322A-11CE-4435-9D0B-EFB197CD7B46}"/>
            </a:ext>
          </a:extLst>
        </xdr:cNvPr>
        <xdr:cNvSpPr txBox="1"/>
      </xdr:nvSpPr>
      <xdr:spPr>
        <a:xfrm>
          <a:off x="19985990" y="9267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60960</xdr:rowOff>
    </xdr:from>
    <xdr:to>
      <xdr:col>116</xdr:col>
      <xdr:colOff>152400</xdr:colOff>
      <xdr:row>55</xdr:row>
      <xdr:rowOff>60960</xdr:rowOff>
    </xdr:to>
    <xdr:cxnSp macro="">
      <xdr:nvCxnSpPr>
        <xdr:cNvPr id="591" name="直線コネクタ 590">
          <a:extLst>
            <a:ext uri="{FF2B5EF4-FFF2-40B4-BE49-F238E27FC236}">
              <a16:creationId xmlns:a16="http://schemas.microsoft.com/office/drawing/2014/main" id="{949F42B3-49EC-482A-BA0C-2D5417838D1D}"/>
            </a:ext>
          </a:extLst>
        </xdr:cNvPr>
        <xdr:cNvCxnSpPr/>
      </xdr:nvCxnSpPr>
      <xdr:spPr>
        <a:xfrm>
          <a:off x="19885660" y="9486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32275</xdr:rowOff>
    </xdr:from>
    <xdr:ext cx="469744" cy="259045"/>
    <xdr:sp macro="" textlink="">
      <xdr:nvSpPr>
        <xdr:cNvPr id="592" name="【学校施設】&#10;一人当たり面積平均値テキスト">
          <a:extLst>
            <a:ext uri="{FF2B5EF4-FFF2-40B4-BE49-F238E27FC236}">
              <a16:creationId xmlns:a16="http://schemas.microsoft.com/office/drawing/2014/main" id="{250D725B-6DD7-4149-BD86-98D77DA14A46}"/>
            </a:ext>
          </a:extLst>
        </xdr:cNvPr>
        <xdr:cNvSpPr txBox="1"/>
      </xdr:nvSpPr>
      <xdr:spPr>
        <a:xfrm>
          <a:off x="19985990" y="103173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xdr:rowOff>
    </xdr:from>
    <xdr:to>
      <xdr:col>116</xdr:col>
      <xdr:colOff>114300</xdr:colOff>
      <xdr:row>61</xdr:row>
      <xdr:rowOff>110998</xdr:rowOff>
    </xdr:to>
    <xdr:sp macro="" textlink="">
      <xdr:nvSpPr>
        <xdr:cNvPr id="593" name="フローチャート: 判断 592">
          <a:extLst>
            <a:ext uri="{FF2B5EF4-FFF2-40B4-BE49-F238E27FC236}">
              <a16:creationId xmlns:a16="http://schemas.microsoft.com/office/drawing/2014/main" id="{8F74CDC8-7189-4C75-8BA0-4E84039632F9}"/>
            </a:ext>
          </a:extLst>
        </xdr:cNvPr>
        <xdr:cNvSpPr/>
      </xdr:nvSpPr>
      <xdr:spPr>
        <a:xfrm>
          <a:off x="19904710" y="10469753"/>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8636</xdr:rowOff>
    </xdr:from>
    <xdr:to>
      <xdr:col>112</xdr:col>
      <xdr:colOff>38100</xdr:colOff>
      <xdr:row>61</xdr:row>
      <xdr:rowOff>110236</xdr:rowOff>
    </xdr:to>
    <xdr:sp macro="" textlink="">
      <xdr:nvSpPr>
        <xdr:cNvPr id="594" name="フローチャート: 判断 593">
          <a:extLst>
            <a:ext uri="{FF2B5EF4-FFF2-40B4-BE49-F238E27FC236}">
              <a16:creationId xmlns:a16="http://schemas.microsoft.com/office/drawing/2014/main" id="{3F33ACDF-4B30-4892-9F89-DA3934529858}"/>
            </a:ext>
          </a:extLst>
        </xdr:cNvPr>
        <xdr:cNvSpPr/>
      </xdr:nvSpPr>
      <xdr:spPr>
        <a:xfrm>
          <a:off x="19161760" y="1046899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14732</xdr:rowOff>
    </xdr:from>
    <xdr:to>
      <xdr:col>107</xdr:col>
      <xdr:colOff>101600</xdr:colOff>
      <xdr:row>61</xdr:row>
      <xdr:rowOff>116332</xdr:rowOff>
    </xdr:to>
    <xdr:sp macro="" textlink="">
      <xdr:nvSpPr>
        <xdr:cNvPr id="595" name="フローチャート: 判断 594">
          <a:extLst>
            <a:ext uri="{FF2B5EF4-FFF2-40B4-BE49-F238E27FC236}">
              <a16:creationId xmlns:a16="http://schemas.microsoft.com/office/drawing/2014/main" id="{282BA1F5-09CF-4BB1-A1DF-18C3EF702678}"/>
            </a:ext>
          </a:extLst>
        </xdr:cNvPr>
        <xdr:cNvSpPr/>
      </xdr:nvSpPr>
      <xdr:spPr>
        <a:xfrm>
          <a:off x="18345150" y="1047699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xdr:rowOff>
    </xdr:from>
    <xdr:to>
      <xdr:col>102</xdr:col>
      <xdr:colOff>165100</xdr:colOff>
      <xdr:row>61</xdr:row>
      <xdr:rowOff>114808</xdr:rowOff>
    </xdr:to>
    <xdr:sp macro="" textlink="">
      <xdr:nvSpPr>
        <xdr:cNvPr id="596" name="フローチャート: 判断 595">
          <a:extLst>
            <a:ext uri="{FF2B5EF4-FFF2-40B4-BE49-F238E27FC236}">
              <a16:creationId xmlns:a16="http://schemas.microsoft.com/office/drawing/2014/main" id="{ADE6F174-F4CA-48CC-A789-B6F302DA310B}"/>
            </a:ext>
          </a:extLst>
        </xdr:cNvPr>
        <xdr:cNvSpPr/>
      </xdr:nvSpPr>
      <xdr:spPr>
        <a:xfrm>
          <a:off x="17547590" y="10475468"/>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40640</xdr:rowOff>
    </xdr:from>
    <xdr:to>
      <xdr:col>98</xdr:col>
      <xdr:colOff>38100</xdr:colOff>
      <xdr:row>61</xdr:row>
      <xdr:rowOff>142240</xdr:rowOff>
    </xdr:to>
    <xdr:sp macro="" textlink="">
      <xdr:nvSpPr>
        <xdr:cNvPr id="597" name="フローチャート: 判断 596">
          <a:extLst>
            <a:ext uri="{FF2B5EF4-FFF2-40B4-BE49-F238E27FC236}">
              <a16:creationId xmlns:a16="http://schemas.microsoft.com/office/drawing/2014/main" id="{89D2F0CA-ECAC-4847-9F49-AC5D717A2D80}"/>
            </a:ext>
          </a:extLst>
        </xdr:cNvPr>
        <xdr:cNvSpPr/>
      </xdr:nvSpPr>
      <xdr:spPr>
        <a:xfrm>
          <a:off x="16761460" y="1049909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81E02424-0B22-4B77-B2B2-E12E9BACB183}"/>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24686718-F743-44EF-8453-66B2D902C094}"/>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660C6FB7-0165-4EC5-A401-F4CBD274BDC2}"/>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C61C12F5-FC9B-4575-AA3D-3961ECDAFF32}"/>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851B3B93-F7AF-4EF1-84C4-EA4CDD3F17A4}"/>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99314</xdr:rowOff>
    </xdr:from>
    <xdr:to>
      <xdr:col>116</xdr:col>
      <xdr:colOff>114300</xdr:colOff>
      <xdr:row>62</xdr:row>
      <xdr:rowOff>29464</xdr:rowOff>
    </xdr:to>
    <xdr:sp macro="" textlink="">
      <xdr:nvSpPr>
        <xdr:cNvPr id="603" name="楕円 602">
          <a:extLst>
            <a:ext uri="{FF2B5EF4-FFF2-40B4-BE49-F238E27FC236}">
              <a16:creationId xmlns:a16="http://schemas.microsoft.com/office/drawing/2014/main" id="{96D87626-D458-4C12-917A-752401F70811}"/>
            </a:ext>
          </a:extLst>
        </xdr:cNvPr>
        <xdr:cNvSpPr/>
      </xdr:nvSpPr>
      <xdr:spPr>
        <a:xfrm>
          <a:off x="19904710" y="1055395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77741</xdr:rowOff>
    </xdr:from>
    <xdr:ext cx="469744" cy="259045"/>
    <xdr:sp macro="" textlink="">
      <xdr:nvSpPr>
        <xdr:cNvPr id="604" name="【学校施設】&#10;一人当たり面積該当値テキスト">
          <a:extLst>
            <a:ext uri="{FF2B5EF4-FFF2-40B4-BE49-F238E27FC236}">
              <a16:creationId xmlns:a16="http://schemas.microsoft.com/office/drawing/2014/main" id="{1641AA87-11D4-4B5A-91D4-B8032B6D0A99}"/>
            </a:ext>
          </a:extLst>
        </xdr:cNvPr>
        <xdr:cNvSpPr txBox="1"/>
      </xdr:nvSpPr>
      <xdr:spPr>
        <a:xfrm>
          <a:off x="19985990" y="10536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110744</xdr:rowOff>
    </xdr:from>
    <xdr:to>
      <xdr:col>112</xdr:col>
      <xdr:colOff>38100</xdr:colOff>
      <xdr:row>62</xdr:row>
      <xdr:rowOff>40894</xdr:rowOff>
    </xdr:to>
    <xdr:sp macro="" textlink="">
      <xdr:nvSpPr>
        <xdr:cNvPr id="605" name="楕円 604">
          <a:extLst>
            <a:ext uri="{FF2B5EF4-FFF2-40B4-BE49-F238E27FC236}">
              <a16:creationId xmlns:a16="http://schemas.microsoft.com/office/drawing/2014/main" id="{D6B9224A-5D37-496A-9641-9F3214C16FE4}"/>
            </a:ext>
          </a:extLst>
        </xdr:cNvPr>
        <xdr:cNvSpPr/>
      </xdr:nvSpPr>
      <xdr:spPr>
        <a:xfrm>
          <a:off x="19161760" y="1056919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150114</xdr:rowOff>
    </xdr:from>
    <xdr:to>
      <xdr:col>116</xdr:col>
      <xdr:colOff>63500</xdr:colOff>
      <xdr:row>61</xdr:row>
      <xdr:rowOff>161544</xdr:rowOff>
    </xdr:to>
    <xdr:cxnSp macro="">
      <xdr:nvCxnSpPr>
        <xdr:cNvPr id="606" name="直線コネクタ 605">
          <a:extLst>
            <a:ext uri="{FF2B5EF4-FFF2-40B4-BE49-F238E27FC236}">
              <a16:creationId xmlns:a16="http://schemas.microsoft.com/office/drawing/2014/main" id="{140FA29E-E857-4633-9038-6C45A12EAD2B}"/>
            </a:ext>
          </a:extLst>
        </xdr:cNvPr>
        <xdr:cNvCxnSpPr/>
      </xdr:nvCxnSpPr>
      <xdr:spPr>
        <a:xfrm flipV="1">
          <a:off x="19204940" y="10608564"/>
          <a:ext cx="74295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122174</xdr:rowOff>
    </xdr:from>
    <xdr:to>
      <xdr:col>107</xdr:col>
      <xdr:colOff>101600</xdr:colOff>
      <xdr:row>62</xdr:row>
      <xdr:rowOff>52324</xdr:rowOff>
    </xdr:to>
    <xdr:sp macro="" textlink="">
      <xdr:nvSpPr>
        <xdr:cNvPr id="607" name="楕円 606">
          <a:extLst>
            <a:ext uri="{FF2B5EF4-FFF2-40B4-BE49-F238E27FC236}">
              <a16:creationId xmlns:a16="http://schemas.microsoft.com/office/drawing/2014/main" id="{0E8EFB02-159E-4224-A7DD-6CB7DC6081F2}"/>
            </a:ext>
          </a:extLst>
        </xdr:cNvPr>
        <xdr:cNvSpPr/>
      </xdr:nvSpPr>
      <xdr:spPr>
        <a:xfrm>
          <a:off x="18345150" y="1058252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161544</xdr:rowOff>
    </xdr:from>
    <xdr:to>
      <xdr:col>111</xdr:col>
      <xdr:colOff>177800</xdr:colOff>
      <xdr:row>62</xdr:row>
      <xdr:rowOff>1524</xdr:rowOff>
    </xdr:to>
    <xdr:cxnSp macro="">
      <xdr:nvCxnSpPr>
        <xdr:cNvPr id="608" name="直線コネクタ 607">
          <a:extLst>
            <a:ext uri="{FF2B5EF4-FFF2-40B4-BE49-F238E27FC236}">
              <a16:creationId xmlns:a16="http://schemas.microsoft.com/office/drawing/2014/main" id="{7DA3AFB8-BC81-44A5-BD72-AD3FD22FD793}"/>
            </a:ext>
          </a:extLst>
        </xdr:cNvPr>
        <xdr:cNvCxnSpPr/>
      </xdr:nvCxnSpPr>
      <xdr:spPr>
        <a:xfrm flipV="1">
          <a:off x="18399760" y="10621899"/>
          <a:ext cx="80518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132842</xdr:rowOff>
    </xdr:from>
    <xdr:to>
      <xdr:col>102</xdr:col>
      <xdr:colOff>165100</xdr:colOff>
      <xdr:row>62</xdr:row>
      <xdr:rowOff>62992</xdr:rowOff>
    </xdr:to>
    <xdr:sp macro="" textlink="">
      <xdr:nvSpPr>
        <xdr:cNvPr id="609" name="楕円 608">
          <a:extLst>
            <a:ext uri="{FF2B5EF4-FFF2-40B4-BE49-F238E27FC236}">
              <a16:creationId xmlns:a16="http://schemas.microsoft.com/office/drawing/2014/main" id="{97301DE3-0561-4343-95BF-18422B8D3209}"/>
            </a:ext>
          </a:extLst>
        </xdr:cNvPr>
        <xdr:cNvSpPr/>
      </xdr:nvSpPr>
      <xdr:spPr>
        <a:xfrm>
          <a:off x="17547590" y="10595102"/>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1524</xdr:rowOff>
    </xdr:from>
    <xdr:to>
      <xdr:col>107</xdr:col>
      <xdr:colOff>50800</xdr:colOff>
      <xdr:row>62</xdr:row>
      <xdr:rowOff>12192</xdr:rowOff>
    </xdr:to>
    <xdr:cxnSp macro="">
      <xdr:nvCxnSpPr>
        <xdr:cNvPr id="610" name="直線コネクタ 609">
          <a:extLst>
            <a:ext uri="{FF2B5EF4-FFF2-40B4-BE49-F238E27FC236}">
              <a16:creationId xmlns:a16="http://schemas.microsoft.com/office/drawing/2014/main" id="{45125DD3-2CF3-4B37-B554-6BB15B0F255A}"/>
            </a:ext>
          </a:extLst>
        </xdr:cNvPr>
        <xdr:cNvCxnSpPr/>
      </xdr:nvCxnSpPr>
      <xdr:spPr>
        <a:xfrm flipV="1">
          <a:off x="17602200" y="10631424"/>
          <a:ext cx="79756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143510</xdr:rowOff>
    </xdr:from>
    <xdr:to>
      <xdr:col>98</xdr:col>
      <xdr:colOff>38100</xdr:colOff>
      <xdr:row>62</xdr:row>
      <xdr:rowOff>73660</xdr:rowOff>
    </xdr:to>
    <xdr:sp macro="" textlink="">
      <xdr:nvSpPr>
        <xdr:cNvPr id="611" name="楕円 610">
          <a:extLst>
            <a:ext uri="{FF2B5EF4-FFF2-40B4-BE49-F238E27FC236}">
              <a16:creationId xmlns:a16="http://schemas.microsoft.com/office/drawing/2014/main" id="{555B91BE-CDED-45F0-90CE-80B9DCB04DAF}"/>
            </a:ext>
          </a:extLst>
        </xdr:cNvPr>
        <xdr:cNvSpPr/>
      </xdr:nvSpPr>
      <xdr:spPr>
        <a:xfrm>
          <a:off x="16761460" y="1060005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12192</xdr:rowOff>
    </xdr:from>
    <xdr:to>
      <xdr:col>102</xdr:col>
      <xdr:colOff>114300</xdr:colOff>
      <xdr:row>62</xdr:row>
      <xdr:rowOff>22860</xdr:rowOff>
    </xdr:to>
    <xdr:cxnSp macro="">
      <xdr:nvCxnSpPr>
        <xdr:cNvPr id="612" name="直線コネクタ 611">
          <a:extLst>
            <a:ext uri="{FF2B5EF4-FFF2-40B4-BE49-F238E27FC236}">
              <a16:creationId xmlns:a16="http://schemas.microsoft.com/office/drawing/2014/main" id="{7E72D761-5ADD-4E1B-9BD6-FB7A823ABE8A}"/>
            </a:ext>
          </a:extLst>
        </xdr:cNvPr>
        <xdr:cNvCxnSpPr/>
      </xdr:nvCxnSpPr>
      <xdr:spPr>
        <a:xfrm flipV="1">
          <a:off x="16804640" y="10645902"/>
          <a:ext cx="79756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126763</xdr:rowOff>
    </xdr:from>
    <xdr:ext cx="469744" cy="259045"/>
    <xdr:sp macro="" textlink="">
      <xdr:nvSpPr>
        <xdr:cNvPr id="613" name="n_1aveValue【学校施設】&#10;一人当たり面積">
          <a:extLst>
            <a:ext uri="{FF2B5EF4-FFF2-40B4-BE49-F238E27FC236}">
              <a16:creationId xmlns:a16="http://schemas.microsoft.com/office/drawing/2014/main" id="{C4A0905D-A5E9-41D4-9992-91B991F159F4}"/>
            </a:ext>
          </a:extLst>
        </xdr:cNvPr>
        <xdr:cNvSpPr txBox="1"/>
      </xdr:nvSpPr>
      <xdr:spPr>
        <a:xfrm>
          <a:off x="18982132" y="10246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132859</xdr:rowOff>
    </xdr:from>
    <xdr:ext cx="469744" cy="259045"/>
    <xdr:sp macro="" textlink="">
      <xdr:nvSpPr>
        <xdr:cNvPr id="614" name="n_2aveValue【学校施設】&#10;一人当たり面積">
          <a:extLst>
            <a:ext uri="{FF2B5EF4-FFF2-40B4-BE49-F238E27FC236}">
              <a16:creationId xmlns:a16="http://schemas.microsoft.com/office/drawing/2014/main" id="{6BAFBC73-FC0C-4BC5-A95E-90821E0673C1}"/>
            </a:ext>
          </a:extLst>
        </xdr:cNvPr>
        <xdr:cNvSpPr txBox="1"/>
      </xdr:nvSpPr>
      <xdr:spPr>
        <a:xfrm>
          <a:off x="18182032" y="10252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131335</xdr:rowOff>
    </xdr:from>
    <xdr:ext cx="469744" cy="259045"/>
    <xdr:sp macro="" textlink="">
      <xdr:nvSpPr>
        <xdr:cNvPr id="615" name="n_3aveValue【学校施設】&#10;一人当たり面積">
          <a:extLst>
            <a:ext uri="{FF2B5EF4-FFF2-40B4-BE49-F238E27FC236}">
              <a16:creationId xmlns:a16="http://schemas.microsoft.com/office/drawing/2014/main" id="{06A0BD90-11F0-4AFA-BECD-E8E2D8D2ADB9}"/>
            </a:ext>
          </a:extLst>
        </xdr:cNvPr>
        <xdr:cNvSpPr txBox="1"/>
      </xdr:nvSpPr>
      <xdr:spPr>
        <a:xfrm>
          <a:off x="17384472" y="10250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158767</xdr:rowOff>
    </xdr:from>
    <xdr:ext cx="469744" cy="259045"/>
    <xdr:sp macro="" textlink="">
      <xdr:nvSpPr>
        <xdr:cNvPr id="616" name="n_4aveValue【学校施設】&#10;一人当たり面積">
          <a:extLst>
            <a:ext uri="{FF2B5EF4-FFF2-40B4-BE49-F238E27FC236}">
              <a16:creationId xmlns:a16="http://schemas.microsoft.com/office/drawing/2014/main" id="{5C6DC2F5-D6F4-4036-A0F6-C98449281DDD}"/>
            </a:ext>
          </a:extLst>
        </xdr:cNvPr>
        <xdr:cNvSpPr txBox="1"/>
      </xdr:nvSpPr>
      <xdr:spPr>
        <a:xfrm>
          <a:off x="16588817" y="10276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32021</xdr:rowOff>
    </xdr:from>
    <xdr:ext cx="469744" cy="259045"/>
    <xdr:sp macro="" textlink="">
      <xdr:nvSpPr>
        <xdr:cNvPr id="617" name="n_1mainValue【学校施設】&#10;一人当たり面積">
          <a:extLst>
            <a:ext uri="{FF2B5EF4-FFF2-40B4-BE49-F238E27FC236}">
              <a16:creationId xmlns:a16="http://schemas.microsoft.com/office/drawing/2014/main" id="{13F57B77-005F-4BFC-806D-810B32AACFA5}"/>
            </a:ext>
          </a:extLst>
        </xdr:cNvPr>
        <xdr:cNvSpPr txBox="1"/>
      </xdr:nvSpPr>
      <xdr:spPr>
        <a:xfrm>
          <a:off x="18982132" y="10660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43451</xdr:rowOff>
    </xdr:from>
    <xdr:ext cx="469744" cy="259045"/>
    <xdr:sp macro="" textlink="">
      <xdr:nvSpPr>
        <xdr:cNvPr id="618" name="n_2mainValue【学校施設】&#10;一人当たり面積">
          <a:extLst>
            <a:ext uri="{FF2B5EF4-FFF2-40B4-BE49-F238E27FC236}">
              <a16:creationId xmlns:a16="http://schemas.microsoft.com/office/drawing/2014/main" id="{6BF58B44-591F-4AAC-8228-F62BBDB16A5C}"/>
            </a:ext>
          </a:extLst>
        </xdr:cNvPr>
        <xdr:cNvSpPr txBox="1"/>
      </xdr:nvSpPr>
      <xdr:spPr>
        <a:xfrm>
          <a:off x="18182032" y="10675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54119</xdr:rowOff>
    </xdr:from>
    <xdr:ext cx="469744" cy="259045"/>
    <xdr:sp macro="" textlink="">
      <xdr:nvSpPr>
        <xdr:cNvPr id="619" name="n_3mainValue【学校施設】&#10;一人当たり面積">
          <a:extLst>
            <a:ext uri="{FF2B5EF4-FFF2-40B4-BE49-F238E27FC236}">
              <a16:creationId xmlns:a16="http://schemas.microsoft.com/office/drawing/2014/main" id="{247E0601-FDC4-4D84-B6CD-39A85B6445BE}"/>
            </a:ext>
          </a:extLst>
        </xdr:cNvPr>
        <xdr:cNvSpPr txBox="1"/>
      </xdr:nvSpPr>
      <xdr:spPr>
        <a:xfrm>
          <a:off x="17384472" y="10687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64787</xdr:rowOff>
    </xdr:from>
    <xdr:ext cx="469744" cy="259045"/>
    <xdr:sp macro="" textlink="">
      <xdr:nvSpPr>
        <xdr:cNvPr id="620" name="n_4mainValue【学校施設】&#10;一人当たり面積">
          <a:extLst>
            <a:ext uri="{FF2B5EF4-FFF2-40B4-BE49-F238E27FC236}">
              <a16:creationId xmlns:a16="http://schemas.microsoft.com/office/drawing/2014/main" id="{CB504FE4-F1FA-47B6-A643-FCCEB83E1B0D}"/>
            </a:ext>
          </a:extLst>
        </xdr:cNvPr>
        <xdr:cNvSpPr txBox="1"/>
      </xdr:nvSpPr>
      <xdr:spPr>
        <a:xfrm>
          <a:off x="16588817" y="10692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a:extLst>
            <a:ext uri="{FF2B5EF4-FFF2-40B4-BE49-F238E27FC236}">
              <a16:creationId xmlns:a16="http://schemas.microsoft.com/office/drawing/2014/main" id="{E8208D15-3819-4F1A-A45F-377961ED18DD}"/>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a:extLst>
            <a:ext uri="{FF2B5EF4-FFF2-40B4-BE49-F238E27FC236}">
              <a16:creationId xmlns:a16="http://schemas.microsoft.com/office/drawing/2014/main" id="{F8BE016C-104A-4DA1-BB54-9844DCEE75D3}"/>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a:extLst>
            <a:ext uri="{FF2B5EF4-FFF2-40B4-BE49-F238E27FC236}">
              <a16:creationId xmlns:a16="http://schemas.microsoft.com/office/drawing/2014/main" id="{A94E1090-F7CB-40BA-8AFC-D9887A4A37C5}"/>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a:extLst>
            <a:ext uri="{FF2B5EF4-FFF2-40B4-BE49-F238E27FC236}">
              <a16:creationId xmlns:a16="http://schemas.microsoft.com/office/drawing/2014/main" id="{80562787-283F-48AE-BD6B-34F961D1F5D3}"/>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a:extLst>
            <a:ext uri="{FF2B5EF4-FFF2-40B4-BE49-F238E27FC236}">
              <a16:creationId xmlns:a16="http://schemas.microsoft.com/office/drawing/2014/main" id="{DC07D129-D210-4FF5-957B-C6E01DB6C6CB}"/>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a:extLst>
            <a:ext uri="{FF2B5EF4-FFF2-40B4-BE49-F238E27FC236}">
              <a16:creationId xmlns:a16="http://schemas.microsoft.com/office/drawing/2014/main" id="{BDB65BED-779F-4DE1-88F3-3FB0C4921402}"/>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a:extLst>
            <a:ext uri="{FF2B5EF4-FFF2-40B4-BE49-F238E27FC236}">
              <a16:creationId xmlns:a16="http://schemas.microsoft.com/office/drawing/2014/main" id="{70CC163D-A2D0-478B-AFF3-58DAF7B3D22E}"/>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a:extLst>
            <a:ext uri="{FF2B5EF4-FFF2-40B4-BE49-F238E27FC236}">
              <a16:creationId xmlns:a16="http://schemas.microsoft.com/office/drawing/2014/main" id="{F35FBAA4-E557-4C07-9D5F-EB26659EDFF7}"/>
            </a:ext>
          </a:extLst>
        </xdr:cNvPr>
        <xdr:cNvSpPr/>
      </xdr:nvSpPr>
      <xdr:spPr>
        <a:xfrm>
          <a:off x="11203940" y="1295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9" name="正方形/長方形 628">
          <a:extLst>
            <a:ext uri="{FF2B5EF4-FFF2-40B4-BE49-F238E27FC236}">
              <a16:creationId xmlns:a16="http://schemas.microsoft.com/office/drawing/2014/main" id="{FA74E5F7-6B87-421E-9A00-F3565EE17F8D}"/>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0" name="正方形/長方形 629">
          <a:extLst>
            <a:ext uri="{FF2B5EF4-FFF2-40B4-BE49-F238E27FC236}">
              <a16:creationId xmlns:a16="http://schemas.microsoft.com/office/drawing/2014/main" id="{6A8812B6-205F-4227-8E6D-DDB0A9EF6435}"/>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1" name="正方形/長方形 630">
          <a:extLst>
            <a:ext uri="{FF2B5EF4-FFF2-40B4-BE49-F238E27FC236}">
              <a16:creationId xmlns:a16="http://schemas.microsoft.com/office/drawing/2014/main" id="{48919459-75EE-4B16-B399-8F28DAFCA4C6}"/>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2" name="正方形/長方形 631">
          <a:extLst>
            <a:ext uri="{FF2B5EF4-FFF2-40B4-BE49-F238E27FC236}">
              <a16:creationId xmlns:a16="http://schemas.microsoft.com/office/drawing/2014/main" id="{0A7E4293-266F-4863-B37B-1B8D5F4CCF10}"/>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3" name="正方形/長方形 632">
          <a:extLst>
            <a:ext uri="{FF2B5EF4-FFF2-40B4-BE49-F238E27FC236}">
              <a16:creationId xmlns:a16="http://schemas.microsoft.com/office/drawing/2014/main" id="{3848FA74-F6FA-4C76-8D1D-1836022125E9}"/>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4" name="正方形/長方形 633">
          <a:extLst>
            <a:ext uri="{FF2B5EF4-FFF2-40B4-BE49-F238E27FC236}">
              <a16:creationId xmlns:a16="http://schemas.microsoft.com/office/drawing/2014/main" id="{75A28BB7-8C7C-489F-B505-BCAEADED7DF5}"/>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5" name="正方形/長方形 634">
          <a:extLst>
            <a:ext uri="{FF2B5EF4-FFF2-40B4-BE49-F238E27FC236}">
              <a16:creationId xmlns:a16="http://schemas.microsoft.com/office/drawing/2014/main" id="{368F75B2-41BA-4996-B6A0-E002CAA0B849}"/>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6" name="正方形/長方形 635">
          <a:extLst>
            <a:ext uri="{FF2B5EF4-FFF2-40B4-BE49-F238E27FC236}">
              <a16:creationId xmlns:a16="http://schemas.microsoft.com/office/drawing/2014/main" id="{7C3C91FD-4655-4456-A65A-2F13E0FE0D1A}"/>
            </a:ext>
          </a:extLst>
        </xdr:cNvPr>
        <xdr:cNvSpPr/>
      </xdr:nvSpPr>
      <xdr:spPr>
        <a:xfrm>
          <a:off x="16459200" y="1295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7" name="正方形/長方形 636">
          <a:extLst>
            <a:ext uri="{FF2B5EF4-FFF2-40B4-BE49-F238E27FC236}">
              <a16:creationId xmlns:a16="http://schemas.microsoft.com/office/drawing/2014/main" id="{08CDACEF-5159-4061-BA26-553CBBDBA035}"/>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8" name="正方形/長方形 637">
          <a:extLst>
            <a:ext uri="{FF2B5EF4-FFF2-40B4-BE49-F238E27FC236}">
              <a16:creationId xmlns:a16="http://schemas.microsoft.com/office/drawing/2014/main" id="{F9CD9007-0695-4CCF-AF08-43832CEF4C0C}"/>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9" name="正方形/長方形 638">
          <a:extLst>
            <a:ext uri="{FF2B5EF4-FFF2-40B4-BE49-F238E27FC236}">
              <a16:creationId xmlns:a16="http://schemas.microsoft.com/office/drawing/2014/main" id="{1C5A8577-E097-4CD3-B581-B6B52896BB7E}"/>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0" name="正方形/長方形 639">
          <a:extLst>
            <a:ext uri="{FF2B5EF4-FFF2-40B4-BE49-F238E27FC236}">
              <a16:creationId xmlns:a16="http://schemas.microsoft.com/office/drawing/2014/main" id="{E12B40EB-5929-4596-BC1B-B6F77D848A2C}"/>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1" name="正方形/長方形 640">
          <a:extLst>
            <a:ext uri="{FF2B5EF4-FFF2-40B4-BE49-F238E27FC236}">
              <a16:creationId xmlns:a16="http://schemas.microsoft.com/office/drawing/2014/main" id="{F4D71499-B831-4FD9-B8BB-D3C431954B03}"/>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2" name="正方形/長方形 641">
          <a:extLst>
            <a:ext uri="{FF2B5EF4-FFF2-40B4-BE49-F238E27FC236}">
              <a16:creationId xmlns:a16="http://schemas.microsoft.com/office/drawing/2014/main" id="{CC03BB71-A8D5-4B37-80CC-4DBB857FEBCA}"/>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3" name="正方形/長方形 642">
          <a:extLst>
            <a:ext uri="{FF2B5EF4-FFF2-40B4-BE49-F238E27FC236}">
              <a16:creationId xmlns:a16="http://schemas.microsoft.com/office/drawing/2014/main" id="{C33277B6-E8A4-4A50-8C45-2A20FEF4A99A}"/>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4" name="正方形/長方形 643">
          <a:extLst>
            <a:ext uri="{FF2B5EF4-FFF2-40B4-BE49-F238E27FC236}">
              <a16:creationId xmlns:a16="http://schemas.microsoft.com/office/drawing/2014/main" id="{9B239869-8B06-4B71-A441-F086CAFC1304}"/>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5" name="テキスト ボックス 644">
          <a:extLst>
            <a:ext uri="{FF2B5EF4-FFF2-40B4-BE49-F238E27FC236}">
              <a16:creationId xmlns:a16="http://schemas.microsoft.com/office/drawing/2014/main" id="{BCEBFA80-943F-4CDE-A336-7C7DBCD6002F}"/>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6" name="直線コネクタ 645">
          <a:extLst>
            <a:ext uri="{FF2B5EF4-FFF2-40B4-BE49-F238E27FC236}">
              <a16:creationId xmlns:a16="http://schemas.microsoft.com/office/drawing/2014/main" id="{3AB923BA-EC18-4EC0-BA73-4186AA9CB291}"/>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7" name="テキスト ボックス 646">
          <a:extLst>
            <a:ext uri="{FF2B5EF4-FFF2-40B4-BE49-F238E27FC236}">
              <a16:creationId xmlns:a16="http://schemas.microsoft.com/office/drawing/2014/main" id="{D46FAF28-A7A9-4C4B-9732-5AED5B224D8F}"/>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48" name="直線コネクタ 647">
          <a:extLst>
            <a:ext uri="{FF2B5EF4-FFF2-40B4-BE49-F238E27FC236}">
              <a16:creationId xmlns:a16="http://schemas.microsoft.com/office/drawing/2014/main" id="{87C9F2A6-E531-4566-A45C-8F0506D899F1}"/>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49" name="テキスト ボックス 648">
          <a:extLst>
            <a:ext uri="{FF2B5EF4-FFF2-40B4-BE49-F238E27FC236}">
              <a16:creationId xmlns:a16="http://schemas.microsoft.com/office/drawing/2014/main" id="{8C6CB54A-85C3-4F7C-8631-A5F72617CD7E}"/>
            </a:ext>
          </a:extLst>
        </xdr:cNvPr>
        <xdr:cNvSpPr txBox="1"/>
      </xdr:nvSpPr>
      <xdr:spPr>
        <a:xfrm>
          <a:off x="1080153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0" name="直線コネクタ 649">
          <a:extLst>
            <a:ext uri="{FF2B5EF4-FFF2-40B4-BE49-F238E27FC236}">
              <a16:creationId xmlns:a16="http://schemas.microsoft.com/office/drawing/2014/main" id="{34ED78FD-F57E-4A25-A510-6427AD4EFE30}"/>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1" name="テキスト ボックス 650">
          <a:extLst>
            <a:ext uri="{FF2B5EF4-FFF2-40B4-BE49-F238E27FC236}">
              <a16:creationId xmlns:a16="http://schemas.microsoft.com/office/drawing/2014/main" id="{F364BCFB-FE1F-4145-8B54-E6FC84ABC320}"/>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2" name="直線コネクタ 651">
          <a:extLst>
            <a:ext uri="{FF2B5EF4-FFF2-40B4-BE49-F238E27FC236}">
              <a16:creationId xmlns:a16="http://schemas.microsoft.com/office/drawing/2014/main" id="{65EC7EBE-DECE-412F-A1BB-A5539D9A9C0E}"/>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3" name="テキスト ボックス 652">
          <a:extLst>
            <a:ext uri="{FF2B5EF4-FFF2-40B4-BE49-F238E27FC236}">
              <a16:creationId xmlns:a16="http://schemas.microsoft.com/office/drawing/2014/main" id="{803A1910-966B-48E6-9964-24F417FBE8B3}"/>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4" name="直線コネクタ 653">
          <a:extLst>
            <a:ext uri="{FF2B5EF4-FFF2-40B4-BE49-F238E27FC236}">
              <a16:creationId xmlns:a16="http://schemas.microsoft.com/office/drawing/2014/main" id="{44CC45A7-FF42-406C-A9EF-0A268FA581A7}"/>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5" name="テキスト ボックス 654">
          <a:extLst>
            <a:ext uri="{FF2B5EF4-FFF2-40B4-BE49-F238E27FC236}">
              <a16:creationId xmlns:a16="http://schemas.microsoft.com/office/drawing/2014/main" id="{5168DEC3-18A5-43BA-8C93-90A076955FD4}"/>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6" name="直線コネクタ 655">
          <a:extLst>
            <a:ext uri="{FF2B5EF4-FFF2-40B4-BE49-F238E27FC236}">
              <a16:creationId xmlns:a16="http://schemas.microsoft.com/office/drawing/2014/main" id="{A26B481E-FEC4-4C5A-972C-22F3CCEAFA5F}"/>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57" name="テキスト ボックス 656">
          <a:extLst>
            <a:ext uri="{FF2B5EF4-FFF2-40B4-BE49-F238E27FC236}">
              <a16:creationId xmlns:a16="http://schemas.microsoft.com/office/drawing/2014/main" id="{B08B3F88-BBE5-436D-9E87-1045FBA64027}"/>
            </a:ext>
          </a:extLst>
        </xdr:cNvPr>
        <xdr:cNvSpPr txBox="1"/>
      </xdr:nvSpPr>
      <xdr:spPr>
        <a:xfrm>
          <a:off x="1084279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8" name="直線コネクタ 657">
          <a:extLst>
            <a:ext uri="{FF2B5EF4-FFF2-40B4-BE49-F238E27FC236}">
              <a16:creationId xmlns:a16="http://schemas.microsoft.com/office/drawing/2014/main" id="{3829AF65-2736-4C39-A58F-79B5E4B4EC7D}"/>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59" name="テキスト ボックス 658">
          <a:extLst>
            <a:ext uri="{FF2B5EF4-FFF2-40B4-BE49-F238E27FC236}">
              <a16:creationId xmlns:a16="http://schemas.microsoft.com/office/drawing/2014/main" id="{248C98BC-73BF-443A-99BC-61DB6FAE603B}"/>
            </a:ext>
          </a:extLst>
        </xdr:cNvPr>
        <xdr:cNvSpPr txBox="1"/>
      </xdr:nvSpPr>
      <xdr:spPr>
        <a:xfrm>
          <a:off x="1090500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0" name="【公民館】&#10;有形固定資産減価償却率グラフ枠">
          <a:extLst>
            <a:ext uri="{FF2B5EF4-FFF2-40B4-BE49-F238E27FC236}">
              <a16:creationId xmlns:a16="http://schemas.microsoft.com/office/drawing/2014/main" id="{A102D19A-D9E2-444F-BB51-FE6B522D7B36}"/>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161925</xdr:rowOff>
    </xdr:from>
    <xdr:to>
      <xdr:col>85</xdr:col>
      <xdr:colOff>126364</xdr:colOff>
      <xdr:row>107</xdr:row>
      <xdr:rowOff>158114</xdr:rowOff>
    </xdr:to>
    <xdr:cxnSp macro="">
      <xdr:nvCxnSpPr>
        <xdr:cNvPr id="661" name="直線コネクタ 660">
          <a:extLst>
            <a:ext uri="{FF2B5EF4-FFF2-40B4-BE49-F238E27FC236}">
              <a16:creationId xmlns:a16="http://schemas.microsoft.com/office/drawing/2014/main" id="{07C45507-C0BB-47AF-8ED4-B83749EE5677}"/>
            </a:ext>
          </a:extLst>
        </xdr:cNvPr>
        <xdr:cNvCxnSpPr/>
      </xdr:nvCxnSpPr>
      <xdr:spPr>
        <a:xfrm flipV="1">
          <a:off x="14703424" y="17137380"/>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161941</xdr:rowOff>
    </xdr:from>
    <xdr:ext cx="405111" cy="259045"/>
    <xdr:sp macro="" textlink="">
      <xdr:nvSpPr>
        <xdr:cNvPr id="662" name="【公民館】&#10;有形固定資産減価償却率最小値テキスト">
          <a:extLst>
            <a:ext uri="{FF2B5EF4-FFF2-40B4-BE49-F238E27FC236}">
              <a16:creationId xmlns:a16="http://schemas.microsoft.com/office/drawing/2014/main" id="{E10B267A-24CE-4F11-AAFC-DCF93C1D0754}"/>
            </a:ext>
          </a:extLst>
        </xdr:cNvPr>
        <xdr:cNvSpPr txBox="1"/>
      </xdr:nvSpPr>
      <xdr:spPr>
        <a:xfrm>
          <a:off x="14742160" y="18508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158114</xdr:rowOff>
    </xdr:from>
    <xdr:to>
      <xdr:col>86</xdr:col>
      <xdr:colOff>25400</xdr:colOff>
      <xdr:row>107</xdr:row>
      <xdr:rowOff>158114</xdr:rowOff>
    </xdr:to>
    <xdr:cxnSp macro="">
      <xdr:nvCxnSpPr>
        <xdr:cNvPr id="663" name="直線コネクタ 662">
          <a:extLst>
            <a:ext uri="{FF2B5EF4-FFF2-40B4-BE49-F238E27FC236}">
              <a16:creationId xmlns:a16="http://schemas.microsoft.com/office/drawing/2014/main" id="{6B88E4C0-04A8-4229-B84A-62E308384DC8}"/>
            </a:ext>
          </a:extLst>
        </xdr:cNvPr>
        <xdr:cNvCxnSpPr/>
      </xdr:nvCxnSpPr>
      <xdr:spPr>
        <a:xfrm>
          <a:off x="14611350" y="185051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108602</xdr:rowOff>
    </xdr:from>
    <xdr:ext cx="405111" cy="259045"/>
    <xdr:sp macro="" textlink="">
      <xdr:nvSpPr>
        <xdr:cNvPr id="664" name="【公民館】&#10;有形固定資産減価償却率最大値テキスト">
          <a:extLst>
            <a:ext uri="{FF2B5EF4-FFF2-40B4-BE49-F238E27FC236}">
              <a16:creationId xmlns:a16="http://schemas.microsoft.com/office/drawing/2014/main" id="{581949B3-99F0-462E-9871-1D8EC931DCA5}"/>
            </a:ext>
          </a:extLst>
        </xdr:cNvPr>
        <xdr:cNvSpPr txBox="1"/>
      </xdr:nvSpPr>
      <xdr:spPr>
        <a:xfrm>
          <a:off x="14742160" y="16908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161925</xdr:rowOff>
    </xdr:from>
    <xdr:to>
      <xdr:col>86</xdr:col>
      <xdr:colOff>25400</xdr:colOff>
      <xdr:row>99</xdr:row>
      <xdr:rowOff>161925</xdr:rowOff>
    </xdr:to>
    <xdr:cxnSp macro="">
      <xdr:nvCxnSpPr>
        <xdr:cNvPr id="665" name="直線コネクタ 664">
          <a:extLst>
            <a:ext uri="{FF2B5EF4-FFF2-40B4-BE49-F238E27FC236}">
              <a16:creationId xmlns:a16="http://schemas.microsoft.com/office/drawing/2014/main" id="{6148FCE4-A5D8-4556-A2E2-55C5377C7827}"/>
            </a:ext>
          </a:extLst>
        </xdr:cNvPr>
        <xdr:cNvCxnSpPr/>
      </xdr:nvCxnSpPr>
      <xdr:spPr>
        <a:xfrm>
          <a:off x="14611350" y="171373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68597</xdr:rowOff>
    </xdr:from>
    <xdr:ext cx="405111" cy="259045"/>
    <xdr:sp macro="" textlink="">
      <xdr:nvSpPr>
        <xdr:cNvPr id="666" name="【公民館】&#10;有形固定資産減価償却率平均値テキスト">
          <a:extLst>
            <a:ext uri="{FF2B5EF4-FFF2-40B4-BE49-F238E27FC236}">
              <a16:creationId xmlns:a16="http://schemas.microsoft.com/office/drawing/2014/main" id="{08218AAD-DCC7-424D-86ED-309C1B3A441A}"/>
            </a:ext>
          </a:extLst>
        </xdr:cNvPr>
        <xdr:cNvSpPr txBox="1"/>
      </xdr:nvSpPr>
      <xdr:spPr>
        <a:xfrm>
          <a:off x="14742160" y="178974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90170</xdr:rowOff>
    </xdr:from>
    <xdr:to>
      <xdr:col>85</xdr:col>
      <xdr:colOff>177800</xdr:colOff>
      <xdr:row>105</xdr:row>
      <xdr:rowOff>20320</xdr:rowOff>
    </xdr:to>
    <xdr:sp macro="" textlink="">
      <xdr:nvSpPr>
        <xdr:cNvPr id="667" name="フローチャート: 判断 666">
          <a:extLst>
            <a:ext uri="{FF2B5EF4-FFF2-40B4-BE49-F238E27FC236}">
              <a16:creationId xmlns:a16="http://schemas.microsoft.com/office/drawing/2014/main" id="{20AA29A5-DA72-4224-A56A-E9D0105E7A2A}"/>
            </a:ext>
          </a:extLst>
        </xdr:cNvPr>
        <xdr:cNvSpPr/>
      </xdr:nvSpPr>
      <xdr:spPr>
        <a:xfrm>
          <a:off x="14649450" y="1792478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86361</xdr:rowOff>
    </xdr:from>
    <xdr:to>
      <xdr:col>81</xdr:col>
      <xdr:colOff>101600</xdr:colOff>
      <xdr:row>105</xdr:row>
      <xdr:rowOff>16511</xdr:rowOff>
    </xdr:to>
    <xdr:sp macro="" textlink="">
      <xdr:nvSpPr>
        <xdr:cNvPr id="668" name="フローチャート: 判断 667">
          <a:extLst>
            <a:ext uri="{FF2B5EF4-FFF2-40B4-BE49-F238E27FC236}">
              <a16:creationId xmlns:a16="http://schemas.microsoft.com/office/drawing/2014/main" id="{9BE8471A-F388-4E52-BE65-5EBD3059DA51}"/>
            </a:ext>
          </a:extLst>
        </xdr:cNvPr>
        <xdr:cNvSpPr/>
      </xdr:nvSpPr>
      <xdr:spPr>
        <a:xfrm>
          <a:off x="13887450" y="1791906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65405</xdr:rowOff>
    </xdr:from>
    <xdr:to>
      <xdr:col>76</xdr:col>
      <xdr:colOff>165100</xdr:colOff>
      <xdr:row>104</xdr:row>
      <xdr:rowOff>167005</xdr:rowOff>
    </xdr:to>
    <xdr:sp macro="" textlink="">
      <xdr:nvSpPr>
        <xdr:cNvPr id="669" name="フローチャート: 判断 668">
          <a:extLst>
            <a:ext uri="{FF2B5EF4-FFF2-40B4-BE49-F238E27FC236}">
              <a16:creationId xmlns:a16="http://schemas.microsoft.com/office/drawing/2014/main" id="{26F9E5E2-C3BE-4660-9C0C-BE97C1F2E7E5}"/>
            </a:ext>
          </a:extLst>
        </xdr:cNvPr>
        <xdr:cNvSpPr/>
      </xdr:nvSpPr>
      <xdr:spPr>
        <a:xfrm>
          <a:off x="13089890" y="1789430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40639</xdr:rowOff>
    </xdr:from>
    <xdr:to>
      <xdr:col>72</xdr:col>
      <xdr:colOff>38100</xdr:colOff>
      <xdr:row>104</xdr:row>
      <xdr:rowOff>142239</xdr:rowOff>
    </xdr:to>
    <xdr:sp macro="" textlink="">
      <xdr:nvSpPr>
        <xdr:cNvPr id="670" name="フローチャート: 判断 669">
          <a:extLst>
            <a:ext uri="{FF2B5EF4-FFF2-40B4-BE49-F238E27FC236}">
              <a16:creationId xmlns:a16="http://schemas.microsoft.com/office/drawing/2014/main" id="{64A968E5-A5F6-41E9-B51F-B545CB8E6817}"/>
            </a:ext>
          </a:extLst>
        </xdr:cNvPr>
        <xdr:cNvSpPr/>
      </xdr:nvSpPr>
      <xdr:spPr>
        <a:xfrm>
          <a:off x="12303760" y="17871439"/>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29211</xdr:rowOff>
    </xdr:from>
    <xdr:to>
      <xdr:col>67</xdr:col>
      <xdr:colOff>101600</xdr:colOff>
      <xdr:row>104</xdr:row>
      <xdr:rowOff>130811</xdr:rowOff>
    </xdr:to>
    <xdr:sp macro="" textlink="">
      <xdr:nvSpPr>
        <xdr:cNvPr id="671" name="フローチャート: 判断 670">
          <a:extLst>
            <a:ext uri="{FF2B5EF4-FFF2-40B4-BE49-F238E27FC236}">
              <a16:creationId xmlns:a16="http://schemas.microsoft.com/office/drawing/2014/main" id="{DD236898-B46F-4286-B7CF-3A76A596B24E}"/>
            </a:ext>
          </a:extLst>
        </xdr:cNvPr>
        <xdr:cNvSpPr/>
      </xdr:nvSpPr>
      <xdr:spPr>
        <a:xfrm>
          <a:off x="11487150" y="1785810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42FE8D5C-658B-4EF5-BC85-0EAE655126C8}"/>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773D0BC2-F783-4C58-871D-BEB799F435D9}"/>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D832D773-4C0C-46E4-9462-5A86DC22D262}"/>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4919CFC8-D171-40AA-B99D-06E9889CEEC1}"/>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21F0E5AE-FBBD-4745-B957-05F3F866CBA2}"/>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8255</xdr:rowOff>
    </xdr:from>
    <xdr:to>
      <xdr:col>81</xdr:col>
      <xdr:colOff>101600</xdr:colOff>
      <xdr:row>106</xdr:row>
      <xdr:rowOff>109855</xdr:rowOff>
    </xdr:to>
    <xdr:sp macro="" textlink="">
      <xdr:nvSpPr>
        <xdr:cNvPr id="677" name="楕円 676">
          <a:extLst>
            <a:ext uri="{FF2B5EF4-FFF2-40B4-BE49-F238E27FC236}">
              <a16:creationId xmlns:a16="http://schemas.microsoft.com/office/drawing/2014/main" id="{ACBFF38B-F6EB-46CD-AE07-24ABB0E75AA4}"/>
            </a:ext>
          </a:extLst>
        </xdr:cNvPr>
        <xdr:cNvSpPr/>
      </xdr:nvSpPr>
      <xdr:spPr>
        <a:xfrm>
          <a:off x="13887450" y="1818386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145414</xdr:rowOff>
    </xdr:from>
    <xdr:to>
      <xdr:col>76</xdr:col>
      <xdr:colOff>165100</xdr:colOff>
      <xdr:row>106</xdr:row>
      <xdr:rowOff>75564</xdr:rowOff>
    </xdr:to>
    <xdr:sp macro="" textlink="">
      <xdr:nvSpPr>
        <xdr:cNvPr id="678" name="楕円 677">
          <a:extLst>
            <a:ext uri="{FF2B5EF4-FFF2-40B4-BE49-F238E27FC236}">
              <a16:creationId xmlns:a16="http://schemas.microsoft.com/office/drawing/2014/main" id="{3666D21F-22DE-4307-AEBA-9651468ADF90}"/>
            </a:ext>
          </a:extLst>
        </xdr:cNvPr>
        <xdr:cNvSpPr/>
      </xdr:nvSpPr>
      <xdr:spPr>
        <a:xfrm>
          <a:off x="13089890" y="1814575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24764</xdr:rowOff>
    </xdr:from>
    <xdr:to>
      <xdr:col>81</xdr:col>
      <xdr:colOff>50800</xdr:colOff>
      <xdr:row>106</xdr:row>
      <xdr:rowOff>59055</xdr:rowOff>
    </xdr:to>
    <xdr:cxnSp macro="">
      <xdr:nvCxnSpPr>
        <xdr:cNvPr id="679" name="直線コネクタ 678">
          <a:extLst>
            <a:ext uri="{FF2B5EF4-FFF2-40B4-BE49-F238E27FC236}">
              <a16:creationId xmlns:a16="http://schemas.microsoft.com/office/drawing/2014/main" id="{266D9F4C-7682-4827-A3E1-28947986D1FF}"/>
            </a:ext>
          </a:extLst>
        </xdr:cNvPr>
        <xdr:cNvCxnSpPr/>
      </xdr:nvCxnSpPr>
      <xdr:spPr>
        <a:xfrm>
          <a:off x="13144500" y="18194654"/>
          <a:ext cx="79756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111125</xdr:rowOff>
    </xdr:from>
    <xdr:to>
      <xdr:col>72</xdr:col>
      <xdr:colOff>38100</xdr:colOff>
      <xdr:row>106</xdr:row>
      <xdr:rowOff>41275</xdr:rowOff>
    </xdr:to>
    <xdr:sp macro="" textlink="">
      <xdr:nvSpPr>
        <xdr:cNvPr id="680" name="楕円 679">
          <a:extLst>
            <a:ext uri="{FF2B5EF4-FFF2-40B4-BE49-F238E27FC236}">
              <a16:creationId xmlns:a16="http://schemas.microsoft.com/office/drawing/2014/main" id="{F2BDCED2-1EBE-43C1-B1CE-EEFFFD8F2C56}"/>
            </a:ext>
          </a:extLst>
        </xdr:cNvPr>
        <xdr:cNvSpPr/>
      </xdr:nvSpPr>
      <xdr:spPr>
        <a:xfrm>
          <a:off x="12303760" y="181133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161925</xdr:rowOff>
    </xdr:from>
    <xdr:to>
      <xdr:col>76</xdr:col>
      <xdr:colOff>114300</xdr:colOff>
      <xdr:row>106</xdr:row>
      <xdr:rowOff>24764</xdr:rowOff>
    </xdr:to>
    <xdr:cxnSp macro="">
      <xdr:nvCxnSpPr>
        <xdr:cNvPr id="681" name="直線コネクタ 680">
          <a:extLst>
            <a:ext uri="{FF2B5EF4-FFF2-40B4-BE49-F238E27FC236}">
              <a16:creationId xmlns:a16="http://schemas.microsoft.com/office/drawing/2014/main" id="{1E565F9E-237F-420E-B4E8-897A920A3B0C}"/>
            </a:ext>
          </a:extLst>
        </xdr:cNvPr>
        <xdr:cNvCxnSpPr/>
      </xdr:nvCxnSpPr>
      <xdr:spPr>
        <a:xfrm>
          <a:off x="12346940" y="18166080"/>
          <a:ext cx="797560" cy="28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78739</xdr:rowOff>
    </xdr:from>
    <xdr:to>
      <xdr:col>67</xdr:col>
      <xdr:colOff>101600</xdr:colOff>
      <xdr:row>106</xdr:row>
      <xdr:rowOff>8889</xdr:rowOff>
    </xdr:to>
    <xdr:sp macro="" textlink="">
      <xdr:nvSpPr>
        <xdr:cNvPr id="682" name="楕円 681">
          <a:extLst>
            <a:ext uri="{FF2B5EF4-FFF2-40B4-BE49-F238E27FC236}">
              <a16:creationId xmlns:a16="http://schemas.microsoft.com/office/drawing/2014/main" id="{D3C85E9D-FBC9-48B0-AC48-B053CC3FC34D}"/>
            </a:ext>
          </a:extLst>
        </xdr:cNvPr>
        <xdr:cNvSpPr/>
      </xdr:nvSpPr>
      <xdr:spPr>
        <a:xfrm>
          <a:off x="11487150" y="1808098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129539</xdr:rowOff>
    </xdr:from>
    <xdr:to>
      <xdr:col>71</xdr:col>
      <xdr:colOff>177800</xdr:colOff>
      <xdr:row>105</xdr:row>
      <xdr:rowOff>161925</xdr:rowOff>
    </xdr:to>
    <xdr:cxnSp macro="">
      <xdr:nvCxnSpPr>
        <xdr:cNvPr id="683" name="直線コネクタ 682">
          <a:extLst>
            <a:ext uri="{FF2B5EF4-FFF2-40B4-BE49-F238E27FC236}">
              <a16:creationId xmlns:a16="http://schemas.microsoft.com/office/drawing/2014/main" id="{7D79C6C7-5C65-4AEB-92F0-3E3ADEB896F9}"/>
            </a:ext>
          </a:extLst>
        </xdr:cNvPr>
        <xdr:cNvCxnSpPr/>
      </xdr:nvCxnSpPr>
      <xdr:spPr>
        <a:xfrm>
          <a:off x="11541760" y="18135599"/>
          <a:ext cx="80518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33038</xdr:rowOff>
    </xdr:from>
    <xdr:ext cx="405111" cy="259045"/>
    <xdr:sp macro="" textlink="">
      <xdr:nvSpPr>
        <xdr:cNvPr id="684" name="n_1aveValue【公民館】&#10;有形固定資産減価償却率">
          <a:extLst>
            <a:ext uri="{FF2B5EF4-FFF2-40B4-BE49-F238E27FC236}">
              <a16:creationId xmlns:a16="http://schemas.microsoft.com/office/drawing/2014/main" id="{73AE9855-EE86-4C5F-8D0C-8B13A6FD060A}"/>
            </a:ext>
          </a:extLst>
        </xdr:cNvPr>
        <xdr:cNvSpPr txBox="1"/>
      </xdr:nvSpPr>
      <xdr:spPr>
        <a:xfrm>
          <a:off x="13738234" y="17690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12082</xdr:rowOff>
    </xdr:from>
    <xdr:ext cx="405111" cy="259045"/>
    <xdr:sp macro="" textlink="">
      <xdr:nvSpPr>
        <xdr:cNvPr id="685" name="n_2aveValue【公民館】&#10;有形固定資産減価償却率">
          <a:extLst>
            <a:ext uri="{FF2B5EF4-FFF2-40B4-BE49-F238E27FC236}">
              <a16:creationId xmlns:a16="http://schemas.microsoft.com/office/drawing/2014/main" id="{3C72B0E3-FE39-483C-AA5E-5B0A7AE036B1}"/>
            </a:ext>
          </a:extLst>
        </xdr:cNvPr>
        <xdr:cNvSpPr txBox="1"/>
      </xdr:nvSpPr>
      <xdr:spPr>
        <a:xfrm>
          <a:off x="12957184" y="1767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158766</xdr:rowOff>
    </xdr:from>
    <xdr:ext cx="405111" cy="259045"/>
    <xdr:sp macro="" textlink="">
      <xdr:nvSpPr>
        <xdr:cNvPr id="686" name="n_3aveValue【公民館】&#10;有形固定資産減価償却率">
          <a:extLst>
            <a:ext uri="{FF2B5EF4-FFF2-40B4-BE49-F238E27FC236}">
              <a16:creationId xmlns:a16="http://schemas.microsoft.com/office/drawing/2014/main" id="{5156DA3E-7FB4-4261-AFC0-71FBC0410325}"/>
            </a:ext>
          </a:extLst>
        </xdr:cNvPr>
        <xdr:cNvSpPr txBox="1"/>
      </xdr:nvSpPr>
      <xdr:spPr>
        <a:xfrm>
          <a:off x="12171054" y="17648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147338</xdr:rowOff>
    </xdr:from>
    <xdr:ext cx="405111" cy="259045"/>
    <xdr:sp macro="" textlink="">
      <xdr:nvSpPr>
        <xdr:cNvPr id="687" name="n_4aveValue【公民館】&#10;有形固定資産減価償却率">
          <a:extLst>
            <a:ext uri="{FF2B5EF4-FFF2-40B4-BE49-F238E27FC236}">
              <a16:creationId xmlns:a16="http://schemas.microsoft.com/office/drawing/2014/main" id="{23A4A284-99F9-4163-B5A4-3269DBDB96BC}"/>
            </a:ext>
          </a:extLst>
        </xdr:cNvPr>
        <xdr:cNvSpPr txBox="1"/>
      </xdr:nvSpPr>
      <xdr:spPr>
        <a:xfrm>
          <a:off x="11354444" y="17633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100982</xdr:rowOff>
    </xdr:from>
    <xdr:ext cx="405111" cy="259045"/>
    <xdr:sp macro="" textlink="">
      <xdr:nvSpPr>
        <xdr:cNvPr id="688" name="n_1mainValue【公民館】&#10;有形固定資産減価償却率">
          <a:extLst>
            <a:ext uri="{FF2B5EF4-FFF2-40B4-BE49-F238E27FC236}">
              <a16:creationId xmlns:a16="http://schemas.microsoft.com/office/drawing/2014/main" id="{3145406E-4E0F-4737-9DE6-ED27166E5FE1}"/>
            </a:ext>
          </a:extLst>
        </xdr:cNvPr>
        <xdr:cNvSpPr txBox="1"/>
      </xdr:nvSpPr>
      <xdr:spPr>
        <a:xfrm>
          <a:off x="13738234" y="18270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66691</xdr:rowOff>
    </xdr:from>
    <xdr:ext cx="405111" cy="259045"/>
    <xdr:sp macro="" textlink="">
      <xdr:nvSpPr>
        <xdr:cNvPr id="689" name="n_2mainValue【公民館】&#10;有形固定資産減価償却率">
          <a:extLst>
            <a:ext uri="{FF2B5EF4-FFF2-40B4-BE49-F238E27FC236}">
              <a16:creationId xmlns:a16="http://schemas.microsoft.com/office/drawing/2014/main" id="{39419CCB-55BD-4C15-A2F1-42EBC282EABF}"/>
            </a:ext>
          </a:extLst>
        </xdr:cNvPr>
        <xdr:cNvSpPr txBox="1"/>
      </xdr:nvSpPr>
      <xdr:spPr>
        <a:xfrm>
          <a:off x="12957184" y="18238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32402</xdr:rowOff>
    </xdr:from>
    <xdr:ext cx="405111" cy="259045"/>
    <xdr:sp macro="" textlink="">
      <xdr:nvSpPr>
        <xdr:cNvPr id="690" name="n_3mainValue【公民館】&#10;有形固定資産減価償却率">
          <a:extLst>
            <a:ext uri="{FF2B5EF4-FFF2-40B4-BE49-F238E27FC236}">
              <a16:creationId xmlns:a16="http://schemas.microsoft.com/office/drawing/2014/main" id="{6C849EAB-0BCA-4F18-AB8D-1AA1C5AA829D}"/>
            </a:ext>
          </a:extLst>
        </xdr:cNvPr>
        <xdr:cNvSpPr txBox="1"/>
      </xdr:nvSpPr>
      <xdr:spPr>
        <a:xfrm>
          <a:off x="12171054" y="1820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16</xdr:rowOff>
    </xdr:from>
    <xdr:ext cx="405111" cy="259045"/>
    <xdr:sp macro="" textlink="">
      <xdr:nvSpPr>
        <xdr:cNvPr id="691" name="n_4mainValue【公民館】&#10;有形固定資産減価償却率">
          <a:extLst>
            <a:ext uri="{FF2B5EF4-FFF2-40B4-BE49-F238E27FC236}">
              <a16:creationId xmlns:a16="http://schemas.microsoft.com/office/drawing/2014/main" id="{2051FB70-0F55-4B25-8640-8F50A8B3AA0F}"/>
            </a:ext>
          </a:extLst>
        </xdr:cNvPr>
        <xdr:cNvSpPr txBox="1"/>
      </xdr:nvSpPr>
      <xdr:spPr>
        <a:xfrm>
          <a:off x="11354444" y="18173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2" name="正方形/長方形 691">
          <a:extLst>
            <a:ext uri="{FF2B5EF4-FFF2-40B4-BE49-F238E27FC236}">
              <a16:creationId xmlns:a16="http://schemas.microsoft.com/office/drawing/2014/main" id="{68EC8A4C-0F37-4158-A4EA-EC1FD228C867}"/>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3" name="正方形/長方形 692">
          <a:extLst>
            <a:ext uri="{FF2B5EF4-FFF2-40B4-BE49-F238E27FC236}">
              <a16:creationId xmlns:a16="http://schemas.microsoft.com/office/drawing/2014/main" id="{2253EDFB-1934-498C-8917-E0B677D7E471}"/>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4" name="正方形/長方形 693">
          <a:extLst>
            <a:ext uri="{FF2B5EF4-FFF2-40B4-BE49-F238E27FC236}">
              <a16:creationId xmlns:a16="http://schemas.microsoft.com/office/drawing/2014/main" id="{D9F3178F-9B3A-41A2-B5F9-B3AFF66589BC}"/>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5" name="正方形/長方形 694">
          <a:extLst>
            <a:ext uri="{FF2B5EF4-FFF2-40B4-BE49-F238E27FC236}">
              <a16:creationId xmlns:a16="http://schemas.microsoft.com/office/drawing/2014/main" id="{2B4CCABF-F867-44E3-A62F-41D1B799CA22}"/>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6" name="正方形/長方形 695">
          <a:extLst>
            <a:ext uri="{FF2B5EF4-FFF2-40B4-BE49-F238E27FC236}">
              <a16:creationId xmlns:a16="http://schemas.microsoft.com/office/drawing/2014/main" id="{C1F9E895-C473-4CA6-8901-57984FA84030}"/>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7" name="正方形/長方形 696">
          <a:extLst>
            <a:ext uri="{FF2B5EF4-FFF2-40B4-BE49-F238E27FC236}">
              <a16:creationId xmlns:a16="http://schemas.microsoft.com/office/drawing/2014/main" id="{BF1D1106-EFDA-4FB2-8D60-091272065962}"/>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8" name="正方形/長方形 697">
          <a:extLst>
            <a:ext uri="{FF2B5EF4-FFF2-40B4-BE49-F238E27FC236}">
              <a16:creationId xmlns:a16="http://schemas.microsoft.com/office/drawing/2014/main" id="{B3261CD5-A3CE-4906-824E-C35CFE181BA6}"/>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9" name="正方形/長方形 698">
          <a:extLst>
            <a:ext uri="{FF2B5EF4-FFF2-40B4-BE49-F238E27FC236}">
              <a16:creationId xmlns:a16="http://schemas.microsoft.com/office/drawing/2014/main" id="{1448154E-1214-43C3-9BA7-92EF63E3CA4D}"/>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0" name="テキスト ボックス 699">
          <a:extLst>
            <a:ext uri="{FF2B5EF4-FFF2-40B4-BE49-F238E27FC236}">
              <a16:creationId xmlns:a16="http://schemas.microsoft.com/office/drawing/2014/main" id="{A5A06805-2183-4730-9C06-76113922ABC5}"/>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1" name="直線コネクタ 700">
          <a:extLst>
            <a:ext uri="{FF2B5EF4-FFF2-40B4-BE49-F238E27FC236}">
              <a16:creationId xmlns:a16="http://schemas.microsoft.com/office/drawing/2014/main" id="{BE20B66A-BE1A-437E-90B8-66F7BF9F47A7}"/>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2" name="直線コネクタ 701">
          <a:extLst>
            <a:ext uri="{FF2B5EF4-FFF2-40B4-BE49-F238E27FC236}">
              <a16:creationId xmlns:a16="http://schemas.microsoft.com/office/drawing/2014/main" id="{8B3F4F92-99FB-406F-A8FC-C92D036DF553}"/>
            </a:ext>
          </a:extLst>
        </xdr:cNvPr>
        <xdr:cNvCxnSpPr/>
      </xdr:nvCxnSpPr>
      <xdr:spPr>
        <a:xfrm>
          <a:off x="1645920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03" name="テキスト ボックス 702">
          <a:extLst>
            <a:ext uri="{FF2B5EF4-FFF2-40B4-BE49-F238E27FC236}">
              <a16:creationId xmlns:a16="http://schemas.microsoft.com/office/drawing/2014/main" id="{7A2A1265-657B-4921-BD5E-383711E8A9A1}"/>
            </a:ext>
          </a:extLst>
        </xdr:cNvPr>
        <xdr:cNvSpPr txBox="1"/>
      </xdr:nvSpPr>
      <xdr:spPr>
        <a:xfrm>
          <a:off x="16047266"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04" name="直線コネクタ 703">
          <a:extLst>
            <a:ext uri="{FF2B5EF4-FFF2-40B4-BE49-F238E27FC236}">
              <a16:creationId xmlns:a16="http://schemas.microsoft.com/office/drawing/2014/main" id="{54B72D80-377D-4313-8372-BF8D1CFD04F2}"/>
            </a:ext>
          </a:extLst>
        </xdr:cNvPr>
        <xdr:cNvCxnSpPr/>
      </xdr:nvCxnSpPr>
      <xdr:spPr>
        <a:xfrm>
          <a:off x="1645920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05" name="テキスト ボックス 704">
          <a:extLst>
            <a:ext uri="{FF2B5EF4-FFF2-40B4-BE49-F238E27FC236}">
              <a16:creationId xmlns:a16="http://schemas.microsoft.com/office/drawing/2014/main" id="{38405027-24A5-4B3A-9505-360A9F4B4E64}"/>
            </a:ext>
          </a:extLst>
        </xdr:cNvPr>
        <xdr:cNvSpPr txBox="1"/>
      </xdr:nvSpPr>
      <xdr:spPr>
        <a:xfrm>
          <a:off x="16047266" y="1799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06" name="直線コネクタ 705">
          <a:extLst>
            <a:ext uri="{FF2B5EF4-FFF2-40B4-BE49-F238E27FC236}">
              <a16:creationId xmlns:a16="http://schemas.microsoft.com/office/drawing/2014/main" id="{B4078367-D126-4C99-95AF-7AC2D09AB755}"/>
            </a:ext>
          </a:extLst>
        </xdr:cNvPr>
        <xdr:cNvCxnSpPr/>
      </xdr:nvCxnSpPr>
      <xdr:spPr>
        <a:xfrm>
          <a:off x="1645920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07" name="テキスト ボックス 706">
          <a:extLst>
            <a:ext uri="{FF2B5EF4-FFF2-40B4-BE49-F238E27FC236}">
              <a16:creationId xmlns:a16="http://schemas.microsoft.com/office/drawing/2014/main" id="{2B56749C-45A5-4A10-AC7A-57A2415C4FEF}"/>
            </a:ext>
          </a:extLst>
        </xdr:cNvPr>
        <xdr:cNvSpPr txBox="1"/>
      </xdr:nvSpPr>
      <xdr:spPr>
        <a:xfrm>
          <a:off x="16047266" y="1753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08" name="直線コネクタ 707">
          <a:extLst>
            <a:ext uri="{FF2B5EF4-FFF2-40B4-BE49-F238E27FC236}">
              <a16:creationId xmlns:a16="http://schemas.microsoft.com/office/drawing/2014/main" id="{BE0EC338-93CD-4D85-ABCB-6DC5075F90F1}"/>
            </a:ext>
          </a:extLst>
        </xdr:cNvPr>
        <xdr:cNvCxnSpPr/>
      </xdr:nvCxnSpPr>
      <xdr:spPr>
        <a:xfrm>
          <a:off x="1645920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09" name="テキスト ボックス 708">
          <a:extLst>
            <a:ext uri="{FF2B5EF4-FFF2-40B4-BE49-F238E27FC236}">
              <a16:creationId xmlns:a16="http://schemas.microsoft.com/office/drawing/2014/main" id="{E4B67317-599B-4F69-9919-F2D3B9E128B3}"/>
            </a:ext>
          </a:extLst>
        </xdr:cNvPr>
        <xdr:cNvSpPr txBox="1"/>
      </xdr:nvSpPr>
      <xdr:spPr>
        <a:xfrm>
          <a:off x="16047266" y="1707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0" name="直線コネクタ 709">
          <a:extLst>
            <a:ext uri="{FF2B5EF4-FFF2-40B4-BE49-F238E27FC236}">
              <a16:creationId xmlns:a16="http://schemas.microsoft.com/office/drawing/2014/main" id="{DFB6C7CD-A5DC-4530-A89E-B1BB9E55E541}"/>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1" name="テキスト ボックス 710">
          <a:extLst>
            <a:ext uri="{FF2B5EF4-FFF2-40B4-BE49-F238E27FC236}">
              <a16:creationId xmlns:a16="http://schemas.microsoft.com/office/drawing/2014/main" id="{B75A6CD6-05B4-45AD-8197-BE25F5B46002}"/>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2" name="【公民館】&#10;一人当たり面積グラフ枠">
          <a:extLst>
            <a:ext uri="{FF2B5EF4-FFF2-40B4-BE49-F238E27FC236}">
              <a16:creationId xmlns:a16="http://schemas.microsoft.com/office/drawing/2014/main" id="{D5C75543-2B37-489A-A29B-4F1D9D0832D3}"/>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37337</xdr:rowOff>
    </xdr:from>
    <xdr:to>
      <xdr:col>116</xdr:col>
      <xdr:colOff>62864</xdr:colOff>
      <xdr:row>108</xdr:row>
      <xdr:rowOff>62485</xdr:rowOff>
    </xdr:to>
    <xdr:cxnSp macro="">
      <xdr:nvCxnSpPr>
        <xdr:cNvPr id="713" name="直線コネクタ 712">
          <a:extLst>
            <a:ext uri="{FF2B5EF4-FFF2-40B4-BE49-F238E27FC236}">
              <a16:creationId xmlns:a16="http://schemas.microsoft.com/office/drawing/2014/main" id="{9EF061EE-90D9-48ED-A926-8334DAE85F17}"/>
            </a:ext>
          </a:extLst>
        </xdr:cNvPr>
        <xdr:cNvCxnSpPr/>
      </xdr:nvCxnSpPr>
      <xdr:spPr>
        <a:xfrm flipV="1">
          <a:off x="19947254" y="17182337"/>
          <a:ext cx="0" cy="1392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66312</xdr:rowOff>
    </xdr:from>
    <xdr:ext cx="469744" cy="259045"/>
    <xdr:sp macro="" textlink="">
      <xdr:nvSpPr>
        <xdr:cNvPr id="714" name="【公民館】&#10;一人当たり面積最小値テキスト">
          <a:extLst>
            <a:ext uri="{FF2B5EF4-FFF2-40B4-BE49-F238E27FC236}">
              <a16:creationId xmlns:a16="http://schemas.microsoft.com/office/drawing/2014/main" id="{A2BD4789-7ED1-43CB-BBE9-42E05B1EEC57}"/>
            </a:ext>
          </a:extLst>
        </xdr:cNvPr>
        <xdr:cNvSpPr txBox="1"/>
      </xdr:nvSpPr>
      <xdr:spPr>
        <a:xfrm>
          <a:off x="19985990" y="1858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62485</xdr:rowOff>
    </xdr:from>
    <xdr:to>
      <xdr:col>116</xdr:col>
      <xdr:colOff>152400</xdr:colOff>
      <xdr:row>108</xdr:row>
      <xdr:rowOff>62485</xdr:rowOff>
    </xdr:to>
    <xdr:cxnSp macro="">
      <xdr:nvCxnSpPr>
        <xdr:cNvPr id="715" name="直線コネクタ 714">
          <a:extLst>
            <a:ext uri="{FF2B5EF4-FFF2-40B4-BE49-F238E27FC236}">
              <a16:creationId xmlns:a16="http://schemas.microsoft.com/office/drawing/2014/main" id="{FEB907E4-F780-4C0F-BBCF-866CFF49F96B}"/>
            </a:ext>
          </a:extLst>
        </xdr:cNvPr>
        <xdr:cNvCxnSpPr/>
      </xdr:nvCxnSpPr>
      <xdr:spPr>
        <a:xfrm>
          <a:off x="19885660" y="185752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155464</xdr:rowOff>
    </xdr:from>
    <xdr:ext cx="469744" cy="259045"/>
    <xdr:sp macro="" textlink="">
      <xdr:nvSpPr>
        <xdr:cNvPr id="716" name="【公民館】&#10;一人当たり面積最大値テキスト">
          <a:extLst>
            <a:ext uri="{FF2B5EF4-FFF2-40B4-BE49-F238E27FC236}">
              <a16:creationId xmlns:a16="http://schemas.microsoft.com/office/drawing/2014/main" id="{C506227D-3539-4388-850F-9DEC46E1918F}"/>
            </a:ext>
          </a:extLst>
        </xdr:cNvPr>
        <xdr:cNvSpPr txBox="1"/>
      </xdr:nvSpPr>
      <xdr:spPr>
        <a:xfrm>
          <a:off x="19985990" y="16957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37337</xdr:rowOff>
    </xdr:from>
    <xdr:to>
      <xdr:col>116</xdr:col>
      <xdr:colOff>152400</xdr:colOff>
      <xdr:row>100</xdr:row>
      <xdr:rowOff>37337</xdr:rowOff>
    </xdr:to>
    <xdr:cxnSp macro="">
      <xdr:nvCxnSpPr>
        <xdr:cNvPr id="717" name="直線コネクタ 716">
          <a:extLst>
            <a:ext uri="{FF2B5EF4-FFF2-40B4-BE49-F238E27FC236}">
              <a16:creationId xmlns:a16="http://schemas.microsoft.com/office/drawing/2014/main" id="{58F07CC3-9A99-49DB-8FCB-A591868503EF}"/>
            </a:ext>
          </a:extLst>
        </xdr:cNvPr>
        <xdr:cNvCxnSpPr/>
      </xdr:nvCxnSpPr>
      <xdr:spPr>
        <a:xfrm>
          <a:off x="19885660" y="171823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170705</xdr:rowOff>
    </xdr:from>
    <xdr:ext cx="469744" cy="259045"/>
    <xdr:sp macro="" textlink="">
      <xdr:nvSpPr>
        <xdr:cNvPr id="718" name="【公民館】&#10;一人当たり面積平均値テキスト">
          <a:extLst>
            <a:ext uri="{FF2B5EF4-FFF2-40B4-BE49-F238E27FC236}">
              <a16:creationId xmlns:a16="http://schemas.microsoft.com/office/drawing/2014/main" id="{17CB87F3-3890-4695-A73F-D7D39B6CEA0D}"/>
            </a:ext>
          </a:extLst>
        </xdr:cNvPr>
        <xdr:cNvSpPr txBox="1"/>
      </xdr:nvSpPr>
      <xdr:spPr>
        <a:xfrm>
          <a:off x="19985990" y="181767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20828</xdr:rowOff>
    </xdr:from>
    <xdr:to>
      <xdr:col>116</xdr:col>
      <xdr:colOff>114300</xdr:colOff>
      <xdr:row>106</xdr:row>
      <xdr:rowOff>122428</xdr:rowOff>
    </xdr:to>
    <xdr:sp macro="" textlink="">
      <xdr:nvSpPr>
        <xdr:cNvPr id="719" name="フローチャート: 判断 718">
          <a:extLst>
            <a:ext uri="{FF2B5EF4-FFF2-40B4-BE49-F238E27FC236}">
              <a16:creationId xmlns:a16="http://schemas.microsoft.com/office/drawing/2014/main" id="{010D40DD-872F-41D9-BAC6-A6028FDD889D}"/>
            </a:ext>
          </a:extLst>
        </xdr:cNvPr>
        <xdr:cNvSpPr/>
      </xdr:nvSpPr>
      <xdr:spPr>
        <a:xfrm>
          <a:off x="19904710" y="18190718"/>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13970</xdr:rowOff>
    </xdr:from>
    <xdr:to>
      <xdr:col>112</xdr:col>
      <xdr:colOff>38100</xdr:colOff>
      <xdr:row>106</xdr:row>
      <xdr:rowOff>115570</xdr:rowOff>
    </xdr:to>
    <xdr:sp macro="" textlink="">
      <xdr:nvSpPr>
        <xdr:cNvPr id="720" name="フローチャート: 判断 719">
          <a:extLst>
            <a:ext uri="{FF2B5EF4-FFF2-40B4-BE49-F238E27FC236}">
              <a16:creationId xmlns:a16="http://schemas.microsoft.com/office/drawing/2014/main" id="{AF5AC566-89F0-4568-9BA0-B72B849C1D0A}"/>
            </a:ext>
          </a:extLst>
        </xdr:cNvPr>
        <xdr:cNvSpPr/>
      </xdr:nvSpPr>
      <xdr:spPr>
        <a:xfrm>
          <a:off x="19161760" y="181914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9398</xdr:rowOff>
    </xdr:from>
    <xdr:to>
      <xdr:col>107</xdr:col>
      <xdr:colOff>101600</xdr:colOff>
      <xdr:row>106</xdr:row>
      <xdr:rowOff>110998</xdr:rowOff>
    </xdr:to>
    <xdr:sp macro="" textlink="">
      <xdr:nvSpPr>
        <xdr:cNvPr id="721" name="フローチャート: 判断 720">
          <a:extLst>
            <a:ext uri="{FF2B5EF4-FFF2-40B4-BE49-F238E27FC236}">
              <a16:creationId xmlns:a16="http://schemas.microsoft.com/office/drawing/2014/main" id="{E49EAF99-94E7-4412-9BAD-1D8878BF1666}"/>
            </a:ext>
          </a:extLst>
        </xdr:cNvPr>
        <xdr:cNvSpPr/>
      </xdr:nvSpPr>
      <xdr:spPr>
        <a:xfrm>
          <a:off x="18345150" y="18185003"/>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9398</xdr:rowOff>
    </xdr:from>
    <xdr:to>
      <xdr:col>102</xdr:col>
      <xdr:colOff>165100</xdr:colOff>
      <xdr:row>106</xdr:row>
      <xdr:rowOff>110998</xdr:rowOff>
    </xdr:to>
    <xdr:sp macro="" textlink="">
      <xdr:nvSpPr>
        <xdr:cNvPr id="722" name="フローチャート: 判断 721">
          <a:extLst>
            <a:ext uri="{FF2B5EF4-FFF2-40B4-BE49-F238E27FC236}">
              <a16:creationId xmlns:a16="http://schemas.microsoft.com/office/drawing/2014/main" id="{EC5074A9-48FE-4B20-857D-249F73FB8D01}"/>
            </a:ext>
          </a:extLst>
        </xdr:cNvPr>
        <xdr:cNvSpPr/>
      </xdr:nvSpPr>
      <xdr:spPr>
        <a:xfrm>
          <a:off x="17547590" y="18185003"/>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45974</xdr:rowOff>
    </xdr:from>
    <xdr:to>
      <xdr:col>98</xdr:col>
      <xdr:colOff>38100</xdr:colOff>
      <xdr:row>106</xdr:row>
      <xdr:rowOff>147574</xdr:rowOff>
    </xdr:to>
    <xdr:sp macro="" textlink="">
      <xdr:nvSpPr>
        <xdr:cNvPr id="723" name="フローチャート: 判断 722">
          <a:extLst>
            <a:ext uri="{FF2B5EF4-FFF2-40B4-BE49-F238E27FC236}">
              <a16:creationId xmlns:a16="http://schemas.microsoft.com/office/drawing/2014/main" id="{00EB49D9-A0E8-4C9A-91B2-28C566B189A8}"/>
            </a:ext>
          </a:extLst>
        </xdr:cNvPr>
        <xdr:cNvSpPr/>
      </xdr:nvSpPr>
      <xdr:spPr>
        <a:xfrm>
          <a:off x="16761460" y="1822157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4" name="テキスト ボックス 723">
          <a:extLst>
            <a:ext uri="{FF2B5EF4-FFF2-40B4-BE49-F238E27FC236}">
              <a16:creationId xmlns:a16="http://schemas.microsoft.com/office/drawing/2014/main" id="{99C3A083-4C1A-426E-A0D8-4909530E4723}"/>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5" name="テキスト ボックス 724">
          <a:extLst>
            <a:ext uri="{FF2B5EF4-FFF2-40B4-BE49-F238E27FC236}">
              <a16:creationId xmlns:a16="http://schemas.microsoft.com/office/drawing/2014/main" id="{DB4A4BF5-1BF3-4AB4-8530-49A9D3081860}"/>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6" name="テキスト ボックス 725">
          <a:extLst>
            <a:ext uri="{FF2B5EF4-FFF2-40B4-BE49-F238E27FC236}">
              <a16:creationId xmlns:a16="http://schemas.microsoft.com/office/drawing/2014/main" id="{F3521790-D1A2-4668-9B61-E13D9BCE29EE}"/>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9833097F-17BE-4440-A5EC-AE2ABDA7E23E}"/>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0BD00DDA-C9B1-4EE0-B6F1-52A48859FF98}"/>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144272</xdr:rowOff>
    </xdr:from>
    <xdr:to>
      <xdr:col>112</xdr:col>
      <xdr:colOff>38100</xdr:colOff>
      <xdr:row>107</xdr:row>
      <xdr:rowOff>74422</xdr:rowOff>
    </xdr:to>
    <xdr:sp macro="" textlink="">
      <xdr:nvSpPr>
        <xdr:cNvPr id="729" name="楕円 728">
          <a:extLst>
            <a:ext uri="{FF2B5EF4-FFF2-40B4-BE49-F238E27FC236}">
              <a16:creationId xmlns:a16="http://schemas.microsoft.com/office/drawing/2014/main" id="{39C668AD-BCBD-4A93-AB8C-B78D6DD6B581}"/>
            </a:ext>
          </a:extLst>
        </xdr:cNvPr>
        <xdr:cNvSpPr/>
      </xdr:nvSpPr>
      <xdr:spPr>
        <a:xfrm>
          <a:off x="19161760" y="1831606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146558</xdr:rowOff>
    </xdr:from>
    <xdr:to>
      <xdr:col>107</xdr:col>
      <xdr:colOff>101600</xdr:colOff>
      <xdr:row>107</xdr:row>
      <xdr:rowOff>76708</xdr:rowOff>
    </xdr:to>
    <xdr:sp macro="" textlink="">
      <xdr:nvSpPr>
        <xdr:cNvPr id="730" name="楕円 729">
          <a:extLst>
            <a:ext uri="{FF2B5EF4-FFF2-40B4-BE49-F238E27FC236}">
              <a16:creationId xmlns:a16="http://schemas.microsoft.com/office/drawing/2014/main" id="{C0130B00-CB39-4724-B907-3CEC0361BFDD}"/>
            </a:ext>
          </a:extLst>
        </xdr:cNvPr>
        <xdr:cNvSpPr/>
      </xdr:nvSpPr>
      <xdr:spPr>
        <a:xfrm>
          <a:off x="18345150" y="1831835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23622</xdr:rowOff>
    </xdr:from>
    <xdr:to>
      <xdr:col>111</xdr:col>
      <xdr:colOff>177800</xdr:colOff>
      <xdr:row>107</xdr:row>
      <xdr:rowOff>25908</xdr:rowOff>
    </xdr:to>
    <xdr:cxnSp macro="">
      <xdr:nvCxnSpPr>
        <xdr:cNvPr id="731" name="直線コネクタ 730">
          <a:extLst>
            <a:ext uri="{FF2B5EF4-FFF2-40B4-BE49-F238E27FC236}">
              <a16:creationId xmlns:a16="http://schemas.microsoft.com/office/drawing/2014/main" id="{D647E7D7-1D6E-4F43-A85C-1B49D6915065}"/>
            </a:ext>
          </a:extLst>
        </xdr:cNvPr>
        <xdr:cNvCxnSpPr/>
      </xdr:nvCxnSpPr>
      <xdr:spPr>
        <a:xfrm flipV="1">
          <a:off x="18399760" y="18364962"/>
          <a:ext cx="80518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148844</xdr:rowOff>
    </xdr:from>
    <xdr:to>
      <xdr:col>102</xdr:col>
      <xdr:colOff>165100</xdr:colOff>
      <xdr:row>107</xdr:row>
      <xdr:rowOff>78994</xdr:rowOff>
    </xdr:to>
    <xdr:sp macro="" textlink="">
      <xdr:nvSpPr>
        <xdr:cNvPr id="732" name="楕円 731">
          <a:extLst>
            <a:ext uri="{FF2B5EF4-FFF2-40B4-BE49-F238E27FC236}">
              <a16:creationId xmlns:a16="http://schemas.microsoft.com/office/drawing/2014/main" id="{2F1439F3-2774-4622-B75E-A46A2EB25904}"/>
            </a:ext>
          </a:extLst>
        </xdr:cNvPr>
        <xdr:cNvSpPr/>
      </xdr:nvSpPr>
      <xdr:spPr>
        <a:xfrm>
          <a:off x="17547590" y="18322544"/>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25908</xdr:rowOff>
    </xdr:from>
    <xdr:to>
      <xdr:col>107</xdr:col>
      <xdr:colOff>50800</xdr:colOff>
      <xdr:row>107</xdr:row>
      <xdr:rowOff>28194</xdr:rowOff>
    </xdr:to>
    <xdr:cxnSp macro="">
      <xdr:nvCxnSpPr>
        <xdr:cNvPr id="733" name="直線コネクタ 732">
          <a:extLst>
            <a:ext uri="{FF2B5EF4-FFF2-40B4-BE49-F238E27FC236}">
              <a16:creationId xmlns:a16="http://schemas.microsoft.com/office/drawing/2014/main" id="{7184B722-37B7-47BD-83FF-0FD6366DDA9C}"/>
            </a:ext>
          </a:extLst>
        </xdr:cNvPr>
        <xdr:cNvCxnSpPr/>
      </xdr:nvCxnSpPr>
      <xdr:spPr>
        <a:xfrm flipV="1">
          <a:off x="17602200" y="18367248"/>
          <a:ext cx="79756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151130</xdr:rowOff>
    </xdr:from>
    <xdr:to>
      <xdr:col>98</xdr:col>
      <xdr:colOff>38100</xdr:colOff>
      <xdr:row>107</xdr:row>
      <xdr:rowOff>81280</xdr:rowOff>
    </xdr:to>
    <xdr:sp macro="" textlink="">
      <xdr:nvSpPr>
        <xdr:cNvPr id="734" name="楕円 733">
          <a:extLst>
            <a:ext uri="{FF2B5EF4-FFF2-40B4-BE49-F238E27FC236}">
              <a16:creationId xmlns:a16="http://schemas.microsoft.com/office/drawing/2014/main" id="{D18DA81D-6366-414B-9E89-7FE9A94B54A1}"/>
            </a:ext>
          </a:extLst>
        </xdr:cNvPr>
        <xdr:cNvSpPr/>
      </xdr:nvSpPr>
      <xdr:spPr>
        <a:xfrm>
          <a:off x="16761460" y="1832483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28194</xdr:rowOff>
    </xdr:from>
    <xdr:to>
      <xdr:col>102</xdr:col>
      <xdr:colOff>114300</xdr:colOff>
      <xdr:row>107</xdr:row>
      <xdr:rowOff>30480</xdr:rowOff>
    </xdr:to>
    <xdr:cxnSp macro="">
      <xdr:nvCxnSpPr>
        <xdr:cNvPr id="735" name="直線コネクタ 734">
          <a:extLst>
            <a:ext uri="{FF2B5EF4-FFF2-40B4-BE49-F238E27FC236}">
              <a16:creationId xmlns:a16="http://schemas.microsoft.com/office/drawing/2014/main" id="{5422BB90-A3B0-4B0B-9C3C-A3A93A2D34C7}"/>
            </a:ext>
          </a:extLst>
        </xdr:cNvPr>
        <xdr:cNvCxnSpPr/>
      </xdr:nvCxnSpPr>
      <xdr:spPr>
        <a:xfrm flipV="1">
          <a:off x="16804640" y="18371439"/>
          <a:ext cx="79756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132097</xdr:rowOff>
    </xdr:from>
    <xdr:ext cx="469744" cy="259045"/>
    <xdr:sp macro="" textlink="">
      <xdr:nvSpPr>
        <xdr:cNvPr id="736" name="n_1aveValue【公民館】&#10;一人当たり面積">
          <a:extLst>
            <a:ext uri="{FF2B5EF4-FFF2-40B4-BE49-F238E27FC236}">
              <a16:creationId xmlns:a16="http://schemas.microsoft.com/office/drawing/2014/main" id="{D491301C-E33A-4AA8-8027-B2568DD38BE6}"/>
            </a:ext>
          </a:extLst>
        </xdr:cNvPr>
        <xdr:cNvSpPr txBox="1"/>
      </xdr:nvSpPr>
      <xdr:spPr>
        <a:xfrm>
          <a:off x="18982132" y="1796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127525</xdr:rowOff>
    </xdr:from>
    <xdr:ext cx="469744" cy="259045"/>
    <xdr:sp macro="" textlink="">
      <xdr:nvSpPr>
        <xdr:cNvPr id="737" name="n_2aveValue【公民館】&#10;一人当たり面積">
          <a:extLst>
            <a:ext uri="{FF2B5EF4-FFF2-40B4-BE49-F238E27FC236}">
              <a16:creationId xmlns:a16="http://schemas.microsoft.com/office/drawing/2014/main" id="{E1AF815F-0EA7-4434-ADA2-C06E87B1F1EF}"/>
            </a:ext>
          </a:extLst>
        </xdr:cNvPr>
        <xdr:cNvSpPr txBox="1"/>
      </xdr:nvSpPr>
      <xdr:spPr>
        <a:xfrm>
          <a:off x="18182032" y="17962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127525</xdr:rowOff>
    </xdr:from>
    <xdr:ext cx="469744" cy="259045"/>
    <xdr:sp macro="" textlink="">
      <xdr:nvSpPr>
        <xdr:cNvPr id="738" name="n_3aveValue【公民館】&#10;一人当たり面積">
          <a:extLst>
            <a:ext uri="{FF2B5EF4-FFF2-40B4-BE49-F238E27FC236}">
              <a16:creationId xmlns:a16="http://schemas.microsoft.com/office/drawing/2014/main" id="{292C63BC-541A-4B1A-8D01-045E53C3206F}"/>
            </a:ext>
          </a:extLst>
        </xdr:cNvPr>
        <xdr:cNvSpPr txBox="1"/>
      </xdr:nvSpPr>
      <xdr:spPr>
        <a:xfrm>
          <a:off x="17384472" y="17962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164101</xdr:rowOff>
    </xdr:from>
    <xdr:ext cx="469744" cy="259045"/>
    <xdr:sp macro="" textlink="">
      <xdr:nvSpPr>
        <xdr:cNvPr id="739" name="n_4aveValue【公民館】&#10;一人当たり面積">
          <a:extLst>
            <a:ext uri="{FF2B5EF4-FFF2-40B4-BE49-F238E27FC236}">
              <a16:creationId xmlns:a16="http://schemas.microsoft.com/office/drawing/2014/main" id="{3E9C33B2-CA28-4053-83CB-E40B595C88A5}"/>
            </a:ext>
          </a:extLst>
        </xdr:cNvPr>
        <xdr:cNvSpPr txBox="1"/>
      </xdr:nvSpPr>
      <xdr:spPr>
        <a:xfrm>
          <a:off x="16588817" y="17998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65549</xdr:rowOff>
    </xdr:from>
    <xdr:ext cx="469744" cy="259045"/>
    <xdr:sp macro="" textlink="">
      <xdr:nvSpPr>
        <xdr:cNvPr id="740" name="n_1mainValue【公民館】&#10;一人当たり面積">
          <a:extLst>
            <a:ext uri="{FF2B5EF4-FFF2-40B4-BE49-F238E27FC236}">
              <a16:creationId xmlns:a16="http://schemas.microsoft.com/office/drawing/2014/main" id="{D6D94228-D251-430D-9D2D-396A9A209386}"/>
            </a:ext>
          </a:extLst>
        </xdr:cNvPr>
        <xdr:cNvSpPr txBox="1"/>
      </xdr:nvSpPr>
      <xdr:spPr>
        <a:xfrm>
          <a:off x="18982132" y="18408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67835</xdr:rowOff>
    </xdr:from>
    <xdr:ext cx="469744" cy="259045"/>
    <xdr:sp macro="" textlink="">
      <xdr:nvSpPr>
        <xdr:cNvPr id="741" name="n_2mainValue【公民館】&#10;一人当たり面積">
          <a:extLst>
            <a:ext uri="{FF2B5EF4-FFF2-40B4-BE49-F238E27FC236}">
              <a16:creationId xmlns:a16="http://schemas.microsoft.com/office/drawing/2014/main" id="{91577C39-518E-4022-93A0-011381DC3CB6}"/>
            </a:ext>
          </a:extLst>
        </xdr:cNvPr>
        <xdr:cNvSpPr txBox="1"/>
      </xdr:nvSpPr>
      <xdr:spPr>
        <a:xfrm>
          <a:off x="18182032" y="18411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70121</xdr:rowOff>
    </xdr:from>
    <xdr:ext cx="469744" cy="259045"/>
    <xdr:sp macro="" textlink="">
      <xdr:nvSpPr>
        <xdr:cNvPr id="742" name="n_3mainValue【公民館】&#10;一人当たり面積">
          <a:extLst>
            <a:ext uri="{FF2B5EF4-FFF2-40B4-BE49-F238E27FC236}">
              <a16:creationId xmlns:a16="http://schemas.microsoft.com/office/drawing/2014/main" id="{FCF68B00-D137-41EF-A05D-5DCED78FF5A6}"/>
            </a:ext>
          </a:extLst>
        </xdr:cNvPr>
        <xdr:cNvSpPr txBox="1"/>
      </xdr:nvSpPr>
      <xdr:spPr>
        <a:xfrm>
          <a:off x="17384472" y="18413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72407</xdr:rowOff>
    </xdr:from>
    <xdr:ext cx="469744" cy="259045"/>
    <xdr:sp macro="" textlink="">
      <xdr:nvSpPr>
        <xdr:cNvPr id="743" name="n_4mainValue【公民館】&#10;一人当たり面積">
          <a:extLst>
            <a:ext uri="{FF2B5EF4-FFF2-40B4-BE49-F238E27FC236}">
              <a16:creationId xmlns:a16="http://schemas.microsoft.com/office/drawing/2014/main" id="{B66E2EBA-56B1-4B34-8EBF-F038A805FBE0}"/>
            </a:ext>
          </a:extLst>
        </xdr:cNvPr>
        <xdr:cNvSpPr txBox="1"/>
      </xdr:nvSpPr>
      <xdr:spPr>
        <a:xfrm>
          <a:off x="16588817" y="1841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4" name="正方形/長方形 743">
          <a:extLst>
            <a:ext uri="{FF2B5EF4-FFF2-40B4-BE49-F238E27FC236}">
              <a16:creationId xmlns:a16="http://schemas.microsoft.com/office/drawing/2014/main" id="{FE9DF333-896C-4275-8782-444FA925F83C}"/>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5" name="正方形/長方形 744">
          <a:extLst>
            <a:ext uri="{FF2B5EF4-FFF2-40B4-BE49-F238E27FC236}">
              <a16:creationId xmlns:a16="http://schemas.microsoft.com/office/drawing/2014/main" id="{F3339392-59F0-4B8E-99FC-37DA67755108}"/>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46" name="テキスト ボックス 745">
          <a:extLst>
            <a:ext uri="{FF2B5EF4-FFF2-40B4-BE49-F238E27FC236}">
              <a16:creationId xmlns:a16="http://schemas.microsoft.com/office/drawing/2014/main" id="{134602FA-84F7-49E0-B63F-6232E6B08A5C}"/>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BIZ UD明朝 Medium" panose="02020500000000000000" pitchFamily="17" charset="-128"/>
              <a:ea typeface="BIZ UD明朝 Medium" panose="02020500000000000000" pitchFamily="17" charset="-128"/>
            </a:rPr>
            <a:t>類似団体と比較して特に有形固定資産減価償却率が高くなっている施設は公民館である。公営住宅については、老朽化した市営住宅の除却と平成２９年度に中筋市営住宅を建替えたことにより、有形固定資産減価償却率が低くなっている。認定こども園・幼稚園・保育所については、平成３０年度に伊保こども園を、令和元年度に米田こども園と曽根こども園を整備したことにより、有形固定資産減価償却率が大きく低下している。学校施設については、令和元年度に中学校給食開始に伴う施設の整備や小中学校の空調設備の設置を実施したことにより、これまで有形固定資産減価償却率が類似団体を下回っていたが、これらの施設・設備の減価償却が進んだことに加え、類似団体の減価償却率が低下したことなどから、今年度は類似団体を上回る水準となっている。平成２９年１月に、今後２０年間で公共施設の総延床面積の１５％縮減を目標とした公共施設等総合管理計画を策定している。令和２年度には、個々の施設について、施設面・機能面での方向性や今後必要となるコストを示した「高砂市全体最適化計画」を策定した。令和８年度には、計画策定後の施設を取り巻く状況の変化等を踏まえ、同計画の見直しを行う。令和３年度より、新たな庁内組織として公共施設マネジメント室を、また附属機関として公共施設マネジメント推進委員会を設置しており、引き続き全体最適化計画の推進に取り組んで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BC14E0D-9297-484F-8421-421854E2DC30}"/>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FB0EA40-F1C6-401B-9627-66763BFB2C35}"/>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EA51148-D300-4BE5-9C7A-B187E89B3ED4}"/>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3196C79-E996-4320-B454-35CDB3A8B637}"/>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兵庫県高砂市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15E712B-84E2-4256-9FF0-6FAD081F98DD}"/>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3FFD4CF-00AF-4364-8235-6BE106A1B857}"/>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F49A8E6-9353-4A9B-A8B1-31A1240C1CD8}"/>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40C412E-940F-4971-ADF9-F14EC9907552}"/>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3F37556-B04F-4018-BACE-FF43255B6198}"/>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91995DF-58A5-4136-8A96-9EA2D2BFFF71}"/>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86,511
85,001
34.38
41,113,302
40,432,425
673,805
22,523,175
40,279,473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E320978-F259-4552-BDAC-B66D01EF2DF1}"/>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2AE0BF8-2FE3-459C-A12D-62415E7CD15B}"/>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3A13E37-558E-4E87-B662-1262DB3D6C3B}"/>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45.6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6B537E3-2D55-48CA-8377-66D4AE252146}"/>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FF83AA2-CB3E-455B-B62C-7F2FCCC0C4E6}"/>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D6BC5D8B-C5A3-4DFC-BA4E-897F7D879DD9}"/>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ACE833E-3638-4861-91A5-C7562B18CEC7}"/>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8BD38EA-6A6A-417C-8CE1-603DB08ABFD6}"/>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48BCE14-7A3C-4C65-94BB-7A3AF6A155EB}"/>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032BDF0-C36E-4D6C-BAEE-E6F0C9305736}"/>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0C08DC1-8CFD-46F6-9A2B-F1ACE8488022}"/>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A6B1817-6EBE-4AE6-9B49-4B8ED176B8EA}"/>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A2F0E17-7818-4F72-A46D-00758873E63E}"/>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5B2CD3F-294F-418C-BAF0-478A3AFDEBC9}"/>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97C0189-501E-4DC6-8726-428CE07DF3FC}"/>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E34572E-F43D-4D1A-A65F-275D2DB258DE}"/>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7D1227A-52E7-42FF-A3DE-8CD339877F9D}"/>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FB79B71-AB63-412C-8D71-FA9E0F707292}"/>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3A2EB77-9D29-4CF0-A8EA-FCFAFD97350B}"/>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93DBD6D-6D80-415F-B8C8-41DDC36D347F}"/>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D705E62-9B25-4B72-90A7-A9728B85D103}"/>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37315F4-4CFD-49E6-BD05-33C17B9C0DFA}"/>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90CB434-0BBC-4C6B-AAA7-50496EB60A00}"/>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7D34469-9FA3-40D0-AEA6-1EA63305FA00}"/>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53F40A7-1F98-4CE2-81A9-93830381435B}"/>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A9CD136-0214-46F0-A794-11787EDAB332}"/>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126936A-D6CA-4A47-A68B-AF7AB9942D46}"/>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CB45880-C0BF-4597-BC10-8E1468F483D1}"/>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C2E12DB-62BA-442E-BEF2-B66AE2D308DE}"/>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23FB8BA-2495-4A0E-886C-DE5693ED48D3}"/>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EAC68AF-C18C-4D52-961E-B6F914D45F70}"/>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195FC96-3341-4BF0-82A4-DEB8A3935B4D}"/>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7E7950B0-B1C1-4315-B741-586E9649568A}"/>
            </a:ext>
          </a:extLst>
        </xdr:cNvPr>
        <xdr:cNvCxnSpPr/>
      </xdr:nvCxnSpPr>
      <xdr:spPr>
        <a:xfrm>
          <a:off x="6858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9EABFC7A-EBFD-4C5E-96B3-64B9CF728C17}"/>
            </a:ext>
          </a:extLst>
        </xdr:cNvPr>
        <xdr:cNvSpPr txBox="1"/>
      </xdr:nvSpPr>
      <xdr:spPr>
        <a:xfrm>
          <a:off x="273866"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8223C86C-A515-4F2F-8AF4-DDEA0607FB3D}"/>
            </a:ext>
          </a:extLst>
        </xdr:cNvPr>
        <xdr:cNvCxnSpPr/>
      </xdr:nvCxnSpPr>
      <xdr:spPr>
        <a:xfrm>
          <a:off x="6858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B332D7EB-5720-486F-A8B5-84F2AB6A0170}"/>
            </a:ext>
          </a:extLst>
        </xdr:cNvPr>
        <xdr:cNvSpPr txBox="1"/>
      </xdr:nvSpPr>
      <xdr:spPr>
        <a:xfrm>
          <a:off x="34370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AD3ABE94-709E-460D-94BD-6D6D3E33DB5E}"/>
            </a:ext>
          </a:extLst>
        </xdr:cNvPr>
        <xdr:cNvCxnSpPr/>
      </xdr:nvCxnSpPr>
      <xdr:spPr>
        <a:xfrm>
          <a:off x="6858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EC96A2DC-C923-428F-85E8-AFFF6CD8ADE9}"/>
            </a:ext>
          </a:extLst>
        </xdr:cNvPr>
        <xdr:cNvSpPr txBox="1"/>
      </xdr:nvSpPr>
      <xdr:spPr>
        <a:xfrm>
          <a:off x="34370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10CDA5EB-24F3-4B02-9156-72343E996CBA}"/>
            </a:ext>
          </a:extLst>
        </xdr:cNvPr>
        <xdr:cNvCxnSpPr/>
      </xdr:nvCxnSpPr>
      <xdr:spPr>
        <a:xfrm>
          <a:off x="6858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97743822-C6A4-43F7-B2B9-949CDC2A9CC5}"/>
            </a:ext>
          </a:extLst>
        </xdr:cNvPr>
        <xdr:cNvSpPr txBox="1"/>
      </xdr:nvSpPr>
      <xdr:spPr>
        <a:xfrm>
          <a:off x="34370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BA09FD6-5F6E-42B3-9D16-79841313F1F2}"/>
            </a:ext>
          </a:extLst>
        </xdr:cNvPr>
        <xdr:cNvCxnSpPr/>
      </xdr:nvCxnSpPr>
      <xdr:spPr>
        <a:xfrm>
          <a:off x="6858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93874C9-8895-49E9-8753-FC41CFB0F92E}"/>
            </a:ext>
          </a:extLst>
        </xdr:cNvPr>
        <xdr:cNvSpPr txBox="1"/>
      </xdr:nvSpPr>
      <xdr:spPr>
        <a:xfrm>
          <a:off x="34370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A4991C44-4BEA-4AFD-A6C6-0F709445C4B4}"/>
            </a:ext>
          </a:extLst>
        </xdr:cNvPr>
        <xdr:cNvCxnSpPr/>
      </xdr:nvCxnSpPr>
      <xdr:spPr>
        <a:xfrm>
          <a:off x="6858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56E73A09-A369-4D2D-BA62-7E78E188CDC3}"/>
            </a:ext>
          </a:extLst>
        </xdr:cNvPr>
        <xdr:cNvSpPr txBox="1"/>
      </xdr:nvSpPr>
      <xdr:spPr>
        <a:xfrm>
          <a:off x="38686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BFD99D89-B693-4D0D-9E07-0F9BA7357ED6}"/>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EF59BF07-C050-4275-B470-6073EE3FB7FF}"/>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113756</xdr:rowOff>
    </xdr:from>
    <xdr:to>
      <xdr:col>24</xdr:col>
      <xdr:colOff>62865</xdr:colOff>
      <xdr:row>42</xdr:row>
      <xdr:rowOff>30480</xdr:rowOff>
    </xdr:to>
    <xdr:cxnSp macro="">
      <xdr:nvCxnSpPr>
        <xdr:cNvPr id="58" name="直線コネクタ 57">
          <a:extLst>
            <a:ext uri="{FF2B5EF4-FFF2-40B4-BE49-F238E27FC236}">
              <a16:creationId xmlns:a16="http://schemas.microsoft.com/office/drawing/2014/main" id="{8CDA65E6-1885-4172-B7C7-DFA08CE00553}"/>
            </a:ext>
          </a:extLst>
        </xdr:cNvPr>
        <xdr:cNvCxnSpPr/>
      </xdr:nvCxnSpPr>
      <xdr:spPr>
        <a:xfrm flipV="1">
          <a:off x="4173855" y="5771606"/>
          <a:ext cx="0" cy="1457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macro="" textlink="">
      <xdr:nvSpPr>
        <xdr:cNvPr id="59" name="【図書館】&#10;有形固定資産減価償却率最小値テキスト">
          <a:extLst>
            <a:ext uri="{FF2B5EF4-FFF2-40B4-BE49-F238E27FC236}">
              <a16:creationId xmlns:a16="http://schemas.microsoft.com/office/drawing/2014/main" id="{AC07DF8B-3D9E-4012-A867-07A256EEECB0}"/>
            </a:ext>
          </a:extLst>
        </xdr:cNvPr>
        <xdr:cNvSpPr txBox="1"/>
      </xdr:nvSpPr>
      <xdr:spPr>
        <a:xfrm>
          <a:off x="4212590" y="723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60" name="直線コネクタ 59">
          <a:extLst>
            <a:ext uri="{FF2B5EF4-FFF2-40B4-BE49-F238E27FC236}">
              <a16:creationId xmlns:a16="http://schemas.microsoft.com/office/drawing/2014/main" id="{2CC8EF4A-76DB-47F1-8934-D10C65DFFAC1}"/>
            </a:ext>
          </a:extLst>
        </xdr:cNvPr>
        <xdr:cNvCxnSpPr/>
      </xdr:nvCxnSpPr>
      <xdr:spPr>
        <a:xfrm>
          <a:off x="4112260" y="72294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60433</xdr:rowOff>
    </xdr:from>
    <xdr:ext cx="340478" cy="259045"/>
    <xdr:sp macro="" textlink="">
      <xdr:nvSpPr>
        <xdr:cNvPr id="61" name="【図書館】&#10;有形固定資産減価償却率最大値テキスト">
          <a:extLst>
            <a:ext uri="{FF2B5EF4-FFF2-40B4-BE49-F238E27FC236}">
              <a16:creationId xmlns:a16="http://schemas.microsoft.com/office/drawing/2014/main" id="{9EDEAC7B-12BA-4F4C-ACEF-B036A035D5E8}"/>
            </a:ext>
          </a:extLst>
        </xdr:cNvPr>
        <xdr:cNvSpPr txBox="1"/>
      </xdr:nvSpPr>
      <xdr:spPr>
        <a:xfrm>
          <a:off x="4212590" y="554302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113756</xdr:rowOff>
    </xdr:from>
    <xdr:to>
      <xdr:col>24</xdr:col>
      <xdr:colOff>152400</xdr:colOff>
      <xdr:row>33</xdr:row>
      <xdr:rowOff>113756</xdr:rowOff>
    </xdr:to>
    <xdr:cxnSp macro="">
      <xdr:nvCxnSpPr>
        <xdr:cNvPr id="62" name="直線コネクタ 61">
          <a:extLst>
            <a:ext uri="{FF2B5EF4-FFF2-40B4-BE49-F238E27FC236}">
              <a16:creationId xmlns:a16="http://schemas.microsoft.com/office/drawing/2014/main" id="{8461C353-1BF5-4790-B097-20380DA9CA9C}"/>
            </a:ext>
          </a:extLst>
        </xdr:cNvPr>
        <xdr:cNvCxnSpPr/>
      </xdr:nvCxnSpPr>
      <xdr:spPr>
        <a:xfrm>
          <a:off x="4112260" y="57716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96900</xdr:rowOff>
    </xdr:from>
    <xdr:ext cx="405111" cy="259045"/>
    <xdr:sp macro="" textlink="">
      <xdr:nvSpPr>
        <xdr:cNvPr id="63" name="【図書館】&#10;有形固定資産減価償却率平均値テキスト">
          <a:extLst>
            <a:ext uri="{FF2B5EF4-FFF2-40B4-BE49-F238E27FC236}">
              <a16:creationId xmlns:a16="http://schemas.microsoft.com/office/drawing/2014/main" id="{A81EFEA9-6F40-4CB3-9C00-CBDF68D7036A}"/>
            </a:ext>
          </a:extLst>
        </xdr:cNvPr>
        <xdr:cNvSpPr txBox="1"/>
      </xdr:nvSpPr>
      <xdr:spPr>
        <a:xfrm>
          <a:off x="4212590" y="64367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118473</xdr:rowOff>
    </xdr:from>
    <xdr:to>
      <xdr:col>24</xdr:col>
      <xdr:colOff>114300</xdr:colOff>
      <xdr:row>38</xdr:row>
      <xdr:rowOff>48623</xdr:rowOff>
    </xdr:to>
    <xdr:sp macro="" textlink="">
      <xdr:nvSpPr>
        <xdr:cNvPr id="64" name="フローチャート: 判断 63">
          <a:extLst>
            <a:ext uri="{FF2B5EF4-FFF2-40B4-BE49-F238E27FC236}">
              <a16:creationId xmlns:a16="http://schemas.microsoft.com/office/drawing/2014/main" id="{D35C133D-115E-4EC5-9230-284ADD59A555}"/>
            </a:ext>
          </a:extLst>
        </xdr:cNvPr>
        <xdr:cNvSpPr/>
      </xdr:nvSpPr>
      <xdr:spPr>
        <a:xfrm>
          <a:off x="4131310" y="6464028"/>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62956</xdr:rowOff>
    </xdr:from>
    <xdr:to>
      <xdr:col>20</xdr:col>
      <xdr:colOff>38100</xdr:colOff>
      <xdr:row>37</xdr:row>
      <xdr:rowOff>164556</xdr:rowOff>
    </xdr:to>
    <xdr:sp macro="" textlink="">
      <xdr:nvSpPr>
        <xdr:cNvPr id="65" name="フローチャート: 判断 64">
          <a:extLst>
            <a:ext uri="{FF2B5EF4-FFF2-40B4-BE49-F238E27FC236}">
              <a16:creationId xmlns:a16="http://schemas.microsoft.com/office/drawing/2014/main" id="{7F1892A5-8A75-4D4E-9F81-FAC80CBBBF0E}"/>
            </a:ext>
          </a:extLst>
        </xdr:cNvPr>
        <xdr:cNvSpPr/>
      </xdr:nvSpPr>
      <xdr:spPr>
        <a:xfrm>
          <a:off x="3388360" y="6402796"/>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66222</xdr:rowOff>
    </xdr:from>
    <xdr:to>
      <xdr:col>15</xdr:col>
      <xdr:colOff>101600</xdr:colOff>
      <xdr:row>37</xdr:row>
      <xdr:rowOff>167822</xdr:rowOff>
    </xdr:to>
    <xdr:sp macro="" textlink="">
      <xdr:nvSpPr>
        <xdr:cNvPr id="66" name="フローチャート: 判断 65">
          <a:extLst>
            <a:ext uri="{FF2B5EF4-FFF2-40B4-BE49-F238E27FC236}">
              <a16:creationId xmlns:a16="http://schemas.microsoft.com/office/drawing/2014/main" id="{132B6F84-57F3-4C8E-959D-F1B76675980B}"/>
            </a:ext>
          </a:extLst>
        </xdr:cNvPr>
        <xdr:cNvSpPr/>
      </xdr:nvSpPr>
      <xdr:spPr>
        <a:xfrm>
          <a:off x="2571750" y="6407967"/>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38463</xdr:rowOff>
    </xdr:from>
    <xdr:to>
      <xdr:col>10</xdr:col>
      <xdr:colOff>165100</xdr:colOff>
      <xdr:row>37</xdr:row>
      <xdr:rowOff>140063</xdr:rowOff>
    </xdr:to>
    <xdr:sp macro="" textlink="">
      <xdr:nvSpPr>
        <xdr:cNvPr id="67" name="フローチャート: 判断 66">
          <a:extLst>
            <a:ext uri="{FF2B5EF4-FFF2-40B4-BE49-F238E27FC236}">
              <a16:creationId xmlns:a16="http://schemas.microsoft.com/office/drawing/2014/main" id="{5E605F32-290B-4709-B9B2-A9E0A0A433E5}"/>
            </a:ext>
          </a:extLst>
        </xdr:cNvPr>
        <xdr:cNvSpPr/>
      </xdr:nvSpPr>
      <xdr:spPr>
        <a:xfrm>
          <a:off x="1774190" y="6382113"/>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23767</xdr:rowOff>
    </xdr:from>
    <xdr:to>
      <xdr:col>6</xdr:col>
      <xdr:colOff>38100</xdr:colOff>
      <xdr:row>37</xdr:row>
      <xdr:rowOff>125367</xdr:rowOff>
    </xdr:to>
    <xdr:sp macro="" textlink="">
      <xdr:nvSpPr>
        <xdr:cNvPr id="68" name="フローチャート: 判断 67">
          <a:extLst>
            <a:ext uri="{FF2B5EF4-FFF2-40B4-BE49-F238E27FC236}">
              <a16:creationId xmlns:a16="http://schemas.microsoft.com/office/drawing/2014/main" id="{253C6B75-BCA4-4D9B-9A3D-E99C08193C87}"/>
            </a:ext>
          </a:extLst>
        </xdr:cNvPr>
        <xdr:cNvSpPr/>
      </xdr:nvSpPr>
      <xdr:spPr>
        <a:xfrm>
          <a:off x="988060" y="6363607"/>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C7B1A40-42F8-49D4-A5EC-BA772FB12082}"/>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E7F15E6-94D3-4082-9EB9-172A696EE3C3}"/>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5D3DE71-76C5-4AC0-8731-7D2863C04F67}"/>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E4C55D4-20F7-40B7-971D-2020897435F5}"/>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FBC15D50-63ED-4117-A09B-B50382BA060A}"/>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149497</xdr:rowOff>
    </xdr:from>
    <xdr:to>
      <xdr:col>24</xdr:col>
      <xdr:colOff>114300</xdr:colOff>
      <xdr:row>36</xdr:row>
      <xdr:rowOff>79647</xdr:rowOff>
    </xdr:to>
    <xdr:sp macro="" textlink="">
      <xdr:nvSpPr>
        <xdr:cNvPr id="74" name="楕円 73">
          <a:extLst>
            <a:ext uri="{FF2B5EF4-FFF2-40B4-BE49-F238E27FC236}">
              <a16:creationId xmlns:a16="http://schemas.microsoft.com/office/drawing/2014/main" id="{5EDA1EB5-3950-49AF-A5D7-BDD2FE1A7D76}"/>
            </a:ext>
          </a:extLst>
        </xdr:cNvPr>
        <xdr:cNvSpPr/>
      </xdr:nvSpPr>
      <xdr:spPr>
        <a:xfrm>
          <a:off x="4131310" y="6150247"/>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924</xdr:rowOff>
    </xdr:from>
    <xdr:ext cx="405111" cy="259045"/>
    <xdr:sp macro="" textlink="">
      <xdr:nvSpPr>
        <xdr:cNvPr id="75" name="【図書館】&#10;有形固定資産減価償却率該当値テキスト">
          <a:extLst>
            <a:ext uri="{FF2B5EF4-FFF2-40B4-BE49-F238E27FC236}">
              <a16:creationId xmlns:a16="http://schemas.microsoft.com/office/drawing/2014/main" id="{FA526A37-0F80-40ED-857A-62DA920DB0D1}"/>
            </a:ext>
          </a:extLst>
        </xdr:cNvPr>
        <xdr:cNvSpPr txBox="1"/>
      </xdr:nvSpPr>
      <xdr:spPr>
        <a:xfrm>
          <a:off x="4212590" y="6001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93980</xdr:rowOff>
    </xdr:from>
    <xdr:to>
      <xdr:col>20</xdr:col>
      <xdr:colOff>38100</xdr:colOff>
      <xdr:row>36</xdr:row>
      <xdr:rowOff>24130</xdr:rowOff>
    </xdr:to>
    <xdr:sp macro="" textlink="">
      <xdr:nvSpPr>
        <xdr:cNvPr id="76" name="楕円 75">
          <a:extLst>
            <a:ext uri="{FF2B5EF4-FFF2-40B4-BE49-F238E27FC236}">
              <a16:creationId xmlns:a16="http://schemas.microsoft.com/office/drawing/2014/main" id="{BDC500DF-12B9-4742-A890-829B4D2F425B}"/>
            </a:ext>
          </a:extLst>
        </xdr:cNvPr>
        <xdr:cNvSpPr/>
      </xdr:nvSpPr>
      <xdr:spPr>
        <a:xfrm>
          <a:off x="3388360" y="609854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144780</xdr:rowOff>
    </xdr:from>
    <xdr:to>
      <xdr:col>24</xdr:col>
      <xdr:colOff>63500</xdr:colOff>
      <xdr:row>36</xdr:row>
      <xdr:rowOff>28847</xdr:rowOff>
    </xdr:to>
    <xdr:cxnSp macro="">
      <xdr:nvCxnSpPr>
        <xdr:cNvPr id="77" name="直線コネクタ 76">
          <a:extLst>
            <a:ext uri="{FF2B5EF4-FFF2-40B4-BE49-F238E27FC236}">
              <a16:creationId xmlns:a16="http://schemas.microsoft.com/office/drawing/2014/main" id="{4047EECD-B6D8-45EE-999C-ACD527DD7D12}"/>
            </a:ext>
          </a:extLst>
        </xdr:cNvPr>
        <xdr:cNvCxnSpPr/>
      </xdr:nvCxnSpPr>
      <xdr:spPr>
        <a:xfrm>
          <a:off x="3431540" y="6143625"/>
          <a:ext cx="74295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36830</xdr:rowOff>
    </xdr:from>
    <xdr:to>
      <xdr:col>15</xdr:col>
      <xdr:colOff>101600</xdr:colOff>
      <xdr:row>35</xdr:row>
      <xdr:rowOff>138430</xdr:rowOff>
    </xdr:to>
    <xdr:sp macro="" textlink="">
      <xdr:nvSpPr>
        <xdr:cNvPr id="78" name="楕円 77">
          <a:extLst>
            <a:ext uri="{FF2B5EF4-FFF2-40B4-BE49-F238E27FC236}">
              <a16:creationId xmlns:a16="http://schemas.microsoft.com/office/drawing/2014/main" id="{3BC507F3-1083-430C-A6FA-049DB3BA7C8E}"/>
            </a:ext>
          </a:extLst>
        </xdr:cNvPr>
        <xdr:cNvSpPr/>
      </xdr:nvSpPr>
      <xdr:spPr>
        <a:xfrm>
          <a:off x="2571750" y="603758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87630</xdr:rowOff>
    </xdr:from>
    <xdr:to>
      <xdr:col>19</xdr:col>
      <xdr:colOff>177800</xdr:colOff>
      <xdr:row>35</xdr:row>
      <xdr:rowOff>144780</xdr:rowOff>
    </xdr:to>
    <xdr:cxnSp macro="">
      <xdr:nvCxnSpPr>
        <xdr:cNvPr id="79" name="直線コネクタ 78">
          <a:extLst>
            <a:ext uri="{FF2B5EF4-FFF2-40B4-BE49-F238E27FC236}">
              <a16:creationId xmlns:a16="http://schemas.microsoft.com/office/drawing/2014/main" id="{891254F1-B50A-4331-9123-DEC09C5331A2}"/>
            </a:ext>
          </a:extLst>
        </xdr:cNvPr>
        <xdr:cNvCxnSpPr/>
      </xdr:nvCxnSpPr>
      <xdr:spPr>
        <a:xfrm>
          <a:off x="2626360" y="6092190"/>
          <a:ext cx="80518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151130</xdr:rowOff>
    </xdr:from>
    <xdr:to>
      <xdr:col>10</xdr:col>
      <xdr:colOff>165100</xdr:colOff>
      <xdr:row>35</xdr:row>
      <xdr:rowOff>81280</xdr:rowOff>
    </xdr:to>
    <xdr:sp macro="" textlink="">
      <xdr:nvSpPr>
        <xdr:cNvPr id="80" name="楕円 79">
          <a:extLst>
            <a:ext uri="{FF2B5EF4-FFF2-40B4-BE49-F238E27FC236}">
              <a16:creationId xmlns:a16="http://schemas.microsoft.com/office/drawing/2014/main" id="{0A40F656-77B1-49C1-970C-1E998E03A97D}"/>
            </a:ext>
          </a:extLst>
        </xdr:cNvPr>
        <xdr:cNvSpPr/>
      </xdr:nvSpPr>
      <xdr:spPr>
        <a:xfrm>
          <a:off x="1774190" y="598043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30480</xdr:rowOff>
    </xdr:from>
    <xdr:to>
      <xdr:col>15</xdr:col>
      <xdr:colOff>50800</xdr:colOff>
      <xdr:row>35</xdr:row>
      <xdr:rowOff>87630</xdr:rowOff>
    </xdr:to>
    <xdr:cxnSp macro="">
      <xdr:nvCxnSpPr>
        <xdr:cNvPr id="81" name="直線コネクタ 80">
          <a:extLst>
            <a:ext uri="{FF2B5EF4-FFF2-40B4-BE49-F238E27FC236}">
              <a16:creationId xmlns:a16="http://schemas.microsoft.com/office/drawing/2014/main" id="{46A140F5-7CB3-492A-8568-DEAAACEB5346}"/>
            </a:ext>
          </a:extLst>
        </xdr:cNvPr>
        <xdr:cNvCxnSpPr/>
      </xdr:nvCxnSpPr>
      <xdr:spPr>
        <a:xfrm>
          <a:off x="1828800" y="6029325"/>
          <a:ext cx="79756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95613</xdr:rowOff>
    </xdr:from>
    <xdr:to>
      <xdr:col>6</xdr:col>
      <xdr:colOff>38100</xdr:colOff>
      <xdr:row>35</xdr:row>
      <xdr:rowOff>25763</xdr:rowOff>
    </xdr:to>
    <xdr:sp macro="" textlink="">
      <xdr:nvSpPr>
        <xdr:cNvPr id="82" name="楕円 81">
          <a:extLst>
            <a:ext uri="{FF2B5EF4-FFF2-40B4-BE49-F238E27FC236}">
              <a16:creationId xmlns:a16="http://schemas.microsoft.com/office/drawing/2014/main" id="{C957EF61-A294-43C0-BE5B-D8B1D3362105}"/>
            </a:ext>
          </a:extLst>
        </xdr:cNvPr>
        <xdr:cNvSpPr/>
      </xdr:nvSpPr>
      <xdr:spPr>
        <a:xfrm>
          <a:off x="988060" y="592110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146413</xdr:rowOff>
    </xdr:from>
    <xdr:to>
      <xdr:col>10</xdr:col>
      <xdr:colOff>114300</xdr:colOff>
      <xdr:row>35</xdr:row>
      <xdr:rowOff>30480</xdr:rowOff>
    </xdr:to>
    <xdr:cxnSp macro="">
      <xdr:nvCxnSpPr>
        <xdr:cNvPr id="83" name="直線コネクタ 82">
          <a:extLst>
            <a:ext uri="{FF2B5EF4-FFF2-40B4-BE49-F238E27FC236}">
              <a16:creationId xmlns:a16="http://schemas.microsoft.com/office/drawing/2014/main" id="{F6CF882A-B4E2-45E9-96DA-128C8FA6781D}"/>
            </a:ext>
          </a:extLst>
        </xdr:cNvPr>
        <xdr:cNvCxnSpPr/>
      </xdr:nvCxnSpPr>
      <xdr:spPr>
        <a:xfrm>
          <a:off x="1031240" y="5973808"/>
          <a:ext cx="79756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155683</xdr:rowOff>
    </xdr:from>
    <xdr:ext cx="405111" cy="259045"/>
    <xdr:sp macro="" textlink="">
      <xdr:nvSpPr>
        <xdr:cNvPr id="84" name="n_1aveValue【図書館】&#10;有形固定資産減価償却率">
          <a:extLst>
            <a:ext uri="{FF2B5EF4-FFF2-40B4-BE49-F238E27FC236}">
              <a16:creationId xmlns:a16="http://schemas.microsoft.com/office/drawing/2014/main" id="{40BEBE20-08E0-4749-9F81-548B3D0DC79C}"/>
            </a:ext>
          </a:extLst>
        </xdr:cNvPr>
        <xdr:cNvSpPr txBox="1"/>
      </xdr:nvSpPr>
      <xdr:spPr>
        <a:xfrm>
          <a:off x="3239144" y="6499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158949</xdr:rowOff>
    </xdr:from>
    <xdr:ext cx="405111" cy="259045"/>
    <xdr:sp macro="" textlink="">
      <xdr:nvSpPr>
        <xdr:cNvPr id="85" name="n_2aveValue【図書館】&#10;有形固定資産減価償却率">
          <a:extLst>
            <a:ext uri="{FF2B5EF4-FFF2-40B4-BE49-F238E27FC236}">
              <a16:creationId xmlns:a16="http://schemas.microsoft.com/office/drawing/2014/main" id="{C9BA7CC0-4FD4-4EAA-898C-DF68C9B1D0F7}"/>
            </a:ext>
          </a:extLst>
        </xdr:cNvPr>
        <xdr:cNvSpPr txBox="1"/>
      </xdr:nvSpPr>
      <xdr:spPr>
        <a:xfrm>
          <a:off x="2439044" y="6504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131190</xdr:rowOff>
    </xdr:from>
    <xdr:ext cx="405111" cy="259045"/>
    <xdr:sp macro="" textlink="">
      <xdr:nvSpPr>
        <xdr:cNvPr id="86" name="n_3aveValue【図書館】&#10;有形固定資産減価償却率">
          <a:extLst>
            <a:ext uri="{FF2B5EF4-FFF2-40B4-BE49-F238E27FC236}">
              <a16:creationId xmlns:a16="http://schemas.microsoft.com/office/drawing/2014/main" id="{987D9648-989D-45FD-AC18-22B87AB91FFA}"/>
            </a:ext>
          </a:extLst>
        </xdr:cNvPr>
        <xdr:cNvSpPr txBox="1"/>
      </xdr:nvSpPr>
      <xdr:spPr>
        <a:xfrm>
          <a:off x="1641484" y="6478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116494</xdr:rowOff>
    </xdr:from>
    <xdr:ext cx="405111" cy="259045"/>
    <xdr:sp macro="" textlink="">
      <xdr:nvSpPr>
        <xdr:cNvPr id="87" name="n_4aveValue【図書館】&#10;有形固定資産減価償却率">
          <a:extLst>
            <a:ext uri="{FF2B5EF4-FFF2-40B4-BE49-F238E27FC236}">
              <a16:creationId xmlns:a16="http://schemas.microsoft.com/office/drawing/2014/main" id="{5E6A27ED-D044-485D-91B2-297F986BC52C}"/>
            </a:ext>
          </a:extLst>
        </xdr:cNvPr>
        <xdr:cNvSpPr txBox="1"/>
      </xdr:nvSpPr>
      <xdr:spPr>
        <a:xfrm>
          <a:off x="855354" y="6460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40657</xdr:rowOff>
    </xdr:from>
    <xdr:ext cx="405111" cy="259045"/>
    <xdr:sp macro="" textlink="">
      <xdr:nvSpPr>
        <xdr:cNvPr id="88" name="n_1mainValue【図書館】&#10;有形固定資産減価償却率">
          <a:extLst>
            <a:ext uri="{FF2B5EF4-FFF2-40B4-BE49-F238E27FC236}">
              <a16:creationId xmlns:a16="http://schemas.microsoft.com/office/drawing/2014/main" id="{5FBAB796-D80D-41F3-88EA-0F28F86BB12F}"/>
            </a:ext>
          </a:extLst>
        </xdr:cNvPr>
        <xdr:cNvSpPr txBox="1"/>
      </xdr:nvSpPr>
      <xdr:spPr>
        <a:xfrm>
          <a:off x="3239144" y="586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154957</xdr:rowOff>
    </xdr:from>
    <xdr:ext cx="405111" cy="259045"/>
    <xdr:sp macro="" textlink="">
      <xdr:nvSpPr>
        <xdr:cNvPr id="89" name="n_2mainValue【図書館】&#10;有形固定資産減価償却率">
          <a:extLst>
            <a:ext uri="{FF2B5EF4-FFF2-40B4-BE49-F238E27FC236}">
              <a16:creationId xmlns:a16="http://schemas.microsoft.com/office/drawing/2014/main" id="{E7DB66CC-1235-4FDB-A78F-DCD8052676BE}"/>
            </a:ext>
          </a:extLst>
        </xdr:cNvPr>
        <xdr:cNvSpPr txBox="1"/>
      </xdr:nvSpPr>
      <xdr:spPr>
        <a:xfrm>
          <a:off x="2439044" y="581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97807</xdr:rowOff>
    </xdr:from>
    <xdr:ext cx="405111" cy="259045"/>
    <xdr:sp macro="" textlink="">
      <xdr:nvSpPr>
        <xdr:cNvPr id="90" name="n_3mainValue【図書館】&#10;有形固定資産減価償却率">
          <a:extLst>
            <a:ext uri="{FF2B5EF4-FFF2-40B4-BE49-F238E27FC236}">
              <a16:creationId xmlns:a16="http://schemas.microsoft.com/office/drawing/2014/main" id="{5D4E08B8-7F6A-40AE-8725-A12B28A2819F}"/>
            </a:ext>
          </a:extLst>
        </xdr:cNvPr>
        <xdr:cNvSpPr txBox="1"/>
      </xdr:nvSpPr>
      <xdr:spPr>
        <a:xfrm>
          <a:off x="1641484" y="575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42290</xdr:rowOff>
    </xdr:from>
    <xdr:ext cx="405111" cy="259045"/>
    <xdr:sp macro="" textlink="">
      <xdr:nvSpPr>
        <xdr:cNvPr id="91" name="n_4mainValue【図書館】&#10;有形固定資産減価償却率">
          <a:extLst>
            <a:ext uri="{FF2B5EF4-FFF2-40B4-BE49-F238E27FC236}">
              <a16:creationId xmlns:a16="http://schemas.microsoft.com/office/drawing/2014/main" id="{3F550716-D6BF-4D07-8766-A0339E03468C}"/>
            </a:ext>
          </a:extLst>
        </xdr:cNvPr>
        <xdr:cNvSpPr txBox="1"/>
      </xdr:nvSpPr>
      <xdr:spPr>
        <a:xfrm>
          <a:off x="855354" y="5702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C4012547-9EA3-4C30-84AE-11E282EF54C4}"/>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AD1A689E-986C-468D-87D5-73973C59D4F1}"/>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DE767A71-6DDE-48C3-B0D0-52FAECE5796F}"/>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52921825-2048-4F27-BE6A-F4C27AEECD51}"/>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500732C-8A0B-459F-AB7D-7F3C1A7E4757}"/>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99BC63FC-BD50-4832-B22C-724704968F46}"/>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31D95068-2F1A-4BB3-A2F8-47E4B664448D}"/>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FAB85F9-A6BE-46CF-9069-A8C97527169C}"/>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3ABE9C9-5451-4171-8776-985E191EB1E4}"/>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25698F49-07A2-4A76-A233-AA7CF48A0CA7}"/>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CE8F8E3F-24C8-4992-8D53-2071571E8839}"/>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79C2D1AD-A496-4A5A-807B-B23F320D84CE}"/>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838867F7-35BA-43FB-9C55-7788F30F08FB}"/>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2831C8DE-2A73-4B2A-8EA8-97272387777A}"/>
            </a:ext>
          </a:extLst>
        </xdr:cNvPr>
        <xdr:cNvSpPr txBox="1"/>
      </xdr:nvSpPr>
      <xdr:spPr>
        <a:xfrm>
          <a:off x="5527221"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6AD55034-3804-4F09-AC4C-43BF791AB597}"/>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80F942E0-E1A1-42DE-AFE9-D92639AA3069}"/>
            </a:ext>
          </a:extLst>
        </xdr:cNvPr>
        <xdr:cNvSpPr txBox="1"/>
      </xdr:nvSpPr>
      <xdr:spPr>
        <a:xfrm>
          <a:off x="5527221"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AC085AAF-3F2C-46CF-8A7F-FEA50D601051}"/>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2F9A7A92-6455-4377-904A-2700742F76D6}"/>
            </a:ext>
          </a:extLst>
        </xdr:cNvPr>
        <xdr:cNvSpPr txBox="1"/>
      </xdr:nvSpPr>
      <xdr:spPr>
        <a:xfrm>
          <a:off x="5527221"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D971C89E-4661-4BA9-A3D4-0297B9C7F3FE}"/>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F27D0CE-4E82-4834-A511-5847156A2ABF}"/>
            </a:ext>
          </a:extLst>
        </xdr:cNvPr>
        <xdr:cNvSpPr txBox="1"/>
      </xdr:nvSpPr>
      <xdr:spPr>
        <a:xfrm>
          <a:off x="5527221"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4796550F-9223-445E-838B-96BBFAD1A253}"/>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4A5D673C-31D5-4A52-8D94-36DEAFA03CCD}"/>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F5AC72CD-A84D-49E3-B567-AC0A3F2DCE2A}"/>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107950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1ED239DE-4196-4DC1-9670-2D7F9570C91A}"/>
            </a:ext>
          </a:extLst>
        </xdr:cNvPr>
        <xdr:cNvCxnSpPr/>
      </xdr:nvCxnSpPr>
      <xdr:spPr>
        <a:xfrm flipV="1">
          <a:off x="9429115" y="5763895"/>
          <a:ext cx="0" cy="13569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D45F3325-DA71-40F3-855B-ECEC6974BA03}"/>
            </a:ext>
          </a:extLst>
        </xdr:cNvPr>
        <xdr:cNvSpPr txBox="1"/>
      </xdr:nvSpPr>
      <xdr:spPr>
        <a:xfrm>
          <a:off x="9467850" y="712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8B47D94D-A978-4232-8E0A-76DB22054F59}"/>
            </a:ext>
          </a:extLst>
        </xdr:cNvPr>
        <xdr:cNvCxnSpPr/>
      </xdr:nvCxnSpPr>
      <xdr:spPr>
        <a:xfrm>
          <a:off x="9356090" y="71208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54627</xdr:rowOff>
    </xdr:from>
    <xdr:ext cx="469744" cy="259045"/>
    <xdr:sp macro="" textlink="">
      <xdr:nvSpPr>
        <xdr:cNvPr id="118" name="【図書館】&#10;一人当たり面積最大値テキスト">
          <a:extLst>
            <a:ext uri="{FF2B5EF4-FFF2-40B4-BE49-F238E27FC236}">
              <a16:creationId xmlns:a16="http://schemas.microsoft.com/office/drawing/2014/main" id="{50F99440-D4D0-447E-B34D-3F1D4E017F24}"/>
            </a:ext>
          </a:extLst>
        </xdr:cNvPr>
        <xdr:cNvSpPr txBox="1"/>
      </xdr:nvSpPr>
      <xdr:spPr>
        <a:xfrm>
          <a:off x="9467850" y="5544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107950</xdr:rowOff>
    </xdr:from>
    <xdr:to>
      <xdr:col>55</xdr:col>
      <xdr:colOff>88900</xdr:colOff>
      <xdr:row>33</xdr:row>
      <xdr:rowOff>107950</xdr:rowOff>
    </xdr:to>
    <xdr:cxnSp macro="">
      <xdr:nvCxnSpPr>
        <xdr:cNvPr id="119" name="直線コネクタ 118">
          <a:extLst>
            <a:ext uri="{FF2B5EF4-FFF2-40B4-BE49-F238E27FC236}">
              <a16:creationId xmlns:a16="http://schemas.microsoft.com/office/drawing/2014/main" id="{791DC283-2C68-44BA-B542-0362E54224F2}"/>
            </a:ext>
          </a:extLst>
        </xdr:cNvPr>
        <xdr:cNvCxnSpPr/>
      </xdr:nvCxnSpPr>
      <xdr:spPr>
        <a:xfrm>
          <a:off x="9356090" y="576389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48277</xdr:rowOff>
    </xdr:from>
    <xdr:ext cx="469744" cy="259045"/>
    <xdr:sp macro="" textlink="">
      <xdr:nvSpPr>
        <xdr:cNvPr id="120" name="【図書館】&#10;一人当たり面積平均値テキスト">
          <a:extLst>
            <a:ext uri="{FF2B5EF4-FFF2-40B4-BE49-F238E27FC236}">
              <a16:creationId xmlns:a16="http://schemas.microsoft.com/office/drawing/2014/main" id="{C4FB6011-6E6A-4E66-8575-2F472EE8B695}"/>
            </a:ext>
          </a:extLst>
        </xdr:cNvPr>
        <xdr:cNvSpPr txBox="1"/>
      </xdr:nvSpPr>
      <xdr:spPr>
        <a:xfrm>
          <a:off x="9467850" y="63938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25400</xdr:rowOff>
    </xdr:from>
    <xdr:to>
      <xdr:col>55</xdr:col>
      <xdr:colOff>50800</xdr:colOff>
      <xdr:row>38</xdr:row>
      <xdr:rowOff>127000</xdr:rowOff>
    </xdr:to>
    <xdr:sp macro="" textlink="">
      <xdr:nvSpPr>
        <xdr:cNvPr id="121" name="フローチャート: 判断 120">
          <a:extLst>
            <a:ext uri="{FF2B5EF4-FFF2-40B4-BE49-F238E27FC236}">
              <a16:creationId xmlns:a16="http://schemas.microsoft.com/office/drawing/2014/main" id="{0BBA88C0-2500-4DDE-B92F-25F77F85D1D8}"/>
            </a:ext>
          </a:extLst>
        </xdr:cNvPr>
        <xdr:cNvSpPr/>
      </xdr:nvSpPr>
      <xdr:spPr>
        <a:xfrm>
          <a:off x="9394190" y="6536690"/>
          <a:ext cx="9017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25400</xdr:rowOff>
    </xdr:from>
    <xdr:to>
      <xdr:col>50</xdr:col>
      <xdr:colOff>165100</xdr:colOff>
      <xdr:row>38</xdr:row>
      <xdr:rowOff>127000</xdr:rowOff>
    </xdr:to>
    <xdr:sp macro="" textlink="">
      <xdr:nvSpPr>
        <xdr:cNvPr id="122" name="フローチャート: 判断 121">
          <a:extLst>
            <a:ext uri="{FF2B5EF4-FFF2-40B4-BE49-F238E27FC236}">
              <a16:creationId xmlns:a16="http://schemas.microsoft.com/office/drawing/2014/main" id="{922878CD-743C-4FB0-8781-346A5AE6F8D8}"/>
            </a:ext>
          </a:extLst>
        </xdr:cNvPr>
        <xdr:cNvSpPr/>
      </xdr:nvSpPr>
      <xdr:spPr>
        <a:xfrm>
          <a:off x="8632190" y="6536690"/>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50800</xdr:rowOff>
    </xdr:from>
    <xdr:to>
      <xdr:col>46</xdr:col>
      <xdr:colOff>38100</xdr:colOff>
      <xdr:row>38</xdr:row>
      <xdr:rowOff>152400</xdr:rowOff>
    </xdr:to>
    <xdr:sp macro="" textlink="">
      <xdr:nvSpPr>
        <xdr:cNvPr id="123" name="フローチャート: 判断 122">
          <a:extLst>
            <a:ext uri="{FF2B5EF4-FFF2-40B4-BE49-F238E27FC236}">
              <a16:creationId xmlns:a16="http://schemas.microsoft.com/office/drawing/2014/main" id="{3350CB4E-2A99-4229-B5E6-8F065E257BA7}"/>
            </a:ext>
          </a:extLst>
        </xdr:cNvPr>
        <xdr:cNvSpPr/>
      </xdr:nvSpPr>
      <xdr:spPr>
        <a:xfrm>
          <a:off x="7846060" y="65697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63500</xdr:rowOff>
    </xdr:from>
    <xdr:to>
      <xdr:col>41</xdr:col>
      <xdr:colOff>101600</xdr:colOff>
      <xdr:row>38</xdr:row>
      <xdr:rowOff>165100</xdr:rowOff>
    </xdr:to>
    <xdr:sp macro="" textlink="">
      <xdr:nvSpPr>
        <xdr:cNvPr id="124" name="フローチャート: 判断 123">
          <a:extLst>
            <a:ext uri="{FF2B5EF4-FFF2-40B4-BE49-F238E27FC236}">
              <a16:creationId xmlns:a16="http://schemas.microsoft.com/office/drawing/2014/main" id="{781AF893-F90D-488E-BA23-C6C32F9649E2}"/>
            </a:ext>
          </a:extLst>
        </xdr:cNvPr>
        <xdr:cNvSpPr/>
      </xdr:nvSpPr>
      <xdr:spPr>
        <a:xfrm>
          <a:off x="7029450" y="657479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25" name="フローチャート: 判断 124">
          <a:extLst>
            <a:ext uri="{FF2B5EF4-FFF2-40B4-BE49-F238E27FC236}">
              <a16:creationId xmlns:a16="http://schemas.microsoft.com/office/drawing/2014/main" id="{03FBCB0D-2146-494C-AC7C-1198F1BAE47B}"/>
            </a:ext>
          </a:extLst>
        </xdr:cNvPr>
        <xdr:cNvSpPr/>
      </xdr:nvSpPr>
      <xdr:spPr>
        <a:xfrm>
          <a:off x="6231890" y="6574790"/>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4F13CC7-AC7C-40B8-A4F6-4DAEBA54BD42}"/>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7DE7602-E74F-4E5A-8970-4FF0C3D2A015}"/>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B2A8416-C4C5-45C6-8834-B881D73A85EF}"/>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C4ACF1AC-93CE-4211-B694-AFA4F0D829D9}"/>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83875ED3-C2A6-44C4-8576-937B4F18D403}"/>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69850</xdr:rowOff>
    </xdr:from>
    <xdr:to>
      <xdr:col>55</xdr:col>
      <xdr:colOff>50800</xdr:colOff>
      <xdr:row>40</xdr:row>
      <xdr:rowOff>0</xdr:rowOff>
    </xdr:to>
    <xdr:sp macro="" textlink="">
      <xdr:nvSpPr>
        <xdr:cNvPr id="131" name="楕円 130">
          <a:extLst>
            <a:ext uri="{FF2B5EF4-FFF2-40B4-BE49-F238E27FC236}">
              <a16:creationId xmlns:a16="http://schemas.microsoft.com/office/drawing/2014/main" id="{66F0099D-F2D2-40BC-9D10-092095A581D2}"/>
            </a:ext>
          </a:extLst>
        </xdr:cNvPr>
        <xdr:cNvSpPr/>
      </xdr:nvSpPr>
      <xdr:spPr>
        <a:xfrm>
          <a:off x="9394190" y="6754495"/>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48277</xdr:rowOff>
    </xdr:from>
    <xdr:ext cx="469744" cy="259045"/>
    <xdr:sp macro="" textlink="">
      <xdr:nvSpPr>
        <xdr:cNvPr id="132" name="【図書館】&#10;一人当たり面積該当値テキスト">
          <a:extLst>
            <a:ext uri="{FF2B5EF4-FFF2-40B4-BE49-F238E27FC236}">
              <a16:creationId xmlns:a16="http://schemas.microsoft.com/office/drawing/2014/main" id="{D1B09E56-00B1-4921-AD20-7C010663103F}"/>
            </a:ext>
          </a:extLst>
        </xdr:cNvPr>
        <xdr:cNvSpPr txBox="1"/>
      </xdr:nvSpPr>
      <xdr:spPr>
        <a:xfrm>
          <a:off x="9467850" y="6736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69850</xdr:rowOff>
    </xdr:from>
    <xdr:to>
      <xdr:col>50</xdr:col>
      <xdr:colOff>165100</xdr:colOff>
      <xdr:row>40</xdr:row>
      <xdr:rowOff>0</xdr:rowOff>
    </xdr:to>
    <xdr:sp macro="" textlink="">
      <xdr:nvSpPr>
        <xdr:cNvPr id="133" name="楕円 132">
          <a:extLst>
            <a:ext uri="{FF2B5EF4-FFF2-40B4-BE49-F238E27FC236}">
              <a16:creationId xmlns:a16="http://schemas.microsoft.com/office/drawing/2014/main" id="{F1C09118-B916-4628-BFC5-E3170FBB85CA}"/>
            </a:ext>
          </a:extLst>
        </xdr:cNvPr>
        <xdr:cNvSpPr/>
      </xdr:nvSpPr>
      <xdr:spPr>
        <a:xfrm>
          <a:off x="8632190" y="675449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120650</xdr:rowOff>
    </xdr:from>
    <xdr:to>
      <xdr:col>55</xdr:col>
      <xdr:colOff>0</xdr:colOff>
      <xdr:row>39</xdr:row>
      <xdr:rowOff>120650</xdr:rowOff>
    </xdr:to>
    <xdr:cxnSp macro="">
      <xdr:nvCxnSpPr>
        <xdr:cNvPr id="134" name="直線コネクタ 133">
          <a:extLst>
            <a:ext uri="{FF2B5EF4-FFF2-40B4-BE49-F238E27FC236}">
              <a16:creationId xmlns:a16="http://schemas.microsoft.com/office/drawing/2014/main" id="{D4E63FCD-3AD1-4B0F-BABC-F1121B4434B5}"/>
            </a:ext>
          </a:extLst>
        </xdr:cNvPr>
        <xdr:cNvCxnSpPr/>
      </xdr:nvCxnSpPr>
      <xdr:spPr>
        <a:xfrm>
          <a:off x="8686800" y="680910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69850</xdr:rowOff>
    </xdr:from>
    <xdr:to>
      <xdr:col>46</xdr:col>
      <xdr:colOff>38100</xdr:colOff>
      <xdr:row>40</xdr:row>
      <xdr:rowOff>0</xdr:rowOff>
    </xdr:to>
    <xdr:sp macro="" textlink="">
      <xdr:nvSpPr>
        <xdr:cNvPr id="135" name="楕円 134">
          <a:extLst>
            <a:ext uri="{FF2B5EF4-FFF2-40B4-BE49-F238E27FC236}">
              <a16:creationId xmlns:a16="http://schemas.microsoft.com/office/drawing/2014/main" id="{F710C996-4ECD-4348-A4F1-B3BA8BE4269F}"/>
            </a:ext>
          </a:extLst>
        </xdr:cNvPr>
        <xdr:cNvSpPr/>
      </xdr:nvSpPr>
      <xdr:spPr>
        <a:xfrm>
          <a:off x="7846060" y="675449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120650</xdr:rowOff>
    </xdr:from>
    <xdr:to>
      <xdr:col>50</xdr:col>
      <xdr:colOff>114300</xdr:colOff>
      <xdr:row>39</xdr:row>
      <xdr:rowOff>120650</xdr:rowOff>
    </xdr:to>
    <xdr:cxnSp macro="">
      <xdr:nvCxnSpPr>
        <xdr:cNvPr id="136" name="直線コネクタ 135">
          <a:extLst>
            <a:ext uri="{FF2B5EF4-FFF2-40B4-BE49-F238E27FC236}">
              <a16:creationId xmlns:a16="http://schemas.microsoft.com/office/drawing/2014/main" id="{DC90DB9A-FAD7-407C-81FE-ED517431252E}"/>
            </a:ext>
          </a:extLst>
        </xdr:cNvPr>
        <xdr:cNvCxnSpPr/>
      </xdr:nvCxnSpPr>
      <xdr:spPr>
        <a:xfrm>
          <a:off x="7889240" y="680910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82550</xdr:rowOff>
    </xdr:from>
    <xdr:to>
      <xdr:col>41</xdr:col>
      <xdr:colOff>101600</xdr:colOff>
      <xdr:row>40</xdr:row>
      <xdr:rowOff>12700</xdr:rowOff>
    </xdr:to>
    <xdr:sp macro="" textlink="">
      <xdr:nvSpPr>
        <xdr:cNvPr id="137" name="楕円 136">
          <a:extLst>
            <a:ext uri="{FF2B5EF4-FFF2-40B4-BE49-F238E27FC236}">
              <a16:creationId xmlns:a16="http://schemas.microsoft.com/office/drawing/2014/main" id="{C8E39D9C-A19A-4847-A27A-9835769890F1}"/>
            </a:ext>
          </a:extLst>
        </xdr:cNvPr>
        <xdr:cNvSpPr/>
      </xdr:nvSpPr>
      <xdr:spPr>
        <a:xfrm>
          <a:off x="7029450" y="67710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120650</xdr:rowOff>
    </xdr:from>
    <xdr:to>
      <xdr:col>45</xdr:col>
      <xdr:colOff>177800</xdr:colOff>
      <xdr:row>39</xdr:row>
      <xdr:rowOff>133350</xdr:rowOff>
    </xdr:to>
    <xdr:cxnSp macro="">
      <xdr:nvCxnSpPr>
        <xdr:cNvPr id="138" name="直線コネクタ 137">
          <a:extLst>
            <a:ext uri="{FF2B5EF4-FFF2-40B4-BE49-F238E27FC236}">
              <a16:creationId xmlns:a16="http://schemas.microsoft.com/office/drawing/2014/main" id="{53571A95-F76D-42A2-9A7E-5458D6BDA002}"/>
            </a:ext>
          </a:extLst>
        </xdr:cNvPr>
        <xdr:cNvCxnSpPr/>
      </xdr:nvCxnSpPr>
      <xdr:spPr>
        <a:xfrm flipV="1">
          <a:off x="7084060" y="6809105"/>
          <a:ext cx="805180"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82550</xdr:rowOff>
    </xdr:from>
    <xdr:to>
      <xdr:col>36</xdr:col>
      <xdr:colOff>165100</xdr:colOff>
      <xdr:row>40</xdr:row>
      <xdr:rowOff>12700</xdr:rowOff>
    </xdr:to>
    <xdr:sp macro="" textlink="">
      <xdr:nvSpPr>
        <xdr:cNvPr id="139" name="楕円 138">
          <a:extLst>
            <a:ext uri="{FF2B5EF4-FFF2-40B4-BE49-F238E27FC236}">
              <a16:creationId xmlns:a16="http://schemas.microsoft.com/office/drawing/2014/main" id="{C5D218DB-3FE6-4E30-937F-65A8427178FA}"/>
            </a:ext>
          </a:extLst>
        </xdr:cNvPr>
        <xdr:cNvSpPr/>
      </xdr:nvSpPr>
      <xdr:spPr>
        <a:xfrm>
          <a:off x="6231890" y="677100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133350</xdr:rowOff>
    </xdr:from>
    <xdr:to>
      <xdr:col>41</xdr:col>
      <xdr:colOff>50800</xdr:colOff>
      <xdr:row>39</xdr:row>
      <xdr:rowOff>133350</xdr:rowOff>
    </xdr:to>
    <xdr:cxnSp macro="">
      <xdr:nvCxnSpPr>
        <xdr:cNvPr id="140" name="直線コネクタ 139">
          <a:extLst>
            <a:ext uri="{FF2B5EF4-FFF2-40B4-BE49-F238E27FC236}">
              <a16:creationId xmlns:a16="http://schemas.microsoft.com/office/drawing/2014/main" id="{FFB5D90E-6771-46D7-B212-91E10154CC6F}"/>
            </a:ext>
          </a:extLst>
        </xdr:cNvPr>
        <xdr:cNvCxnSpPr/>
      </xdr:nvCxnSpPr>
      <xdr:spPr>
        <a:xfrm>
          <a:off x="6286500" y="68160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143527</xdr:rowOff>
    </xdr:from>
    <xdr:ext cx="469744" cy="259045"/>
    <xdr:sp macro="" textlink="">
      <xdr:nvSpPr>
        <xdr:cNvPr id="141" name="n_1aveValue【図書館】&#10;一人当たり面積">
          <a:extLst>
            <a:ext uri="{FF2B5EF4-FFF2-40B4-BE49-F238E27FC236}">
              <a16:creationId xmlns:a16="http://schemas.microsoft.com/office/drawing/2014/main" id="{2F60B702-CC6B-444D-BF2B-2318877FF964}"/>
            </a:ext>
          </a:extLst>
        </xdr:cNvPr>
        <xdr:cNvSpPr txBox="1"/>
      </xdr:nvSpPr>
      <xdr:spPr>
        <a:xfrm>
          <a:off x="8454467" y="6313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168927</xdr:rowOff>
    </xdr:from>
    <xdr:ext cx="469744" cy="259045"/>
    <xdr:sp macro="" textlink="">
      <xdr:nvSpPr>
        <xdr:cNvPr id="142" name="n_2aveValue【図書館】&#10;一人当たり面積">
          <a:extLst>
            <a:ext uri="{FF2B5EF4-FFF2-40B4-BE49-F238E27FC236}">
              <a16:creationId xmlns:a16="http://schemas.microsoft.com/office/drawing/2014/main" id="{36902533-4895-46D9-88A4-EE25B39915E3}"/>
            </a:ext>
          </a:extLst>
        </xdr:cNvPr>
        <xdr:cNvSpPr txBox="1"/>
      </xdr:nvSpPr>
      <xdr:spPr>
        <a:xfrm>
          <a:off x="7673417" y="6344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10177</xdr:rowOff>
    </xdr:from>
    <xdr:ext cx="469744" cy="259045"/>
    <xdr:sp macro="" textlink="">
      <xdr:nvSpPr>
        <xdr:cNvPr id="143" name="n_3aveValue【図書館】&#10;一人当たり面積">
          <a:extLst>
            <a:ext uri="{FF2B5EF4-FFF2-40B4-BE49-F238E27FC236}">
              <a16:creationId xmlns:a16="http://schemas.microsoft.com/office/drawing/2014/main" id="{0B32D4C3-7C34-462F-BFA7-4DB01DBB3736}"/>
            </a:ext>
          </a:extLst>
        </xdr:cNvPr>
        <xdr:cNvSpPr txBox="1"/>
      </xdr:nvSpPr>
      <xdr:spPr>
        <a:xfrm>
          <a:off x="6866332" y="6355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10177</xdr:rowOff>
    </xdr:from>
    <xdr:ext cx="469744" cy="259045"/>
    <xdr:sp macro="" textlink="">
      <xdr:nvSpPr>
        <xdr:cNvPr id="144" name="n_4aveValue【図書館】&#10;一人当たり面積">
          <a:extLst>
            <a:ext uri="{FF2B5EF4-FFF2-40B4-BE49-F238E27FC236}">
              <a16:creationId xmlns:a16="http://schemas.microsoft.com/office/drawing/2014/main" id="{8C1EA3F3-8A78-4BE5-B094-2F83F0B8E505}"/>
            </a:ext>
          </a:extLst>
        </xdr:cNvPr>
        <xdr:cNvSpPr txBox="1"/>
      </xdr:nvSpPr>
      <xdr:spPr>
        <a:xfrm>
          <a:off x="6068772" y="6355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162577</xdr:rowOff>
    </xdr:from>
    <xdr:ext cx="469744" cy="259045"/>
    <xdr:sp macro="" textlink="">
      <xdr:nvSpPr>
        <xdr:cNvPr id="145" name="n_1mainValue【図書館】&#10;一人当たり面積">
          <a:extLst>
            <a:ext uri="{FF2B5EF4-FFF2-40B4-BE49-F238E27FC236}">
              <a16:creationId xmlns:a16="http://schemas.microsoft.com/office/drawing/2014/main" id="{88954068-244A-4A89-91F7-0DF0206D7B0B}"/>
            </a:ext>
          </a:extLst>
        </xdr:cNvPr>
        <xdr:cNvSpPr txBox="1"/>
      </xdr:nvSpPr>
      <xdr:spPr>
        <a:xfrm>
          <a:off x="8454467" y="6851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162577</xdr:rowOff>
    </xdr:from>
    <xdr:ext cx="469744" cy="259045"/>
    <xdr:sp macro="" textlink="">
      <xdr:nvSpPr>
        <xdr:cNvPr id="146" name="n_2mainValue【図書館】&#10;一人当たり面積">
          <a:extLst>
            <a:ext uri="{FF2B5EF4-FFF2-40B4-BE49-F238E27FC236}">
              <a16:creationId xmlns:a16="http://schemas.microsoft.com/office/drawing/2014/main" id="{318E4382-E83B-4DC0-89DC-36FE26E2CB78}"/>
            </a:ext>
          </a:extLst>
        </xdr:cNvPr>
        <xdr:cNvSpPr txBox="1"/>
      </xdr:nvSpPr>
      <xdr:spPr>
        <a:xfrm>
          <a:off x="7673417" y="6851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3827</xdr:rowOff>
    </xdr:from>
    <xdr:ext cx="469744" cy="259045"/>
    <xdr:sp macro="" textlink="">
      <xdr:nvSpPr>
        <xdr:cNvPr id="147" name="n_3mainValue【図書館】&#10;一人当たり面積">
          <a:extLst>
            <a:ext uri="{FF2B5EF4-FFF2-40B4-BE49-F238E27FC236}">
              <a16:creationId xmlns:a16="http://schemas.microsoft.com/office/drawing/2014/main" id="{B7CF9ACA-E14F-4E51-B285-CF6A733902FC}"/>
            </a:ext>
          </a:extLst>
        </xdr:cNvPr>
        <xdr:cNvSpPr txBox="1"/>
      </xdr:nvSpPr>
      <xdr:spPr>
        <a:xfrm>
          <a:off x="6866332" y="686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3827</xdr:rowOff>
    </xdr:from>
    <xdr:ext cx="469744" cy="259045"/>
    <xdr:sp macro="" textlink="">
      <xdr:nvSpPr>
        <xdr:cNvPr id="148" name="n_4mainValue【図書館】&#10;一人当たり面積">
          <a:extLst>
            <a:ext uri="{FF2B5EF4-FFF2-40B4-BE49-F238E27FC236}">
              <a16:creationId xmlns:a16="http://schemas.microsoft.com/office/drawing/2014/main" id="{5107253E-263F-4428-A242-3B09B24163F1}"/>
            </a:ext>
          </a:extLst>
        </xdr:cNvPr>
        <xdr:cNvSpPr txBox="1"/>
      </xdr:nvSpPr>
      <xdr:spPr>
        <a:xfrm>
          <a:off x="6068772" y="686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A2C50C6B-FB98-4101-8643-77948A5A7A1A}"/>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A59052D8-419C-4A6E-8F15-93F63A95AF9F}"/>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17A8ECA4-67FF-469B-A527-032ABBE36770}"/>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A6B12ABD-3B65-4691-BB34-D22C70E5EBBE}"/>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412B89C1-FDF1-45B2-90C9-0D2360528D31}"/>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5E92113A-0D80-4AC1-BF90-B0C16EE6C2B3}"/>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A10E2244-7209-42BC-97F6-F644B3574D88}"/>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70C5977A-FBAC-4EF4-8136-9BA0973E022E}"/>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CFC87F70-AA37-4071-9500-13CF559676A9}"/>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93E9790C-D251-4981-9BE7-E3A98BDE553B}"/>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BE261704-3F0A-4015-BD6C-1D4688D75871}"/>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B69AE4F8-DF22-4FC5-AB71-200FF5B3F8C2}"/>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04846DC9-3D61-46A0-B7BC-DE4315BD731B}"/>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2BEF8C58-71EF-4BAD-9594-5771AF3680DD}"/>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8769EE3A-9AAD-461B-81F5-0586643ECFC4}"/>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DFE0D5E6-D365-4897-A09E-A59BB36130B2}"/>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12C44DE3-4134-4700-AFA5-FC193ED9D44B}"/>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A584A9DE-2900-433A-867B-006E9B75109F}"/>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FE22AC4D-18AE-4EC8-A401-DA406821D892}"/>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4B4A139E-D3D6-49E9-BEA8-AF78C2121F60}"/>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C20B12FC-E3E9-467B-AC18-DE0CA76AD10C}"/>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CB71A56E-95A6-48DF-9B70-41D4251A5D26}"/>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D962D88A-290E-40F1-BC4F-7E1C47E002CE}"/>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52BB4AE7-ED29-4F37-98CA-639D68A57779}"/>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120015</xdr:rowOff>
    </xdr:from>
    <xdr:to>
      <xdr:col>24</xdr:col>
      <xdr:colOff>62865</xdr:colOff>
      <xdr:row>64</xdr:row>
      <xdr:rowOff>11430</xdr:rowOff>
    </xdr:to>
    <xdr:cxnSp macro="">
      <xdr:nvCxnSpPr>
        <xdr:cNvPr id="173" name="直線コネクタ 172">
          <a:extLst>
            <a:ext uri="{FF2B5EF4-FFF2-40B4-BE49-F238E27FC236}">
              <a16:creationId xmlns:a16="http://schemas.microsoft.com/office/drawing/2014/main" id="{0B056DCE-832E-401D-A26F-3F844ABA9672}"/>
            </a:ext>
          </a:extLst>
        </xdr:cNvPr>
        <xdr:cNvCxnSpPr/>
      </xdr:nvCxnSpPr>
      <xdr:spPr>
        <a:xfrm flipV="1">
          <a:off x="4173855" y="9551670"/>
          <a:ext cx="0" cy="14363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29C99271-2457-4A7D-9B1D-14D06A40F0CF}"/>
            </a:ext>
          </a:extLst>
        </xdr:cNvPr>
        <xdr:cNvSpPr txBox="1"/>
      </xdr:nvSpPr>
      <xdr:spPr>
        <a:xfrm>
          <a:off x="4212590" y="1099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5" name="直線コネクタ 174">
          <a:extLst>
            <a:ext uri="{FF2B5EF4-FFF2-40B4-BE49-F238E27FC236}">
              <a16:creationId xmlns:a16="http://schemas.microsoft.com/office/drawing/2014/main" id="{D1426E1A-15F9-4B52-8048-03A637E89FCD}"/>
            </a:ext>
          </a:extLst>
        </xdr:cNvPr>
        <xdr:cNvCxnSpPr/>
      </xdr:nvCxnSpPr>
      <xdr:spPr>
        <a:xfrm>
          <a:off x="4112260" y="109880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66692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EA084D34-2610-4E07-9C37-57EE0F6E8A6E}"/>
            </a:ext>
          </a:extLst>
        </xdr:cNvPr>
        <xdr:cNvSpPr txBox="1"/>
      </xdr:nvSpPr>
      <xdr:spPr>
        <a:xfrm>
          <a:off x="4212590" y="9323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120015</xdr:rowOff>
    </xdr:from>
    <xdr:to>
      <xdr:col>24</xdr:col>
      <xdr:colOff>152400</xdr:colOff>
      <xdr:row>55</xdr:row>
      <xdr:rowOff>120015</xdr:rowOff>
    </xdr:to>
    <xdr:cxnSp macro="">
      <xdr:nvCxnSpPr>
        <xdr:cNvPr id="177" name="直線コネクタ 176">
          <a:extLst>
            <a:ext uri="{FF2B5EF4-FFF2-40B4-BE49-F238E27FC236}">
              <a16:creationId xmlns:a16="http://schemas.microsoft.com/office/drawing/2014/main" id="{B19FB869-450D-44BF-8534-7CAA0CD81894}"/>
            </a:ext>
          </a:extLst>
        </xdr:cNvPr>
        <xdr:cNvCxnSpPr/>
      </xdr:nvCxnSpPr>
      <xdr:spPr>
        <a:xfrm>
          <a:off x="4112260" y="95516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103522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DA6CB2F3-2C30-41DC-BFE6-CAFE526EEE84}"/>
            </a:ext>
          </a:extLst>
        </xdr:cNvPr>
        <xdr:cNvSpPr txBox="1"/>
      </xdr:nvSpPr>
      <xdr:spPr>
        <a:xfrm>
          <a:off x="4212590" y="102171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80645</xdr:rowOff>
    </xdr:from>
    <xdr:to>
      <xdr:col>24</xdr:col>
      <xdr:colOff>114300</xdr:colOff>
      <xdr:row>61</xdr:row>
      <xdr:rowOff>10795</xdr:rowOff>
    </xdr:to>
    <xdr:sp macro="" textlink="">
      <xdr:nvSpPr>
        <xdr:cNvPr id="179" name="フローチャート: 判断 178">
          <a:extLst>
            <a:ext uri="{FF2B5EF4-FFF2-40B4-BE49-F238E27FC236}">
              <a16:creationId xmlns:a16="http://schemas.microsoft.com/office/drawing/2014/main" id="{E1D5007A-A341-45D1-A9C5-59D5884546D5}"/>
            </a:ext>
          </a:extLst>
        </xdr:cNvPr>
        <xdr:cNvSpPr/>
      </xdr:nvSpPr>
      <xdr:spPr>
        <a:xfrm>
          <a:off x="4131310" y="1036955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80" name="フローチャート: 判断 179">
          <a:extLst>
            <a:ext uri="{FF2B5EF4-FFF2-40B4-BE49-F238E27FC236}">
              <a16:creationId xmlns:a16="http://schemas.microsoft.com/office/drawing/2014/main" id="{5A290863-6E48-4CED-9C8E-C8C08F508788}"/>
            </a:ext>
          </a:extLst>
        </xdr:cNvPr>
        <xdr:cNvSpPr/>
      </xdr:nvSpPr>
      <xdr:spPr>
        <a:xfrm>
          <a:off x="3388360" y="1035240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27305</xdr:rowOff>
    </xdr:from>
    <xdr:to>
      <xdr:col>15</xdr:col>
      <xdr:colOff>101600</xdr:colOff>
      <xdr:row>60</xdr:row>
      <xdr:rowOff>128905</xdr:rowOff>
    </xdr:to>
    <xdr:sp macro="" textlink="">
      <xdr:nvSpPr>
        <xdr:cNvPr id="181" name="フローチャート: 判断 180">
          <a:extLst>
            <a:ext uri="{FF2B5EF4-FFF2-40B4-BE49-F238E27FC236}">
              <a16:creationId xmlns:a16="http://schemas.microsoft.com/office/drawing/2014/main" id="{9C023E76-C070-4AEA-994E-7811AD95B2FC}"/>
            </a:ext>
          </a:extLst>
        </xdr:cNvPr>
        <xdr:cNvSpPr/>
      </xdr:nvSpPr>
      <xdr:spPr>
        <a:xfrm>
          <a:off x="2571750" y="1031240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10160</xdr:rowOff>
    </xdr:from>
    <xdr:to>
      <xdr:col>10</xdr:col>
      <xdr:colOff>165100</xdr:colOff>
      <xdr:row>60</xdr:row>
      <xdr:rowOff>111760</xdr:rowOff>
    </xdr:to>
    <xdr:sp macro="" textlink="">
      <xdr:nvSpPr>
        <xdr:cNvPr id="182" name="フローチャート: 判断 181">
          <a:extLst>
            <a:ext uri="{FF2B5EF4-FFF2-40B4-BE49-F238E27FC236}">
              <a16:creationId xmlns:a16="http://schemas.microsoft.com/office/drawing/2014/main" id="{F7E2BB23-67DE-4ADC-B379-E405F4D1B4B0}"/>
            </a:ext>
          </a:extLst>
        </xdr:cNvPr>
        <xdr:cNvSpPr/>
      </xdr:nvSpPr>
      <xdr:spPr>
        <a:xfrm>
          <a:off x="1774190" y="1029906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164465</xdr:rowOff>
    </xdr:from>
    <xdr:to>
      <xdr:col>6</xdr:col>
      <xdr:colOff>38100</xdr:colOff>
      <xdr:row>60</xdr:row>
      <xdr:rowOff>94615</xdr:rowOff>
    </xdr:to>
    <xdr:sp macro="" textlink="">
      <xdr:nvSpPr>
        <xdr:cNvPr id="183" name="フローチャート: 判断 182">
          <a:extLst>
            <a:ext uri="{FF2B5EF4-FFF2-40B4-BE49-F238E27FC236}">
              <a16:creationId xmlns:a16="http://schemas.microsoft.com/office/drawing/2014/main" id="{B5AFAE5F-8859-4D10-B82C-366DF02A0408}"/>
            </a:ext>
          </a:extLst>
        </xdr:cNvPr>
        <xdr:cNvSpPr/>
      </xdr:nvSpPr>
      <xdr:spPr>
        <a:xfrm>
          <a:off x="988060" y="102838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CDB5272-9477-4F80-A236-6ACB9CFF92D0}"/>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1142BBA2-260F-4DD3-866B-FBB01C7ABD59}"/>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DF7C10F-9739-4EE2-9216-A95DC2A94946}"/>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976F3458-716F-4910-9264-B6D766996EEF}"/>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FF7F4641-1CF6-41B1-B4AC-0CE96FD620DA}"/>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133985</xdr:rowOff>
    </xdr:from>
    <xdr:to>
      <xdr:col>24</xdr:col>
      <xdr:colOff>114300</xdr:colOff>
      <xdr:row>62</xdr:row>
      <xdr:rowOff>64135</xdr:rowOff>
    </xdr:to>
    <xdr:sp macro="" textlink="">
      <xdr:nvSpPr>
        <xdr:cNvPr id="189" name="楕円 188">
          <a:extLst>
            <a:ext uri="{FF2B5EF4-FFF2-40B4-BE49-F238E27FC236}">
              <a16:creationId xmlns:a16="http://schemas.microsoft.com/office/drawing/2014/main" id="{3DFE1836-10E3-423A-804B-AA39346EAEE2}"/>
            </a:ext>
          </a:extLst>
        </xdr:cNvPr>
        <xdr:cNvSpPr/>
      </xdr:nvSpPr>
      <xdr:spPr>
        <a:xfrm>
          <a:off x="4131310" y="105886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112412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8DBD419D-9D35-40FF-9790-020A57EA99F3}"/>
            </a:ext>
          </a:extLst>
        </xdr:cNvPr>
        <xdr:cNvSpPr txBox="1"/>
      </xdr:nvSpPr>
      <xdr:spPr>
        <a:xfrm>
          <a:off x="4212590" y="10570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122555</xdr:rowOff>
    </xdr:from>
    <xdr:to>
      <xdr:col>20</xdr:col>
      <xdr:colOff>38100</xdr:colOff>
      <xdr:row>62</xdr:row>
      <xdr:rowOff>52705</xdr:rowOff>
    </xdr:to>
    <xdr:sp macro="" textlink="">
      <xdr:nvSpPr>
        <xdr:cNvPr id="191" name="楕円 190">
          <a:extLst>
            <a:ext uri="{FF2B5EF4-FFF2-40B4-BE49-F238E27FC236}">
              <a16:creationId xmlns:a16="http://schemas.microsoft.com/office/drawing/2014/main" id="{751BF5CA-FE70-4DAB-9715-743BB4E3F582}"/>
            </a:ext>
          </a:extLst>
        </xdr:cNvPr>
        <xdr:cNvSpPr/>
      </xdr:nvSpPr>
      <xdr:spPr>
        <a:xfrm>
          <a:off x="3388360" y="1058291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1905</xdr:rowOff>
    </xdr:from>
    <xdr:to>
      <xdr:col>24</xdr:col>
      <xdr:colOff>63500</xdr:colOff>
      <xdr:row>62</xdr:row>
      <xdr:rowOff>13335</xdr:rowOff>
    </xdr:to>
    <xdr:cxnSp macro="">
      <xdr:nvCxnSpPr>
        <xdr:cNvPr id="192" name="直線コネクタ 191">
          <a:extLst>
            <a:ext uri="{FF2B5EF4-FFF2-40B4-BE49-F238E27FC236}">
              <a16:creationId xmlns:a16="http://schemas.microsoft.com/office/drawing/2014/main" id="{67DD2929-E87E-49DD-9180-356053B5C188}"/>
            </a:ext>
          </a:extLst>
        </xdr:cNvPr>
        <xdr:cNvCxnSpPr/>
      </xdr:nvCxnSpPr>
      <xdr:spPr>
        <a:xfrm>
          <a:off x="3431540" y="10631805"/>
          <a:ext cx="74295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84455</xdr:rowOff>
    </xdr:from>
    <xdr:to>
      <xdr:col>15</xdr:col>
      <xdr:colOff>101600</xdr:colOff>
      <xdr:row>62</xdr:row>
      <xdr:rowOff>14605</xdr:rowOff>
    </xdr:to>
    <xdr:sp macro="" textlink="">
      <xdr:nvSpPr>
        <xdr:cNvPr id="193" name="楕円 192">
          <a:extLst>
            <a:ext uri="{FF2B5EF4-FFF2-40B4-BE49-F238E27FC236}">
              <a16:creationId xmlns:a16="http://schemas.microsoft.com/office/drawing/2014/main" id="{56648961-7D87-4750-BF1A-36B9CCD69345}"/>
            </a:ext>
          </a:extLst>
        </xdr:cNvPr>
        <xdr:cNvSpPr/>
      </xdr:nvSpPr>
      <xdr:spPr>
        <a:xfrm>
          <a:off x="2571750" y="1054481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135255</xdr:rowOff>
    </xdr:from>
    <xdr:to>
      <xdr:col>19</xdr:col>
      <xdr:colOff>177800</xdr:colOff>
      <xdr:row>62</xdr:row>
      <xdr:rowOff>1905</xdr:rowOff>
    </xdr:to>
    <xdr:cxnSp macro="">
      <xdr:nvCxnSpPr>
        <xdr:cNvPr id="194" name="直線コネクタ 193">
          <a:extLst>
            <a:ext uri="{FF2B5EF4-FFF2-40B4-BE49-F238E27FC236}">
              <a16:creationId xmlns:a16="http://schemas.microsoft.com/office/drawing/2014/main" id="{8A4D4DA4-F0F7-4658-B332-17F7731BF9AE}"/>
            </a:ext>
          </a:extLst>
        </xdr:cNvPr>
        <xdr:cNvCxnSpPr/>
      </xdr:nvCxnSpPr>
      <xdr:spPr>
        <a:xfrm>
          <a:off x="2626360" y="10589895"/>
          <a:ext cx="80518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46355</xdr:rowOff>
    </xdr:from>
    <xdr:to>
      <xdr:col>10</xdr:col>
      <xdr:colOff>165100</xdr:colOff>
      <xdr:row>61</xdr:row>
      <xdr:rowOff>147955</xdr:rowOff>
    </xdr:to>
    <xdr:sp macro="" textlink="">
      <xdr:nvSpPr>
        <xdr:cNvPr id="195" name="楕円 194">
          <a:extLst>
            <a:ext uri="{FF2B5EF4-FFF2-40B4-BE49-F238E27FC236}">
              <a16:creationId xmlns:a16="http://schemas.microsoft.com/office/drawing/2014/main" id="{13C1DFEC-A91B-4838-91CB-0219B72E6412}"/>
            </a:ext>
          </a:extLst>
        </xdr:cNvPr>
        <xdr:cNvSpPr/>
      </xdr:nvSpPr>
      <xdr:spPr>
        <a:xfrm>
          <a:off x="1774190" y="1050671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97155</xdr:rowOff>
    </xdr:from>
    <xdr:to>
      <xdr:col>15</xdr:col>
      <xdr:colOff>50800</xdr:colOff>
      <xdr:row>61</xdr:row>
      <xdr:rowOff>135255</xdr:rowOff>
    </xdr:to>
    <xdr:cxnSp macro="">
      <xdr:nvCxnSpPr>
        <xdr:cNvPr id="196" name="直線コネクタ 195">
          <a:extLst>
            <a:ext uri="{FF2B5EF4-FFF2-40B4-BE49-F238E27FC236}">
              <a16:creationId xmlns:a16="http://schemas.microsoft.com/office/drawing/2014/main" id="{CD135DC5-7926-4FE6-8AA5-BEBC8A0F65A4}"/>
            </a:ext>
          </a:extLst>
        </xdr:cNvPr>
        <xdr:cNvCxnSpPr/>
      </xdr:nvCxnSpPr>
      <xdr:spPr>
        <a:xfrm>
          <a:off x="1828800" y="10551795"/>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8255</xdr:rowOff>
    </xdr:from>
    <xdr:to>
      <xdr:col>6</xdr:col>
      <xdr:colOff>38100</xdr:colOff>
      <xdr:row>61</xdr:row>
      <xdr:rowOff>109855</xdr:rowOff>
    </xdr:to>
    <xdr:sp macro="" textlink="">
      <xdr:nvSpPr>
        <xdr:cNvPr id="197" name="楕円 196">
          <a:extLst>
            <a:ext uri="{FF2B5EF4-FFF2-40B4-BE49-F238E27FC236}">
              <a16:creationId xmlns:a16="http://schemas.microsoft.com/office/drawing/2014/main" id="{6D5BA252-B73B-48CD-9E89-EAF1BD99C1C1}"/>
            </a:ext>
          </a:extLst>
        </xdr:cNvPr>
        <xdr:cNvSpPr/>
      </xdr:nvSpPr>
      <xdr:spPr>
        <a:xfrm>
          <a:off x="988060" y="104686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59055</xdr:rowOff>
    </xdr:from>
    <xdr:to>
      <xdr:col>10</xdr:col>
      <xdr:colOff>114300</xdr:colOff>
      <xdr:row>61</xdr:row>
      <xdr:rowOff>97155</xdr:rowOff>
    </xdr:to>
    <xdr:cxnSp macro="">
      <xdr:nvCxnSpPr>
        <xdr:cNvPr id="198" name="直線コネクタ 197">
          <a:extLst>
            <a:ext uri="{FF2B5EF4-FFF2-40B4-BE49-F238E27FC236}">
              <a16:creationId xmlns:a16="http://schemas.microsoft.com/office/drawing/2014/main" id="{D7B78BDD-1B33-4C05-978D-8D90B3BE1AD1}"/>
            </a:ext>
          </a:extLst>
        </xdr:cNvPr>
        <xdr:cNvCxnSpPr/>
      </xdr:nvCxnSpPr>
      <xdr:spPr>
        <a:xfrm>
          <a:off x="1031240" y="10513695"/>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13987</xdr:rowOff>
    </xdr:from>
    <xdr:ext cx="405111" cy="259045"/>
    <xdr:sp macro="" textlink="">
      <xdr:nvSpPr>
        <xdr:cNvPr id="199" name="n_1aveValue【体育館・プール】&#10;有形固定資産減価償却率">
          <a:extLst>
            <a:ext uri="{FF2B5EF4-FFF2-40B4-BE49-F238E27FC236}">
              <a16:creationId xmlns:a16="http://schemas.microsoft.com/office/drawing/2014/main" id="{B2410D61-1902-4C6F-A0E7-14A193238298}"/>
            </a:ext>
          </a:extLst>
        </xdr:cNvPr>
        <xdr:cNvSpPr txBox="1"/>
      </xdr:nvSpPr>
      <xdr:spPr>
        <a:xfrm>
          <a:off x="32391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145432</xdr:rowOff>
    </xdr:from>
    <xdr:ext cx="405111" cy="259045"/>
    <xdr:sp macro="" textlink="">
      <xdr:nvSpPr>
        <xdr:cNvPr id="200" name="n_2aveValue【体育館・プール】&#10;有形固定資産減価償却率">
          <a:extLst>
            <a:ext uri="{FF2B5EF4-FFF2-40B4-BE49-F238E27FC236}">
              <a16:creationId xmlns:a16="http://schemas.microsoft.com/office/drawing/2014/main" id="{2B8D369E-5555-4428-A8B3-6C8AF8C02B48}"/>
            </a:ext>
          </a:extLst>
        </xdr:cNvPr>
        <xdr:cNvSpPr txBox="1"/>
      </xdr:nvSpPr>
      <xdr:spPr>
        <a:xfrm>
          <a:off x="2439044" y="1008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128287</xdr:rowOff>
    </xdr:from>
    <xdr:ext cx="405111" cy="259045"/>
    <xdr:sp macro="" textlink="">
      <xdr:nvSpPr>
        <xdr:cNvPr id="201" name="n_3aveValue【体育館・プール】&#10;有形固定資産減価償却率">
          <a:extLst>
            <a:ext uri="{FF2B5EF4-FFF2-40B4-BE49-F238E27FC236}">
              <a16:creationId xmlns:a16="http://schemas.microsoft.com/office/drawing/2014/main" id="{1542BBCD-8B46-4454-B9A3-59DC2E4B38B7}"/>
            </a:ext>
          </a:extLst>
        </xdr:cNvPr>
        <xdr:cNvSpPr txBox="1"/>
      </xdr:nvSpPr>
      <xdr:spPr>
        <a:xfrm>
          <a:off x="1641484" y="1007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111142</xdr:rowOff>
    </xdr:from>
    <xdr:ext cx="405111" cy="259045"/>
    <xdr:sp macro="" textlink="">
      <xdr:nvSpPr>
        <xdr:cNvPr id="202" name="n_4aveValue【体育館・プール】&#10;有形固定資産減価償却率">
          <a:extLst>
            <a:ext uri="{FF2B5EF4-FFF2-40B4-BE49-F238E27FC236}">
              <a16:creationId xmlns:a16="http://schemas.microsoft.com/office/drawing/2014/main" id="{5F42B5EF-E88F-47F5-84AD-6168E7513B6D}"/>
            </a:ext>
          </a:extLst>
        </xdr:cNvPr>
        <xdr:cNvSpPr txBox="1"/>
      </xdr:nvSpPr>
      <xdr:spPr>
        <a:xfrm>
          <a:off x="855354" y="1005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43832</xdr:rowOff>
    </xdr:from>
    <xdr:ext cx="405111" cy="259045"/>
    <xdr:sp macro="" textlink="">
      <xdr:nvSpPr>
        <xdr:cNvPr id="203" name="n_1mainValue【体育館・プール】&#10;有形固定資産減価償却率">
          <a:extLst>
            <a:ext uri="{FF2B5EF4-FFF2-40B4-BE49-F238E27FC236}">
              <a16:creationId xmlns:a16="http://schemas.microsoft.com/office/drawing/2014/main" id="{41DD0AF9-60D4-4C5A-81D4-CE6FCD04BC14}"/>
            </a:ext>
          </a:extLst>
        </xdr:cNvPr>
        <xdr:cNvSpPr txBox="1"/>
      </xdr:nvSpPr>
      <xdr:spPr>
        <a:xfrm>
          <a:off x="3239144" y="10675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5732</xdr:rowOff>
    </xdr:from>
    <xdr:ext cx="405111" cy="259045"/>
    <xdr:sp macro="" textlink="">
      <xdr:nvSpPr>
        <xdr:cNvPr id="204" name="n_2mainValue【体育館・プール】&#10;有形固定資産減価償却率">
          <a:extLst>
            <a:ext uri="{FF2B5EF4-FFF2-40B4-BE49-F238E27FC236}">
              <a16:creationId xmlns:a16="http://schemas.microsoft.com/office/drawing/2014/main" id="{F9F77315-A12E-40D0-8C0B-CBFD0A6AE2B4}"/>
            </a:ext>
          </a:extLst>
        </xdr:cNvPr>
        <xdr:cNvSpPr txBox="1"/>
      </xdr:nvSpPr>
      <xdr:spPr>
        <a:xfrm>
          <a:off x="2439044" y="1063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139082</xdr:rowOff>
    </xdr:from>
    <xdr:ext cx="405111" cy="259045"/>
    <xdr:sp macro="" textlink="">
      <xdr:nvSpPr>
        <xdr:cNvPr id="205" name="n_3mainValue【体育館・プール】&#10;有形固定資産減価償却率">
          <a:extLst>
            <a:ext uri="{FF2B5EF4-FFF2-40B4-BE49-F238E27FC236}">
              <a16:creationId xmlns:a16="http://schemas.microsoft.com/office/drawing/2014/main" id="{88D4836C-BF6B-49AA-8F14-51174BB84071}"/>
            </a:ext>
          </a:extLst>
        </xdr:cNvPr>
        <xdr:cNvSpPr txBox="1"/>
      </xdr:nvSpPr>
      <xdr:spPr>
        <a:xfrm>
          <a:off x="1641484" y="1059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100982</xdr:rowOff>
    </xdr:from>
    <xdr:ext cx="405111" cy="259045"/>
    <xdr:sp macro="" textlink="">
      <xdr:nvSpPr>
        <xdr:cNvPr id="206" name="n_4mainValue【体育館・プール】&#10;有形固定資産減価償却率">
          <a:extLst>
            <a:ext uri="{FF2B5EF4-FFF2-40B4-BE49-F238E27FC236}">
              <a16:creationId xmlns:a16="http://schemas.microsoft.com/office/drawing/2014/main" id="{0D842E08-B751-4FA2-802D-CF5C2932D0F4}"/>
            </a:ext>
          </a:extLst>
        </xdr:cNvPr>
        <xdr:cNvSpPr txBox="1"/>
      </xdr:nvSpPr>
      <xdr:spPr>
        <a:xfrm>
          <a:off x="855354" y="1055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512652C3-55DE-4FF1-91C8-A850FD673374}"/>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601F363-4084-43A0-AB80-552CF0F9DB30}"/>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2FC6D0D8-A6B7-4D4F-863C-89AE8FEB50D2}"/>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839C68FC-3B3C-4DA2-B6CA-452A9113DB14}"/>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58DBBE8E-3068-468D-BEF1-F1B5756C5474}"/>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26D6BBA7-34A8-4A79-AE04-74088479FCB5}"/>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93F6364A-DB16-4F2C-ABEE-439D1E7099EF}"/>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F617226A-6E7B-4D88-AC23-F3FE94E8B481}"/>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3C1F4995-395F-46E2-865E-2D98AB03DEFA}"/>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6E26D27A-FC94-402B-80E6-60EB68A598A9}"/>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BFBCB81D-779F-4190-8BDE-5782F202FC12}"/>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4541D1E1-3CA6-4734-A586-430E784E3896}"/>
            </a:ext>
          </a:extLst>
        </xdr:cNvPr>
        <xdr:cNvSpPr txBox="1"/>
      </xdr:nvSpPr>
      <xdr:spPr>
        <a:xfrm>
          <a:off x="552722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EF079B3B-3BFC-4457-8959-8F85FE6D8B33}"/>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FCFD9F30-FA43-457D-9E48-3541CA15DA6B}"/>
            </a:ext>
          </a:extLst>
        </xdr:cNvPr>
        <xdr:cNvSpPr txBox="1"/>
      </xdr:nvSpPr>
      <xdr:spPr>
        <a:xfrm>
          <a:off x="5527221"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B1A55132-AF67-42DE-81BC-6DE5D6643399}"/>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9641FB53-36E0-4FAB-972F-83F473136307}"/>
            </a:ext>
          </a:extLst>
        </xdr:cNvPr>
        <xdr:cNvSpPr txBox="1"/>
      </xdr:nvSpPr>
      <xdr:spPr>
        <a:xfrm>
          <a:off x="5527221"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585E788F-0806-45BB-B4D3-1CA7AD399874}"/>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2284F867-5AFA-410F-8900-56BCF3713781}"/>
            </a:ext>
          </a:extLst>
        </xdr:cNvPr>
        <xdr:cNvSpPr txBox="1"/>
      </xdr:nvSpPr>
      <xdr:spPr>
        <a:xfrm>
          <a:off x="5527221"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686B5450-20F7-47F8-A279-F85589479113}"/>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36E9559C-0D20-451D-99E5-39E95DFB0E46}"/>
            </a:ext>
          </a:extLst>
        </xdr:cNvPr>
        <xdr:cNvSpPr txBox="1"/>
      </xdr:nvSpPr>
      <xdr:spPr>
        <a:xfrm>
          <a:off x="5527221"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36FAF3B3-00E6-41EC-A1DD-F9254886348D}"/>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370908B7-7816-4AF3-AA6B-F14830891820}"/>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669AA5FC-8561-41C7-A441-1FADB58E41F5}"/>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81915</xdr:rowOff>
    </xdr:from>
    <xdr:to>
      <xdr:col>54</xdr:col>
      <xdr:colOff>189865</xdr:colOff>
      <xdr:row>64</xdr:row>
      <xdr:rowOff>60960</xdr:rowOff>
    </xdr:to>
    <xdr:cxnSp macro="">
      <xdr:nvCxnSpPr>
        <xdr:cNvPr id="230" name="直線コネクタ 229">
          <a:extLst>
            <a:ext uri="{FF2B5EF4-FFF2-40B4-BE49-F238E27FC236}">
              <a16:creationId xmlns:a16="http://schemas.microsoft.com/office/drawing/2014/main" id="{75F0D0BE-7A9A-47D8-AFE1-F9DC3A7192A3}"/>
            </a:ext>
          </a:extLst>
        </xdr:cNvPr>
        <xdr:cNvCxnSpPr/>
      </xdr:nvCxnSpPr>
      <xdr:spPr>
        <a:xfrm flipV="1">
          <a:off x="9429115" y="9513570"/>
          <a:ext cx="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31" name="【体育館・プール】&#10;一人当たり面積最小値テキスト">
          <a:extLst>
            <a:ext uri="{FF2B5EF4-FFF2-40B4-BE49-F238E27FC236}">
              <a16:creationId xmlns:a16="http://schemas.microsoft.com/office/drawing/2014/main" id="{1F57DFCD-D537-42FA-B9C8-E409E0E8C3B1}"/>
            </a:ext>
          </a:extLst>
        </xdr:cNvPr>
        <xdr:cNvSpPr txBox="1"/>
      </xdr:nvSpPr>
      <xdr:spPr>
        <a:xfrm>
          <a:off x="9467850" y="1103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32" name="直線コネクタ 231">
          <a:extLst>
            <a:ext uri="{FF2B5EF4-FFF2-40B4-BE49-F238E27FC236}">
              <a16:creationId xmlns:a16="http://schemas.microsoft.com/office/drawing/2014/main" id="{1C6C4596-66ED-41B5-94D5-2D29348F0796}"/>
            </a:ext>
          </a:extLst>
        </xdr:cNvPr>
        <xdr:cNvCxnSpPr/>
      </xdr:nvCxnSpPr>
      <xdr:spPr>
        <a:xfrm>
          <a:off x="9356090" y="1102995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28592</xdr:rowOff>
    </xdr:from>
    <xdr:ext cx="469744" cy="259045"/>
    <xdr:sp macro="" textlink="">
      <xdr:nvSpPr>
        <xdr:cNvPr id="233" name="【体育館・プール】&#10;一人当たり面積最大値テキスト">
          <a:extLst>
            <a:ext uri="{FF2B5EF4-FFF2-40B4-BE49-F238E27FC236}">
              <a16:creationId xmlns:a16="http://schemas.microsoft.com/office/drawing/2014/main" id="{C297BB25-3C66-45D7-910D-F0F046631D28}"/>
            </a:ext>
          </a:extLst>
        </xdr:cNvPr>
        <xdr:cNvSpPr txBox="1"/>
      </xdr:nvSpPr>
      <xdr:spPr>
        <a:xfrm>
          <a:off x="9467850" y="9284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81915</xdr:rowOff>
    </xdr:from>
    <xdr:to>
      <xdr:col>55</xdr:col>
      <xdr:colOff>88900</xdr:colOff>
      <xdr:row>55</xdr:row>
      <xdr:rowOff>81915</xdr:rowOff>
    </xdr:to>
    <xdr:cxnSp macro="">
      <xdr:nvCxnSpPr>
        <xdr:cNvPr id="234" name="直線コネクタ 233">
          <a:extLst>
            <a:ext uri="{FF2B5EF4-FFF2-40B4-BE49-F238E27FC236}">
              <a16:creationId xmlns:a16="http://schemas.microsoft.com/office/drawing/2014/main" id="{687E3C12-C66B-40E9-82C0-4F0202185F95}"/>
            </a:ext>
          </a:extLst>
        </xdr:cNvPr>
        <xdr:cNvCxnSpPr/>
      </xdr:nvCxnSpPr>
      <xdr:spPr>
        <a:xfrm>
          <a:off x="9356090" y="951357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8272</xdr:rowOff>
    </xdr:from>
    <xdr:ext cx="469744" cy="259045"/>
    <xdr:sp macro="" textlink="">
      <xdr:nvSpPr>
        <xdr:cNvPr id="235" name="【体育館・プール】&#10;一人当たり面積平均値テキスト">
          <a:extLst>
            <a:ext uri="{FF2B5EF4-FFF2-40B4-BE49-F238E27FC236}">
              <a16:creationId xmlns:a16="http://schemas.microsoft.com/office/drawing/2014/main" id="{49170055-C61A-4CCB-9034-C95114FFFC2B}"/>
            </a:ext>
          </a:extLst>
        </xdr:cNvPr>
        <xdr:cNvSpPr txBox="1"/>
      </xdr:nvSpPr>
      <xdr:spPr>
        <a:xfrm>
          <a:off x="9467850" y="104686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156845</xdr:rowOff>
    </xdr:from>
    <xdr:to>
      <xdr:col>55</xdr:col>
      <xdr:colOff>50800</xdr:colOff>
      <xdr:row>62</xdr:row>
      <xdr:rowOff>86995</xdr:rowOff>
    </xdr:to>
    <xdr:sp macro="" textlink="">
      <xdr:nvSpPr>
        <xdr:cNvPr id="236" name="フローチャート: 判断 235">
          <a:extLst>
            <a:ext uri="{FF2B5EF4-FFF2-40B4-BE49-F238E27FC236}">
              <a16:creationId xmlns:a16="http://schemas.microsoft.com/office/drawing/2014/main" id="{0B9899F2-8778-4BAB-8722-E7CF28ACD19E}"/>
            </a:ext>
          </a:extLst>
        </xdr:cNvPr>
        <xdr:cNvSpPr/>
      </xdr:nvSpPr>
      <xdr:spPr>
        <a:xfrm>
          <a:off x="9394190" y="10617200"/>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154940</xdr:rowOff>
    </xdr:from>
    <xdr:to>
      <xdr:col>50</xdr:col>
      <xdr:colOff>165100</xdr:colOff>
      <xdr:row>62</xdr:row>
      <xdr:rowOff>85090</xdr:rowOff>
    </xdr:to>
    <xdr:sp macro="" textlink="">
      <xdr:nvSpPr>
        <xdr:cNvPr id="237" name="フローチャート: 判断 236">
          <a:extLst>
            <a:ext uri="{FF2B5EF4-FFF2-40B4-BE49-F238E27FC236}">
              <a16:creationId xmlns:a16="http://schemas.microsoft.com/office/drawing/2014/main" id="{20858429-3C2F-4A38-AD1A-85AFFFA88604}"/>
            </a:ext>
          </a:extLst>
        </xdr:cNvPr>
        <xdr:cNvSpPr/>
      </xdr:nvSpPr>
      <xdr:spPr>
        <a:xfrm>
          <a:off x="8632190" y="1061339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154940</xdr:rowOff>
    </xdr:from>
    <xdr:to>
      <xdr:col>46</xdr:col>
      <xdr:colOff>38100</xdr:colOff>
      <xdr:row>62</xdr:row>
      <xdr:rowOff>85090</xdr:rowOff>
    </xdr:to>
    <xdr:sp macro="" textlink="">
      <xdr:nvSpPr>
        <xdr:cNvPr id="238" name="フローチャート: 判断 237">
          <a:extLst>
            <a:ext uri="{FF2B5EF4-FFF2-40B4-BE49-F238E27FC236}">
              <a16:creationId xmlns:a16="http://schemas.microsoft.com/office/drawing/2014/main" id="{0618CE1A-7700-49EA-82A4-14507923E0BC}"/>
            </a:ext>
          </a:extLst>
        </xdr:cNvPr>
        <xdr:cNvSpPr/>
      </xdr:nvSpPr>
      <xdr:spPr>
        <a:xfrm>
          <a:off x="7846060" y="106133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151130</xdr:rowOff>
    </xdr:from>
    <xdr:to>
      <xdr:col>41</xdr:col>
      <xdr:colOff>101600</xdr:colOff>
      <xdr:row>62</xdr:row>
      <xdr:rowOff>81280</xdr:rowOff>
    </xdr:to>
    <xdr:sp macro="" textlink="">
      <xdr:nvSpPr>
        <xdr:cNvPr id="239" name="フローチャート: 判断 238">
          <a:extLst>
            <a:ext uri="{FF2B5EF4-FFF2-40B4-BE49-F238E27FC236}">
              <a16:creationId xmlns:a16="http://schemas.microsoft.com/office/drawing/2014/main" id="{EA03C7ED-2F83-46E8-B63C-5403D88B2DC1}"/>
            </a:ext>
          </a:extLst>
        </xdr:cNvPr>
        <xdr:cNvSpPr/>
      </xdr:nvSpPr>
      <xdr:spPr>
        <a:xfrm>
          <a:off x="7029450" y="106095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23495</xdr:rowOff>
    </xdr:from>
    <xdr:to>
      <xdr:col>36</xdr:col>
      <xdr:colOff>165100</xdr:colOff>
      <xdr:row>62</xdr:row>
      <xdr:rowOff>125095</xdr:rowOff>
    </xdr:to>
    <xdr:sp macro="" textlink="">
      <xdr:nvSpPr>
        <xdr:cNvPr id="240" name="フローチャート: 判断 239">
          <a:extLst>
            <a:ext uri="{FF2B5EF4-FFF2-40B4-BE49-F238E27FC236}">
              <a16:creationId xmlns:a16="http://schemas.microsoft.com/office/drawing/2014/main" id="{3DD7BD23-30B6-4B30-BCBC-17F195F52E41}"/>
            </a:ext>
          </a:extLst>
        </xdr:cNvPr>
        <xdr:cNvSpPr/>
      </xdr:nvSpPr>
      <xdr:spPr>
        <a:xfrm>
          <a:off x="6231890" y="10649585"/>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947A36F1-CE97-40D7-9E73-3860A5925499}"/>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11B9D1-35A8-436D-B029-37DC46FF001E}"/>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A8CB008-4480-431C-9C41-E6A3283A6DEB}"/>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75E78D9F-BE74-442E-9E43-26E2BEDD1FAB}"/>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AF87FA78-BF8F-4262-98A0-49AE7DA298CE}"/>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122555</xdr:rowOff>
    </xdr:from>
    <xdr:to>
      <xdr:col>55</xdr:col>
      <xdr:colOff>50800</xdr:colOff>
      <xdr:row>63</xdr:row>
      <xdr:rowOff>52705</xdr:rowOff>
    </xdr:to>
    <xdr:sp macro="" textlink="">
      <xdr:nvSpPr>
        <xdr:cNvPr id="246" name="楕円 245">
          <a:extLst>
            <a:ext uri="{FF2B5EF4-FFF2-40B4-BE49-F238E27FC236}">
              <a16:creationId xmlns:a16="http://schemas.microsoft.com/office/drawing/2014/main" id="{EBD9E0A2-B979-43A8-B3CB-4BE209829347}"/>
            </a:ext>
          </a:extLst>
        </xdr:cNvPr>
        <xdr:cNvSpPr/>
      </xdr:nvSpPr>
      <xdr:spPr>
        <a:xfrm>
          <a:off x="9394190" y="10754360"/>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100982</xdr:rowOff>
    </xdr:from>
    <xdr:ext cx="469744" cy="259045"/>
    <xdr:sp macro="" textlink="">
      <xdr:nvSpPr>
        <xdr:cNvPr id="247" name="【体育館・プール】&#10;一人当たり面積該当値テキスト">
          <a:extLst>
            <a:ext uri="{FF2B5EF4-FFF2-40B4-BE49-F238E27FC236}">
              <a16:creationId xmlns:a16="http://schemas.microsoft.com/office/drawing/2014/main" id="{1F48739B-F47C-429D-9C26-6496853627F3}"/>
            </a:ext>
          </a:extLst>
        </xdr:cNvPr>
        <xdr:cNvSpPr txBox="1"/>
      </xdr:nvSpPr>
      <xdr:spPr>
        <a:xfrm>
          <a:off x="9467850" y="10727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103505</xdr:rowOff>
    </xdr:from>
    <xdr:to>
      <xdr:col>50</xdr:col>
      <xdr:colOff>165100</xdr:colOff>
      <xdr:row>63</xdr:row>
      <xdr:rowOff>33655</xdr:rowOff>
    </xdr:to>
    <xdr:sp macro="" textlink="">
      <xdr:nvSpPr>
        <xdr:cNvPr id="248" name="楕円 247">
          <a:extLst>
            <a:ext uri="{FF2B5EF4-FFF2-40B4-BE49-F238E27FC236}">
              <a16:creationId xmlns:a16="http://schemas.microsoft.com/office/drawing/2014/main" id="{C87E724D-62DE-410F-96A6-5C280DFD79E4}"/>
            </a:ext>
          </a:extLst>
        </xdr:cNvPr>
        <xdr:cNvSpPr/>
      </xdr:nvSpPr>
      <xdr:spPr>
        <a:xfrm>
          <a:off x="8632190" y="1073150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154305</xdr:rowOff>
    </xdr:from>
    <xdr:to>
      <xdr:col>55</xdr:col>
      <xdr:colOff>0</xdr:colOff>
      <xdr:row>63</xdr:row>
      <xdr:rowOff>1905</xdr:rowOff>
    </xdr:to>
    <xdr:cxnSp macro="">
      <xdr:nvCxnSpPr>
        <xdr:cNvPr id="249" name="直線コネクタ 248">
          <a:extLst>
            <a:ext uri="{FF2B5EF4-FFF2-40B4-BE49-F238E27FC236}">
              <a16:creationId xmlns:a16="http://schemas.microsoft.com/office/drawing/2014/main" id="{3E09662A-8D7D-49E6-9C85-FA7ACFF2A7FC}"/>
            </a:ext>
          </a:extLst>
        </xdr:cNvPr>
        <xdr:cNvCxnSpPr/>
      </xdr:nvCxnSpPr>
      <xdr:spPr>
        <a:xfrm>
          <a:off x="8686800" y="10784205"/>
          <a:ext cx="74295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107315</xdr:rowOff>
    </xdr:from>
    <xdr:to>
      <xdr:col>46</xdr:col>
      <xdr:colOff>38100</xdr:colOff>
      <xdr:row>63</xdr:row>
      <xdr:rowOff>37465</xdr:rowOff>
    </xdr:to>
    <xdr:sp macro="" textlink="">
      <xdr:nvSpPr>
        <xdr:cNvPr id="250" name="楕円 249">
          <a:extLst>
            <a:ext uri="{FF2B5EF4-FFF2-40B4-BE49-F238E27FC236}">
              <a16:creationId xmlns:a16="http://schemas.microsoft.com/office/drawing/2014/main" id="{90D482FA-5E95-4C0F-A621-3F967525D0A1}"/>
            </a:ext>
          </a:extLst>
        </xdr:cNvPr>
        <xdr:cNvSpPr/>
      </xdr:nvSpPr>
      <xdr:spPr>
        <a:xfrm>
          <a:off x="7846060" y="1073531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154305</xdr:rowOff>
    </xdr:from>
    <xdr:to>
      <xdr:col>50</xdr:col>
      <xdr:colOff>114300</xdr:colOff>
      <xdr:row>62</xdr:row>
      <xdr:rowOff>158115</xdr:rowOff>
    </xdr:to>
    <xdr:cxnSp macro="">
      <xdr:nvCxnSpPr>
        <xdr:cNvPr id="251" name="直線コネクタ 250">
          <a:extLst>
            <a:ext uri="{FF2B5EF4-FFF2-40B4-BE49-F238E27FC236}">
              <a16:creationId xmlns:a16="http://schemas.microsoft.com/office/drawing/2014/main" id="{C36274F6-6634-46A2-A77F-86AF8A429BEB}"/>
            </a:ext>
          </a:extLst>
        </xdr:cNvPr>
        <xdr:cNvCxnSpPr/>
      </xdr:nvCxnSpPr>
      <xdr:spPr>
        <a:xfrm flipV="1">
          <a:off x="7889240" y="10784205"/>
          <a:ext cx="79756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109220</xdr:rowOff>
    </xdr:from>
    <xdr:to>
      <xdr:col>41</xdr:col>
      <xdr:colOff>101600</xdr:colOff>
      <xdr:row>63</xdr:row>
      <xdr:rowOff>39370</xdr:rowOff>
    </xdr:to>
    <xdr:sp macro="" textlink="">
      <xdr:nvSpPr>
        <xdr:cNvPr id="252" name="楕円 251">
          <a:extLst>
            <a:ext uri="{FF2B5EF4-FFF2-40B4-BE49-F238E27FC236}">
              <a16:creationId xmlns:a16="http://schemas.microsoft.com/office/drawing/2014/main" id="{57F120CC-ABB5-4FA5-A201-0DEB07F2F338}"/>
            </a:ext>
          </a:extLst>
        </xdr:cNvPr>
        <xdr:cNvSpPr/>
      </xdr:nvSpPr>
      <xdr:spPr>
        <a:xfrm>
          <a:off x="7029450" y="107372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158115</xdr:rowOff>
    </xdr:from>
    <xdr:to>
      <xdr:col>45</xdr:col>
      <xdr:colOff>177800</xdr:colOff>
      <xdr:row>62</xdr:row>
      <xdr:rowOff>160020</xdr:rowOff>
    </xdr:to>
    <xdr:cxnSp macro="">
      <xdr:nvCxnSpPr>
        <xdr:cNvPr id="253" name="直線コネクタ 252">
          <a:extLst>
            <a:ext uri="{FF2B5EF4-FFF2-40B4-BE49-F238E27FC236}">
              <a16:creationId xmlns:a16="http://schemas.microsoft.com/office/drawing/2014/main" id="{8438FE34-0800-4241-9D15-B59BCFD62E72}"/>
            </a:ext>
          </a:extLst>
        </xdr:cNvPr>
        <xdr:cNvCxnSpPr/>
      </xdr:nvCxnSpPr>
      <xdr:spPr>
        <a:xfrm flipV="1">
          <a:off x="7084060" y="10789920"/>
          <a:ext cx="80518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111125</xdr:rowOff>
    </xdr:from>
    <xdr:to>
      <xdr:col>36</xdr:col>
      <xdr:colOff>165100</xdr:colOff>
      <xdr:row>63</xdr:row>
      <xdr:rowOff>41275</xdr:rowOff>
    </xdr:to>
    <xdr:sp macro="" textlink="">
      <xdr:nvSpPr>
        <xdr:cNvPr id="254" name="楕円 253">
          <a:extLst>
            <a:ext uri="{FF2B5EF4-FFF2-40B4-BE49-F238E27FC236}">
              <a16:creationId xmlns:a16="http://schemas.microsoft.com/office/drawing/2014/main" id="{263DE0A0-D20E-4DAE-8284-6599457EE9CA}"/>
            </a:ext>
          </a:extLst>
        </xdr:cNvPr>
        <xdr:cNvSpPr/>
      </xdr:nvSpPr>
      <xdr:spPr>
        <a:xfrm>
          <a:off x="6231890" y="10741025"/>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160020</xdr:rowOff>
    </xdr:from>
    <xdr:to>
      <xdr:col>41</xdr:col>
      <xdr:colOff>50800</xdr:colOff>
      <xdr:row>62</xdr:row>
      <xdr:rowOff>161925</xdr:rowOff>
    </xdr:to>
    <xdr:cxnSp macro="">
      <xdr:nvCxnSpPr>
        <xdr:cNvPr id="255" name="直線コネクタ 254">
          <a:extLst>
            <a:ext uri="{FF2B5EF4-FFF2-40B4-BE49-F238E27FC236}">
              <a16:creationId xmlns:a16="http://schemas.microsoft.com/office/drawing/2014/main" id="{1CF5E40C-B765-47BC-80CC-B678C43B2E33}"/>
            </a:ext>
          </a:extLst>
        </xdr:cNvPr>
        <xdr:cNvCxnSpPr/>
      </xdr:nvCxnSpPr>
      <xdr:spPr>
        <a:xfrm flipV="1">
          <a:off x="6286500" y="10791825"/>
          <a:ext cx="79756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101617</xdr:rowOff>
    </xdr:from>
    <xdr:ext cx="469744" cy="259045"/>
    <xdr:sp macro="" textlink="">
      <xdr:nvSpPr>
        <xdr:cNvPr id="256" name="n_1aveValue【体育館・プール】&#10;一人当たり面積">
          <a:extLst>
            <a:ext uri="{FF2B5EF4-FFF2-40B4-BE49-F238E27FC236}">
              <a16:creationId xmlns:a16="http://schemas.microsoft.com/office/drawing/2014/main" id="{F8AD2F9D-3723-4BAE-8832-A5BD06E877C6}"/>
            </a:ext>
          </a:extLst>
        </xdr:cNvPr>
        <xdr:cNvSpPr txBox="1"/>
      </xdr:nvSpPr>
      <xdr:spPr>
        <a:xfrm>
          <a:off x="8454467" y="1038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101617</xdr:rowOff>
    </xdr:from>
    <xdr:ext cx="469744" cy="259045"/>
    <xdr:sp macro="" textlink="">
      <xdr:nvSpPr>
        <xdr:cNvPr id="257" name="n_2aveValue【体育館・プール】&#10;一人当たり面積">
          <a:extLst>
            <a:ext uri="{FF2B5EF4-FFF2-40B4-BE49-F238E27FC236}">
              <a16:creationId xmlns:a16="http://schemas.microsoft.com/office/drawing/2014/main" id="{20BBA8E3-4209-4EF2-B1D5-B9F36C1374B8}"/>
            </a:ext>
          </a:extLst>
        </xdr:cNvPr>
        <xdr:cNvSpPr txBox="1"/>
      </xdr:nvSpPr>
      <xdr:spPr>
        <a:xfrm>
          <a:off x="7673417" y="1038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97807</xdr:rowOff>
    </xdr:from>
    <xdr:ext cx="469744" cy="259045"/>
    <xdr:sp macro="" textlink="">
      <xdr:nvSpPr>
        <xdr:cNvPr id="258" name="n_3aveValue【体育館・プール】&#10;一人当たり面積">
          <a:extLst>
            <a:ext uri="{FF2B5EF4-FFF2-40B4-BE49-F238E27FC236}">
              <a16:creationId xmlns:a16="http://schemas.microsoft.com/office/drawing/2014/main" id="{F8692859-F0B2-47A3-8C6D-3D6B538D637D}"/>
            </a:ext>
          </a:extLst>
        </xdr:cNvPr>
        <xdr:cNvSpPr txBox="1"/>
      </xdr:nvSpPr>
      <xdr:spPr>
        <a:xfrm>
          <a:off x="6866332" y="10380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141622</xdr:rowOff>
    </xdr:from>
    <xdr:ext cx="469744" cy="259045"/>
    <xdr:sp macro="" textlink="">
      <xdr:nvSpPr>
        <xdr:cNvPr id="259" name="n_4aveValue【体育館・プール】&#10;一人当たり面積">
          <a:extLst>
            <a:ext uri="{FF2B5EF4-FFF2-40B4-BE49-F238E27FC236}">
              <a16:creationId xmlns:a16="http://schemas.microsoft.com/office/drawing/2014/main" id="{0CB588E1-AC7A-4D88-BF66-5D6808795EB0}"/>
            </a:ext>
          </a:extLst>
        </xdr:cNvPr>
        <xdr:cNvSpPr txBox="1"/>
      </xdr:nvSpPr>
      <xdr:spPr>
        <a:xfrm>
          <a:off x="6068772" y="10426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24782</xdr:rowOff>
    </xdr:from>
    <xdr:ext cx="469744" cy="259045"/>
    <xdr:sp macro="" textlink="">
      <xdr:nvSpPr>
        <xdr:cNvPr id="260" name="n_1mainValue【体育館・プール】&#10;一人当たり面積">
          <a:extLst>
            <a:ext uri="{FF2B5EF4-FFF2-40B4-BE49-F238E27FC236}">
              <a16:creationId xmlns:a16="http://schemas.microsoft.com/office/drawing/2014/main" id="{5AA7CF79-21B4-40FE-855E-DE50D2E766BE}"/>
            </a:ext>
          </a:extLst>
        </xdr:cNvPr>
        <xdr:cNvSpPr txBox="1"/>
      </xdr:nvSpPr>
      <xdr:spPr>
        <a:xfrm>
          <a:off x="8454467" y="10822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28592</xdr:rowOff>
    </xdr:from>
    <xdr:ext cx="469744" cy="259045"/>
    <xdr:sp macro="" textlink="">
      <xdr:nvSpPr>
        <xdr:cNvPr id="261" name="n_2mainValue【体育館・プール】&#10;一人当たり面積">
          <a:extLst>
            <a:ext uri="{FF2B5EF4-FFF2-40B4-BE49-F238E27FC236}">
              <a16:creationId xmlns:a16="http://schemas.microsoft.com/office/drawing/2014/main" id="{71179DF2-5C0E-4E30-8E8B-6FED6FADFA7B}"/>
            </a:ext>
          </a:extLst>
        </xdr:cNvPr>
        <xdr:cNvSpPr txBox="1"/>
      </xdr:nvSpPr>
      <xdr:spPr>
        <a:xfrm>
          <a:off x="7673417" y="10828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30497</xdr:rowOff>
    </xdr:from>
    <xdr:ext cx="469744" cy="259045"/>
    <xdr:sp macro="" textlink="">
      <xdr:nvSpPr>
        <xdr:cNvPr id="262" name="n_3mainValue【体育館・プール】&#10;一人当たり面積">
          <a:extLst>
            <a:ext uri="{FF2B5EF4-FFF2-40B4-BE49-F238E27FC236}">
              <a16:creationId xmlns:a16="http://schemas.microsoft.com/office/drawing/2014/main" id="{D3AF9CB0-E211-4857-9D63-D41320165F62}"/>
            </a:ext>
          </a:extLst>
        </xdr:cNvPr>
        <xdr:cNvSpPr txBox="1"/>
      </xdr:nvSpPr>
      <xdr:spPr>
        <a:xfrm>
          <a:off x="6866332" y="10829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32402</xdr:rowOff>
    </xdr:from>
    <xdr:ext cx="469744" cy="259045"/>
    <xdr:sp macro="" textlink="">
      <xdr:nvSpPr>
        <xdr:cNvPr id="263" name="n_4mainValue【体育館・プール】&#10;一人当たり面積">
          <a:extLst>
            <a:ext uri="{FF2B5EF4-FFF2-40B4-BE49-F238E27FC236}">
              <a16:creationId xmlns:a16="http://schemas.microsoft.com/office/drawing/2014/main" id="{E9086B15-FF3B-498B-9335-C62444DE32DB}"/>
            </a:ext>
          </a:extLst>
        </xdr:cNvPr>
        <xdr:cNvSpPr txBox="1"/>
      </xdr:nvSpPr>
      <xdr:spPr>
        <a:xfrm>
          <a:off x="6068772" y="1083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2F8B7296-163B-4296-BF08-2ABDAB09B787}"/>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C9D87E8D-7E7D-45F6-80EC-8CEE7FBBB76D}"/>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BECCCFA7-280A-490D-A4FB-86A68E0791C0}"/>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27EAEC18-AAC9-4C3A-A3DF-42B0F60BAAAD}"/>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369CB448-BC80-4DE3-BE2F-80049643C463}"/>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43AE5A68-CD58-48FD-B00C-5D135B602C7D}"/>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BEA7B25F-9EB7-4B5B-B9ED-80B1E5584A03}"/>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7EE71DCB-65B7-406C-B685-8A6E104EE8A0}"/>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50E4A9E3-8582-4C73-82D6-71DE7041484D}"/>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62D3C117-8E36-4647-B343-8712D3D6092E}"/>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539E99AE-96EF-4F8D-B60B-0135FA7870F8}"/>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59299E87-E6D0-4910-AB51-9011EB471F70}"/>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E02B30D4-DF68-4F83-B0F8-C1FF85D569AA}"/>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11021B67-A728-472E-998E-84B6264ECF46}"/>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38971A21-3599-4FA6-BB65-FC134B88F6F8}"/>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53ECDAE1-4493-4A4C-8C47-D90BFD66DCAC}"/>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4C2497B0-312F-48AD-BCA1-6CD830D1FAE7}"/>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59D4E3AA-2601-4362-A0E2-CCCD3E68DEF6}"/>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680A2E4-A43C-4CC9-857B-77B93026D1DB}"/>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59017DED-4869-4D41-9F50-B2CA1C92BD9B}"/>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2C120C11-2908-4676-A842-FBBF9CF95FC2}"/>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E0EE3D62-D696-4844-AD81-4EA64749FB95}"/>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5D821485-87C7-4D7C-9DD2-66E630D749C7}"/>
            </a:ext>
          </a:extLst>
        </xdr:cNvPr>
        <xdr:cNvSpPr txBox="1"/>
      </xdr:nvSpPr>
      <xdr:spPr>
        <a:xfrm>
          <a:off x="38686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111A8826-DDD1-446C-9EF2-A65B2A952F5D}"/>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86</xdr:row>
      <xdr:rowOff>110489</xdr:rowOff>
    </xdr:to>
    <xdr:cxnSp macro="">
      <xdr:nvCxnSpPr>
        <xdr:cNvPr id="288" name="直線コネクタ 287">
          <a:extLst>
            <a:ext uri="{FF2B5EF4-FFF2-40B4-BE49-F238E27FC236}">
              <a16:creationId xmlns:a16="http://schemas.microsoft.com/office/drawing/2014/main" id="{792F83E9-ACD6-4FF0-93E1-6B6A3634C18C}"/>
            </a:ext>
          </a:extLst>
        </xdr:cNvPr>
        <xdr:cNvCxnSpPr/>
      </xdr:nvCxnSpPr>
      <xdr:spPr>
        <a:xfrm flipV="1">
          <a:off x="4173855" y="13563599"/>
          <a:ext cx="0" cy="12896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114316</xdr:rowOff>
    </xdr:from>
    <xdr:ext cx="405111" cy="259045"/>
    <xdr:sp macro="" textlink="">
      <xdr:nvSpPr>
        <xdr:cNvPr id="289" name="【福祉施設】&#10;有形固定資産減価償却率最小値テキスト">
          <a:extLst>
            <a:ext uri="{FF2B5EF4-FFF2-40B4-BE49-F238E27FC236}">
              <a16:creationId xmlns:a16="http://schemas.microsoft.com/office/drawing/2014/main" id="{EA4A79DF-6355-49C7-A478-7B04918E19D2}"/>
            </a:ext>
          </a:extLst>
        </xdr:cNvPr>
        <xdr:cNvSpPr txBox="1"/>
      </xdr:nvSpPr>
      <xdr:spPr>
        <a:xfrm>
          <a:off x="4212590" y="1485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110489</xdr:rowOff>
    </xdr:from>
    <xdr:to>
      <xdr:col>24</xdr:col>
      <xdr:colOff>152400</xdr:colOff>
      <xdr:row>86</xdr:row>
      <xdr:rowOff>110489</xdr:rowOff>
    </xdr:to>
    <xdr:cxnSp macro="">
      <xdr:nvCxnSpPr>
        <xdr:cNvPr id="290" name="直線コネクタ 289">
          <a:extLst>
            <a:ext uri="{FF2B5EF4-FFF2-40B4-BE49-F238E27FC236}">
              <a16:creationId xmlns:a16="http://schemas.microsoft.com/office/drawing/2014/main" id="{77D80040-5479-40FA-8133-7DC61E9ADAB3}"/>
            </a:ext>
          </a:extLst>
        </xdr:cNvPr>
        <xdr:cNvCxnSpPr/>
      </xdr:nvCxnSpPr>
      <xdr:spPr>
        <a:xfrm>
          <a:off x="4112260" y="148532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82F807D6-1BE2-4292-8FAE-78E0231A34AB}"/>
            </a:ext>
          </a:extLst>
        </xdr:cNvPr>
        <xdr:cNvSpPr txBox="1"/>
      </xdr:nvSpPr>
      <xdr:spPr>
        <a:xfrm>
          <a:off x="4212590" y="13331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92" name="直線コネクタ 291">
          <a:extLst>
            <a:ext uri="{FF2B5EF4-FFF2-40B4-BE49-F238E27FC236}">
              <a16:creationId xmlns:a16="http://schemas.microsoft.com/office/drawing/2014/main" id="{E06C023F-8091-420A-883E-2DC2F94EE01D}"/>
            </a:ext>
          </a:extLst>
        </xdr:cNvPr>
        <xdr:cNvCxnSpPr/>
      </xdr:nvCxnSpPr>
      <xdr:spPr>
        <a:xfrm>
          <a:off x="4112260" y="135635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53357</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B0242292-C12B-4A37-9120-EB750719D897}"/>
            </a:ext>
          </a:extLst>
        </xdr:cNvPr>
        <xdr:cNvSpPr txBox="1"/>
      </xdr:nvSpPr>
      <xdr:spPr>
        <a:xfrm>
          <a:off x="4212590" y="141160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94" name="フローチャート: 判断 293">
          <a:extLst>
            <a:ext uri="{FF2B5EF4-FFF2-40B4-BE49-F238E27FC236}">
              <a16:creationId xmlns:a16="http://schemas.microsoft.com/office/drawing/2014/main" id="{E6DA3D3F-259F-4C08-9F38-31B033D84C8D}"/>
            </a:ext>
          </a:extLst>
        </xdr:cNvPr>
        <xdr:cNvSpPr/>
      </xdr:nvSpPr>
      <xdr:spPr>
        <a:xfrm>
          <a:off x="4131310" y="1413383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61595</xdr:rowOff>
    </xdr:from>
    <xdr:to>
      <xdr:col>20</xdr:col>
      <xdr:colOff>38100</xdr:colOff>
      <xdr:row>82</xdr:row>
      <xdr:rowOff>163195</xdr:rowOff>
    </xdr:to>
    <xdr:sp macro="" textlink="">
      <xdr:nvSpPr>
        <xdr:cNvPr id="295" name="フローチャート: 判断 294">
          <a:extLst>
            <a:ext uri="{FF2B5EF4-FFF2-40B4-BE49-F238E27FC236}">
              <a16:creationId xmlns:a16="http://schemas.microsoft.com/office/drawing/2014/main" id="{E1525052-AC98-4152-A3E9-6DE3EECF6C80}"/>
            </a:ext>
          </a:extLst>
        </xdr:cNvPr>
        <xdr:cNvSpPr/>
      </xdr:nvSpPr>
      <xdr:spPr>
        <a:xfrm>
          <a:off x="3388360" y="1411668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57786</xdr:rowOff>
    </xdr:from>
    <xdr:to>
      <xdr:col>15</xdr:col>
      <xdr:colOff>101600</xdr:colOff>
      <xdr:row>82</xdr:row>
      <xdr:rowOff>159386</xdr:rowOff>
    </xdr:to>
    <xdr:sp macro="" textlink="">
      <xdr:nvSpPr>
        <xdr:cNvPr id="296" name="フローチャート: 判断 295">
          <a:extLst>
            <a:ext uri="{FF2B5EF4-FFF2-40B4-BE49-F238E27FC236}">
              <a16:creationId xmlns:a16="http://schemas.microsoft.com/office/drawing/2014/main" id="{95F3A042-1C3F-423C-87EE-73B4D211C0A0}"/>
            </a:ext>
          </a:extLst>
        </xdr:cNvPr>
        <xdr:cNvSpPr/>
      </xdr:nvSpPr>
      <xdr:spPr>
        <a:xfrm>
          <a:off x="2571750" y="1411287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36830</xdr:rowOff>
    </xdr:from>
    <xdr:to>
      <xdr:col>10</xdr:col>
      <xdr:colOff>165100</xdr:colOff>
      <xdr:row>82</xdr:row>
      <xdr:rowOff>138430</xdr:rowOff>
    </xdr:to>
    <xdr:sp macro="" textlink="">
      <xdr:nvSpPr>
        <xdr:cNvPr id="297" name="フローチャート: 判断 296">
          <a:extLst>
            <a:ext uri="{FF2B5EF4-FFF2-40B4-BE49-F238E27FC236}">
              <a16:creationId xmlns:a16="http://schemas.microsoft.com/office/drawing/2014/main" id="{833AF508-C5C2-4DC7-85D8-F5919A55BD1B}"/>
            </a:ext>
          </a:extLst>
        </xdr:cNvPr>
        <xdr:cNvSpPr/>
      </xdr:nvSpPr>
      <xdr:spPr>
        <a:xfrm>
          <a:off x="1774190" y="1409573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12064</xdr:rowOff>
    </xdr:from>
    <xdr:to>
      <xdr:col>6</xdr:col>
      <xdr:colOff>38100</xdr:colOff>
      <xdr:row>82</xdr:row>
      <xdr:rowOff>113664</xdr:rowOff>
    </xdr:to>
    <xdr:sp macro="" textlink="">
      <xdr:nvSpPr>
        <xdr:cNvPr id="298" name="フローチャート: 判断 297">
          <a:extLst>
            <a:ext uri="{FF2B5EF4-FFF2-40B4-BE49-F238E27FC236}">
              <a16:creationId xmlns:a16="http://schemas.microsoft.com/office/drawing/2014/main" id="{DB1571A1-1085-43E1-8EA1-C0312CD290AA}"/>
            </a:ext>
          </a:extLst>
        </xdr:cNvPr>
        <xdr:cNvSpPr/>
      </xdr:nvSpPr>
      <xdr:spPr>
        <a:xfrm>
          <a:off x="988060" y="140747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64509B7B-615F-4794-A01C-5F29EE62BE95}"/>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3CBC188E-D4F2-4A6A-B4DE-1A814641D319}"/>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746532E6-7C09-43F6-A2CC-3FC0ED0CF943}"/>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9CEEB73-7BEC-4DDB-98FC-A297BF3BD04F}"/>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A7220694-03A2-4C13-93E1-BF2A5BEB93D8}"/>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135889</xdr:rowOff>
    </xdr:from>
    <xdr:to>
      <xdr:col>24</xdr:col>
      <xdr:colOff>114300</xdr:colOff>
      <xdr:row>79</xdr:row>
      <xdr:rowOff>66039</xdr:rowOff>
    </xdr:to>
    <xdr:sp macro="" textlink="">
      <xdr:nvSpPr>
        <xdr:cNvPr id="304" name="楕円 303">
          <a:extLst>
            <a:ext uri="{FF2B5EF4-FFF2-40B4-BE49-F238E27FC236}">
              <a16:creationId xmlns:a16="http://schemas.microsoft.com/office/drawing/2014/main" id="{1407F131-1BC7-402A-A0DF-A134D51D1BBA}"/>
            </a:ext>
          </a:extLst>
        </xdr:cNvPr>
        <xdr:cNvSpPr/>
      </xdr:nvSpPr>
      <xdr:spPr>
        <a:xfrm>
          <a:off x="4131310" y="1350517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88916</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7D9F2386-72CF-4A41-BFFC-D2159EAB7BD1}"/>
            </a:ext>
          </a:extLst>
        </xdr:cNvPr>
        <xdr:cNvSpPr txBox="1"/>
      </xdr:nvSpPr>
      <xdr:spPr>
        <a:xfrm>
          <a:off x="4212590" y="13465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36830</xdr:rowOff>
    </xdr:from>
    <xdr:to>
      <xdr:col>20</xdr:col>
      <xdr:colOff>38100</xdr:colOff>
      <xdr:row>79</xdr:row>
      <xdr:rowOff>138430</xdr:rowOff>
    </xdr:to>
    <xdr:sp macro="" textlink="">
      <xdr:nvSpPr>
        <xdr:cNvPr id="306" name="楕円 305">
          <a:extLst>
            <a:ext uri="{FF2B5EF4-FFF2-40B4-BE49-F238E27FC236}">
              <a16:creationId xmlns:a16="http://schemas.microsoft.com/office/drawing/2014/main" id="{88356389-6ED7-4F52-BA17-23BBA28F770B}"/>
            </a:ext>
          </a:extLst>
        </xdr:cNvPr>
        <xdr:cNvSpPr/>
      </xdr:nvSpPr>
      <xdr:spPr>
        <a:xfrm>
          <a:off x="3388360" y="135813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15239</xdr:rowOff>
    </xdr:from>
    <xdr:to>
      <xdr:col>24</xdr:col>
      <xdr:colOff>63500</xdr:colOff>
      <xdr:row>79</xdr:row>
      <xdr:rowOff>87630</xdr:rowOff>
    </xdr:to>
    <xdr:cxnSp macro="">
      <xdr:nvCxnSpPr>
        <xdr:cNvPr id="307" name="直線コネクタ 306">
          <a:extLst>
            <a:ext uri="{FF2B5EF4-FFF2-40B4-BE49-F238E27FC236}">
              <a16:creationId xmlns:a16="http://schemas.microsoft.com/office/drawing/2014/main" id="{5158C20D-5614-4671-B96C-4E66FDFD5489}"/>
            </a:ext>
          </a:extLst>
        </xdr:cNvPr>
        <xdr:cNvCxnSpPr/>
      </xdr:nvCxnSpPr>
      <xdr:spPr>
        <a:xfrm flipV="1">
          <a:off x="3431540" y="13563599"/>
          <a:ext cx="74295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170180</xdr:rowOff>
    </xdr:from>
    <xdr:to>
      <xdr:col>15</xdr:col>
      <xdr:colOff>101600</xdr:colOff>
      <xdr:row>79</xdr:row>
      <xdr:rowOff>100330</xdr:rowOff>
    </xdr:to>
    <xdr:sp macro="" textlink="">
      <xdr:nvSpPr>
        <xdr:cNvPr id="308" name="楕円 307">
          <a:extLst>
            <a:ext uri="{FF2B5EF4-FFF2-40B4-BE49-F238E27FC236}">
              <a16:creationId xmlns:a16="http://schemas.microsoft.com/office/drawing/2014/main" id="{1FB63015-EEAC-4849-972B-5316D47AA566}"/>
            </a:ext>
          </a:extLst>
        </xdr:cNvPr>
        <xdr:cNvSpPr/>
      </xdr:nvSpPr>
      <xdr:spPr>
        <a:xfrm>
          <a:off x="2571750" y="1354709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49530</xdr:rowOff>
    </xdr:from>
    <xdr:to>
      <xdr:col>19</xdr:col>
      <xdr:colOff>177800</xdr:colOff>
      <xdr:row>79</xdr:row>
      <xdr:rowOff>87630</xdr:rowOff>
    </xdr:to>
    <xdr:cxnSp macro="">
      <xdr:nvCxnSpPr>
        <xdr:cNvPr id="309" name="直線コネクタ 308">
          <a:extLst>
            <a:ext uri="{FF2B5EF4-FFF2-40B4-BE49-F238E27FC236}">
              <a16:creationId xmlns:a16="http://schemas.microsoft.com/office/drawing/2014/main" id="{58295222-886D-4478-94A1-0FC130789863}"/>
            </a:ext>
          </a:extLst>
        </xdr:cNvPr>
        <xdr:cNvCxnSpPr/>
      </xdr:nvCxnSpPr>
      <xdr:spPr>
        <a:xfrm>
          <a:off x="2626360" y="13597890"/>
          <a:ext cx="80518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132080</xdr:rowOff>
    </xdr:from>
    <xdr:to>
      <xdr:col>10</xdr:col>
      <xdr:colOff>165100</xdr:colOff>
      <xdr:row>79</xdr:row>
      <xdr:rowOff>62230</xdr:rowOff>
    </xdr:to>
    <xdr:sp macro="" textlink="">
      <xdr:nvSpPr>
        <xdr:cNvPr id="310" name="楕円 309">
          <a:extLst>
            <a:ext uri="{FF2B5EF4-FFF2-40B4-BE49-F238E27FC236}">
              <a16:creationId xmlns:a16="http://schemas.microsoft.com/office/drawing/2014/main" id="{7BCFAFAB-01C1-4F2A-9747-04A8F720A693}"/>
            </a:ext>
          </a:extLst>
        </xdr:cNvPr>
        <xdr:cNvSpPr/>
      </xdr:nvSpPr>
      <xdr:spPr>
        <a:xfrm>
          <a:off x="1774190" y="1350899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11430</xdr:rowOff>
    </xdr:from>
    <xdr:to>
      <xdr:col>15</xdr:col>
      <xdr:colOff>50800</xdr:colOff>
      <xdr:row>79</xdr:row>
      <xdr:rowOff>49530</xdr:rowOff>
    </xdr:to>
    <xdr:cxnSp macro="">
      <xdr:nvCxnSpPr>
        <xdr:cNvPr id="311" name="直線コネクタ 310">
          <a:extLst>
            <a:ext uri="{FF2B5EF4-FFF2-40B4-BE49-F238E27FC236}">
              <a16:creationId xmlns:a16="http://schemas.microsoft.com/office/drawing/2014/main" id="{CAF90538-3FB8-4B0F-91F5-6F8ABCF2E461}"/>
            </a:ext>
          </a:extLst>
        </xdr:cNvPr>
        <xdr:cNvCxnSpPr/>
      </xdr:nvCxnSpPr>
      <xdr:spPr>
        <a:xfrm>
          <a:off x="1828800" y="13559790"/>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93980</xdr:rowOff>
    </xdr:from>
    <xdr:to>
      <xdr:col>6</xdr:col>
      <xdr:colOff>38100</xdr:colOff>
      <xdr:row>79</xdr:row>
      <xdr:rowOff>24130</xdr:rowOff>
    </xdr:to>
    <xdr:sp macro="" textlink="">
      <xdr:nvSpPr>
        <xdr:cNvPr id="312" name="楕円 311">
          <a:extLst>
            <a:ext uri="{FF2B5EF4-FFF2-40B4-BE49-F238E27FC236}">
              <a16:creationId xmlns:a16="http://schemas.microsoft.com/office/drawing/2014/main" id="{2BC86CD5-6F8A-4ECC-9343-22CDF3F28326}"/>
            </a:ext>
          </a:extLst>
        </xdr:cNvPr>
        <xdr:cNvSpPr/>
      </xdr:nvSpPr>
      <xdr:spPr>
        <a:xfrm>
          <a:off x="988060" y="1347089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144780</xdr:rowOff>
    </xdr:from>
    <xdr:to>
      <xdr:col>10</xdr:col>
      <xdr:colOff>114300</xdr:colOff>
      <xdr:row>79</xdr:row>
      <xdr:rowOff>11430</xdr:rowOff>
    </xdr:to>
    <xdr:cxnSp macro="">
      <xdr:nvCxnSpPr>
        <xdr:cNvPr id="313" name="直線コネクタ 312">
          <a:extLst>
            <a:ext uri="{FF2B5EF4-FFF2-40B4-BE49-F238E27FC236}">
              <a16:creationId xmlns:a16="http://schemas.microsoft.com/office/drawing/2014/main" id="{1B975BA6-1446-42AD-9D8A-DBC97F634F73}"/>
            </a:ext>
          </a:extLst>
        </xdr:cNvPr>
        <xdr:cNvCxnSpPr/>
      </xdr:nvCxnSpPr>
      <xdr:spPr>
        <a:xfrm>
          <a:off x="1031240" y="13515975"/>
          <a:ext cx="79756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154322</xdr:rowOff>
    </xdr:from>
    <xdr:ext cx="405111" cy="259045"/>
    <xdr:sp macro="" textlink="">
      <xdr:nvSpPr>
        <xdr:cNvPr id="314" name="n_1aveValue【福祉施設】&#10;有形固定資産減価償却率">
          <a:extLst>
            <a:ext uri="{FF2B5EF4-FFF2-40B4-BE49-F238E27FC236}">
              <a16:creationId xmlns:a16="http://schemas.microsoft.com/office/drawing/2014/main" id="{ADEDF021-1CCC-410A-B7F4-74BBB959C75C}"/>
            </a:ext>
          </a:extLst>
        </xdr:cNvPr>
        <xdr:cNvSpPr txBox="1"/>
      </xdr:nvSpPr>
      <xdr:spPr>
        <a:xfrm>
          <a:off x="3239144" y="1421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150513</xdr:rowOff>
    </xdr:from>
    <xdr:ext cx="405111" cy="259045"/>
    <xdr:sp macro="" textlink="">
      <xdr:nvSpPr>
        <xdr:cNvPr id="315" name="n_2aveValue【福祉施設】&#10;有形固定資産減価償却率">
          <a:extLst>
            <a:ext uri="{FF2B5EF4-FFF2-40B4-BE49-F238E27FC236}">
              <a16:creationId xmlns:a16="http://schemas.microsoft.com/office/drawing/2014/main" id="{9B1A5AA8-37DB-4D15-A99F-D173E5470F19}"/>
            </a:ext>
          </a:extLst>
        </xdr:cNvPr>
        <xdr:cNvSpPr txBox="1"/>
      </xdr:nvSpPr>
      <xdr:spPr>
        <a:xfrm>
          <a:off x="2439044" y="14209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129557</xdr:rowOff>
    </xdr:from>
    <xdr:ext cx="405111" cy="259045"/>
    <xdr:sp macro="" textlink="">
      <xdr:nvSpPr>
        <xdr:cNvPr id="316" name="n_3aveValue【福祉施設】&#10;有形固定資産減価償却率">
          <a:extLst>
            <a:ext uri="{FF2B5EF4-FFF2-40B4-BE49-F238E27FC236}">
              <a16:creationId xmlns:a16="http://schemas.microsoft.com/office/drawing/2014/main" id="{2836E562-E6B7-4883-8929-66465D5EEB37}"/>
            </a:ext>
          </a:extLst>
        </xdr:cNvPr>
        <xdr:cNvSpPr txBox="1"/>
      </xdr:nvSpPr>
      <xdr:spPr>
        <a:xfrm>
          <a:off x="1641484" y="1419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104791</xdr:rowOff>
    </xdr:from>
    <xdr:ext cx="405111" cy="259045"/>
    <xdr:sp macro="" textlink="">
      <xdr:nvSpPr>
        <xdr:cNvPr id="317" name="n_4aveValue【福祉施設】&#10;有形固定資産減価償却率">
          <a:extLst>
            <a:ext uri="{FF2B5EF4-FFF2-40B4-BE49-F238E27FC236}">
              <a16:creationId xmlns:a16="http://schemas.microsoft.com/office/drawing/2014/main" id="{D41CF74A-425D-4A1F-A613-27B8C7C5C32C}"/>
            </a:ext>
          </a:extLst>
        </xdr:cNvPr>
        <xdr:cNvSpPr txBox="1"/>
      </xdr:nvSpPr>
      <xdr:spPr>
        <a:xfrm>
          <a:off x="855354" y="14161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154957</xdr:rowOff>
    </xdr:from>
    <xdr:ext cx="405111" cy="259045"/>
    <xdr:sp macro="" textlink="">
      <xdr:nvSpPr>
        <xdr:cNvPr id="318" name="n_1mainValue【福祉施設】&#10;有形固定資産減価償却率">
          <a:extLst>
            <a:ext uri="{FF2B5EF4-FFF2-40B4-BE49-F238E27FC236}">
              <a16:creationId xmlns:a16="http://schemas.microsoft.com/office/drawing/2014/main" id="{651DDDB0-D9EC-43D8-919D-2A1E09AAAF64}"/>
            </a:ext>
          </a:extLst>
        </xdr:cNvPr>
        <xdr:cNvSpPr txBox="1"/>
      </xdr:nvSpPr>
      <xdr:spPr>
        <a:xfrm>
          <a:off x="3239144" y="1335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116857</xdr:rowOff>
    </xdr:from>
    <xdr:ext cx="405111" cy="259045"/>
    <xdr:sp macro="" textlink="">
      <xdr:nvSpPr>
        <xdr:cNvPr id="319" name="n_2mainValue【福祉施設】&#10;有形固定資産減価償却率">
          <a:extLst>
            <a:ext uri="{FF2B5EF4-FFF2-40B4-BE49-F238E27FC236}">
              <a16:creationId xmlns:a16="http://schemas.microsoft.com/office/drawing/2014/main" id="{320FEBF7-5A92-4FFA-901E-24A7629E0EFC}"/>
            </a:ext>
          </a:extLst>
        </xdr:cNvPr>
        <xdr:cNvSpPr txBox="1"/>
      </xdr:nvSpPr>
      <xdr:spPr>
        <a:xfrm>
          <a:off x="2439044" y="1331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78757</xdr:rowOff>
    </xdr:from>
    <xdr:ext cx="405111" cy="259045"/>
    <xdr:sp macro="" textlink="">
      <xdr:nvSpPr>
        <xdr:cNvPr id="320" name="n_3mainValue【福祉施設】&#10;有形固定資産減価償却率">
          <a:extLst>
            <a:ext uri="{FF2B5EF4-FFF2-40B4-BE49-F238E27FC236}">
              <a16:creationId xmlns:a16="http://schemas.microsoft.com/office/drawing/2014/main" id="{9E4153C7-22FD-4D05-8462-E2E7766ED771}"/>
            </a:ext>
          </a:extLst>
        </xdr:cNvPr>
        <xdr:cNvSpPr txBox="1"/>
      </xdr:nvSpPr>
      <xdr:spPr>
        <a:xfrm>
          <a:off x="1641484" y="1328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40657</xdr:rowOff>
    </xdr:from>
    <xdr:ext cx="405111" cy="259045"/>
    <xdr:sp macro="" textlink="">
      <xdr:nvSpPr>
        <xdr:cNvPr id="321" name="n_4mainValue【福祉施設】&#10;有形固定資産減価償却率">
          <a:extLst>
            <a:ext uri="{FF2B5EF4-FFF2-40B4-BE49-F238E27FC236}">
              <a16:creationId xmlns:a16="http://schemas.microsoft.com/office/drawing/2014/main" id="{85E5488D-2A0D-4B9A-A8BB-36D13F77E4A1}"/>
            </a:ext>
          </a:extLst>
        </xdr:cNvPr>
        <xdr:cNvSpPr txBox="1"/>
      </xdr:nvSpPr>
      <xdr:spPr>
        <a:xfrm>
          <a:off x="855354" y="1324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2B050E5B-5684-44E8-AA8C-35E94729C27A}"/>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9DCC283-C4D3-4AB1-B008-F0BA8696E927}"/>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F9AC4BE0-D60B-422B-984E-FAC77E5A58D8}"/>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F84F2908-BD7D-4B30-A1CA-020EB33CEC05}"/>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FE6D3DA5-B5EA-4778-9BBA-73352C78D91F}"/>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D0B957B5-83FC-4E5C-9A06-89E1DC5CD845}"/>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9CDF1B23-CDFE-4818-A0CF-CFDE84D36515}"/>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E0241263-76F4-4CC5-BB20-537378A34946}"/>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5F27C1E0-83A6-4B98-84EA-44CFD4510769}"/>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9B4DEE65-C6EF-436E-B5E8-1634F2DE05CF}"/>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3720A6BC-4AE2-4274-8196-11C2573EEEEC}"/>
            </a:ext>
          </a:extLst>
        </xdr:cNvPr>
        <xdr:cNvCxnSpPr/>
      </xdr:nvCxnSpPr>
      <xdr:spPr>
        <a:xfrm>
          <a:off x="5960110" y="1485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A0387C49-5420-4BEA-BFB9-8662613D1241}"/>
            </a:ext>
          </a:extLst>
        </xdr:cNvPr>
        <xdr:cNvSpPr txBox="1"/>
      </xdr:nvSpPr>
      <xdr:spPr>
        <a:xfrm>
          <a:off x="552722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D4306766-A23D-467F-8809-9BE834AD6F80}"/>
            </a:ext>
          </a:extLst>
        </xdr:cNvPr>
        <xdr:cNvCxnSpPr/>
      </xdr:nvCxnSpPr>
      <xdr:spPr>
        <a:xfrm>
          <a:off x="5960110" y="1447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8BF97D8B-C7EF-43CE-A133-EA52CA0C6855}"/>
            </a:ext>
          </a:extLst>
        </xdr:cNvPr>
        <xdr:cNvSpPr txBox="1"/>
      </xdr:nvSpPr>
      <xdr:spPr>
        <a:xfrm>
          <a:off x="5527221"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E3716885-7B19-4F4E-8693-763CBA456CE3}"/>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E8A53F0C-F9D9-481E-87C0-E3FA7E7DFDA3}"/>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F7093D5A-8290-4D70-96FA-53C92916F5C5}"/>
            </a:ext>
          </a:extLst>
        </xdr:cNvPr>
        <xdr:cNvCxnSpPr/>
      </xdr:nvCxnSpPr>
      <xdr:spPr>
        <a:xfrm>
          <a:off x="5960110" y="1371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B40365C3-544D-4A30-8D35-4FF514B59055}"/>
            </a:ext>
          </a:extLst>
        </xdr:cNvPr>
        <xdr:cNvSpPr txBox="1"/>
      </xdr:nvSpPr>
      <xdr:spPr>
        <a:xfrm>
          <a:off x="5527221"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84912353-C767-4057-B5B9-E5923ADE73CE}"/>
            </a:ext>
          </a:extLst>
        </xdr:cNvPr>
        <xdr:cNvCxnSpPr/>
      </xdr:nvCxnSpPr>
      <xdr:spPr>
        <a:xfrm>
          <a:off x="5960110" y="1333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4E2D5FFE-0C52-4D3C-A3C7-FA54B1BE145E}"/>
            </a:ext>
          </a:extLst>
        </xdr:cNvPr>
        <xdr:cNvSpPr txBox="1"/>
      </xdr:nvSpPr>
      <xdr:spPr>
        <a:xfrm>
          <a:off x="5527221"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84576F3A-CC1A-4A3D-A37A-1378CD99D7E9}"/>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C22ACDD0-F33B-48A5-8D86-8D9CBD9B7FC3}"/>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福祉施設】&#10;一人当たり面積グラフ枠">
          <a:extLst>
            <a:ext uri="{FF2B5EF4-FFF2-40B4-BE49-F238E27FC236}">
              <a16:creationId xmlns:a16="http://schemas.microsoft.com/office/drawing/2014/main" id="{B86D943E-B63F-43B7-B6E3-EA6CA860EEF7}"/>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121920</xdr:rowOff>
    </xdr:from>
    <xdr:to>
      <xdr:col>54</xdr:col>
      <xdr:colOff>189865</xdr:colOff>
      <xdr:row>86</xdr:row>
      <xdr:rowOff>102870</xdr:rowOff>
    </xdr:to>
    <xdr:cxnSp macro="">
      <xdr:nvCxnSpPr>
        <xdr:cNvPr id="345" name="直線コネクタ 344">
          <a:extLst>
            <a:ext uri="{FF2B5EF4-FFF2-40B4-BE49-F238E27FC236}">
              <a16:creationId xmlns:a16="http://schemas.microsoft.com/office/drawing/2014/main" id="{C0C30753-913E-478D-9C07-057375638689}"/>
            </a:ext>
          </a:extLst>
        </xdr:cNvPr>
        <xdr:cNvCxnSpPr/>
      </xdr:nvCxnSpPr>
      <xdr:spPr>
        <a:xfrm flipV="1">
          <a:off x="9429115" y="13496925"/>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6" name="【福祉施設】&#10;一人当たり面積最小値テキスト">
          <a:extLst>
            <a:ext uri="{FF2B5EF4-FFF2-40B4-BE49-F238E27FC236}">
              <a16:creationId xmlns:a16="http://schemas.microsoft.com/office/drawing/2014/main" id="{D4EE1F44-7110-463B-A4AA-ADB7B6210A5F}"/>
            </a:ext>
          </a:extLst>
        </xdr:cNvPr>
        <xdr:cNvSpPr txBox="1"/>
      </xdr:nvSpPr>
      <xdr:spPr>
        <a:xfrm>
          <a:off x="9467850" y="1484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7" name="直線コネクタ 346">
          <a:extLst>
            <a:ext uri="{FF2B5EF4-FFF2-40B4-BE49-F238E27FC236}">
              <a16:creationId xmlns:a16="http://schemas.microsoft.com/office/drawing/2014/main" id="{391793A2-5915-4AC2-AFF2-049AC7D5DFB3}"/>
            </a:ext>
          </a:extLst>
        </xdr:cNvPr>
        <xdr:cNvCxnSpPr/>
      </xdr:nvCxnSpPr>
      <xdr:spPr>
        <a:xfrm>
          <a:off x="9356090" y="1484566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68597</xdr:rowOff>
    </xdr:from>
    <xdr:ext cx="469744" cy="259045"/>
    <xdr:sp macro="" textlink="">
      <xdr:nvSpPr>
        <xdr:cNvPr id="348" name="【福祉施設】&#10;一人当たり面積最大値テキスト">
          <a:extLst>
            <a:ext uri="{FF2B5EF4-FFF2-40B4-BE49-F238E27FC236}">
              <a16:creationId xmlns:a16="http://schemas.microsoft.com/office/drawing/2014/main" id="{F93AEC5F-70F6-4785-BD73-28131848DBE2}"/>
            </a:ext>
          </a:extLst>
        </xdr:cNvPr>
        <xdr:cNvSpPr txBox="1"/>
      </xdr:nvSpPr>
      <xdr:spPr>
        <a:xfrm>
          <a:off x="9467850" y="13268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121920</xdr:rowOff>
    </xdr:from>
    <xdr:to>
      <xdr:col>55</xdr:col>
      <xdr:colOff>88900</xdr:colOff>
      <xdr:row>78</xdr:row>
      <xdr:rowOff>121920</xdr:rowOff>
    </xdr:to>
    <xdr:cxnSp macro="">
      <xdr:nvCxnSpPr>
        <xdr:cNvPr id="349" name="直線コネクタ 348">
          <a:extLst>
            <a:ext uri="{FF2B5EF4-FFF2-40B4-BE49-F238E27FC236}">
              <a16:creationId xmlns:a16="http://schemas.microsoft.com/office/drawing/2014/main" id="{260B6CE7-D012-4135-B334-A01EE0C8F202}"/>
            </a:ext>
          </a:extLst>
        </xdr:cNvPr>
        <xdr:cNvCxnSpPr/>
      </xdr:nvCxnSpPr>
      <xdr:spPr>
        <a:xfrm>
          <a:off x="9356090" y="1349692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116857</xdr:rowOff>
    </xdr:from>
    <xdr:ext cx="469744" cy="259045"/>
    <xdr:sp macro="" textlink="">
      <xdr:nvSpPr>
        <xdr:cNvPr id="350" name="【福祉施設】&#10;一人当たり面積平均値テキスト">
          <a:extLst>
            <a:ext uri="{FF2B5EF4-FFF2-40B4-BE49-F238E27FC236}">
              <a16:creationId xmlns:a16="http://schemas.microsoft.com/office/drawing/2014/main" id="{8011111B-A544-4ACB-85F4-4CCABCE930A2}"/>
            </a:ext>
          </a:extLst>
        </xdr:cNvPr>
        <xdr:cNvSpPr txBox="1"/>
      </xdr:nvSpPr>
      <xdr:spPr>
        <a:xfrm>
          <a:off x="9467850" y="14347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93980</xdr:rowOff>
    </xdr:from>
    <xdr:to>
      <xdr:col>55</xdr:col>
      <xdr:colOff>50800</xdr:colOff>
      <xdr:row>85</xdr:row>
      <xdr:rowOff>24130</xdr:rowOff>
    </xdr:to>
    <xdr:sp macro="" textlink="">
      <xdr:nvSpPr>
        <xdr:cNvPr id="351" name="フローチャート: 判断 350">
          <a:extLst>
            <a:ext uri="{FF2B5EF4-FFF2-40B4-BE49-F238E27FC236}">
              <a16:creationId xmlns:a16="http://schemas.microsoft.com/office/drawing/2014/main" id="{811520E0-CB5F-4B2C-8A48-2A31697F832C}"/>
            </a:ext>
          </a:extLst>
        </xdr:cNvPr>
        <xdr:cNvSpPr/>
      </xdr:nvSpPr>
      <xdr:spPr>
        <a:xfrm>
          <a:off x="9394190" y="14499590"/>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93980</xdr:rowOff>
    </xdr:from>
    <xdr:to>
      <xdr:col>50</xdr:col>
      <xdr:colOff>165100</xdr:colOff>
      <xdr:row>85</xdr:row>
      <xdr:rowOff>24130</xdr:rowOff>
    </xdr:to>
    <xdr:sp macro="" textlink="">
      <xdr:nvSpPr>
        <xdr:cNvPr id="352" name="フローチャート: 判断 351">
          <a:extLst>
            <a:ext uri="{FF2B5EF4-FFF2-40B4-BE49-F238E27FC236}">
              <a16:creationId xmlns:a16="http://schemas.microsoft.com/office/drawing/2014/main" id="{5ECD0DE7-F4B8-44AA-AEC4-192575733898}"/>
            </a:ext>
          </a:extLst>
        </xdr:cNvPr>
        <xdr:cNvSpPr/>
      </xdr:nvSpPr>
      <xdr:spPr>
        <a:xfrm>
          <a:off x="8632190" y="1449959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93980</xdr:rowOff>
    </xdr:from>
    <xdr:to>
      <xdr:col>46</xdr:col>
      <xdr:colOff>38100</xdr:colOff>
      <xdr:row>85</xdr:row>
      <xdr:rowOff>24130</xdr:rowOff>
    </xdr:to>
    <xdr:sp macro="" textlink="">
      <xdr:nvSpPr>
        <xdr:cNvPr id="353" name="フローチャート: 判断 352">
          <a:extLst>
            <a:ext uri="{FF2B5EF4-FFF2-40B4-BE49-F238E27FC236}">
              <a16:creationId xmlns:a16="http://schemas.microsoft.com/office/drawing/2014/main" id="{CB0AE1DF-3402-44DE-881C-071F73DBFC56}"/>
            </a:ext>
          </a:extLst>
        </xdr:cNvPr>
        <xdr:cNvSpPr/>
      </xdr:nvSpPr>
      <xdr:spPr>
        <a:xfrm>
          <a:off x="7846060" y="1449959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90170</xdr:rowOff>
    </xdr:from>
    <xdr:to>
      <xdr:col>41</xdr:col>
      <xdr:colOff>101600</xdr:colOff>
      <xdr:row>85</xdr:row>
      <xdr:rowOff>20320</xdr:rowOff>
    </xdr:to>
    <xdr:sp macro="" textlink="">
      <xdr:nvSpPr>
        <xdr:cNvPr id="354" name="フローチャート: 判断 353">
          <a:extLst>
            <a:ext uri="{FF2B5EF4-FFF2-40B4-BE49-F238E27FC236}">
              <a16:creationId xmlns:a16="http://schemas.microsoft.com/office/drawing/2014/main" id="{78856EB2-6A3E-46D3-844C-CF5A29DD8F85}"/>
            </a:ext>
          </a:extLst>
        </xdr:cNvPr>
        <xdr:cNvSpPr/>
      </xdr:nvSpPr>
      <xdr:spPr>
        <a:xfrm>
          <a:off x="7029450" y="1449578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109220</xdr:rowOff>
    </xdr:from>
    <xdr:to>
      <xdr:col>36</xdr:col>
      <xdr:colOff>165100</xdr:colOff>
      <xdr:row>85</xdr:row>
      <xdr:rowOff>39370</xdr:rowOff>
    </xdr:to>
    <xdr:sp macro="" textlink="">
      <xdr:nvSpPr>
        <xdr:cNvPr id="355" name="フローチャート: 判断 354">
          <a:extLst>
            <a:ext uri="{FF2B5EF4-FFF2-40B4-BE49-F238E27FC236}">
              <a16:creationId xmlns:a16="http://schemas.microsoft.com/office/drawing/2014/main" id="{AFF29682-85B6-4E15-A3BF-851993E36F4A}"/>
            </a:ext>
          </a:extLst>
        </xdr:cNvPr>
        <xdr:cNvSpPr/>
      </xdr:nvSpPr>
      <xdr:spPr>
        <a:xfrm>
          <a:off x="6231890" y="1450911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5271EC2E-D999-4A23-8EA7-75DD54A5B066}"/>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E686FED5-230E-419B-8C71-C61F41FD2AF6}"/>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BA2DA2D-0862-46FF-8B32-ED873348455A}"/>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F84CECBF-433E-492D-B569-502E1C013AE7}"/>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78D78C08-33D2-49F9-8147-B44924D9BDE2}"/>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33020</xdr:rowOff>
    </xdr:from>
    <xdr:to>
      <xdr:col>55</xdr:col>
      <xdr:colOff>50800</xdr:colOff>
      <xdr:row>85</xdr:row>
      <xdr:rowOff>134620</xdr:rowOff>
    </xdr:to>
    <xdr:sp macro="" textlink="">
      <xdr:nvSpPr>
        <xdr:cNvPr id="361" name="楕円 360">
          <a:extLst>
            <a:ext uri="{FF2B5EF4-FFF2-40B4-BE49-F238E27FC236}">
              <a16:creationId xmlns:a16="http://schemas.microsoft.com/office/drawing/2014/main" id="{CB4CE37A-88CD-472F-90BF-039671D4B737}"/>
            </a:ext>
          </a:extLst>
        </xdr:cNvPr>
        <xdr:cNvSpPr/>
      </xdr:nvSpPr>
      <xdr:spPr>
        <a:xfrm>
          <a:off x="9394190" y="14604365"/>
          <a:ext cx="9017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11447</xdr:rowOff>
    </xdr:from>
    <xdr:ext cx="469744" cy="259045"/>
    <xdr:sp macro="" textlink="">
      <xdr:nvSpPr>
        <xdr:cNvPr id="362" name="【福祉施設】&#10;一人当たり面積該当値テキスト">
          <a:extLst>
            <a:ext uri="{FF2B5EF4-FFF2-40B4-BE49-F238E27FC236}">
              <a16:creationId xmlns:a16="http://schemas.microsoft.com/office/drawing/2014/main" id="{E06E328F-4209-4C8F-8247-2220577D547B}"/>
            </a:ext>
          </a:extLst>
        </xdr:cNvPr>
        <xdr:cNvSpPr txBox="1"/>
      </xdr:nvSpPr>
      <xdr:spPr>
        <a:xfrm>
          <a:off x="9467850" y="1458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40639</xdr:rowOff>
    </xdr:from>
    <xdr:to>
      <xdr:col>50</xdr:col>
      <xdr:colOff>165100</xdr:colOff>
      <xdr:row>85</xdr:row>
      <xdr:rowOff>142239</xdr:rowOff>
    </xdr:to>
    <xdr:sp macro="" textlink="">
      <xdr:nvSpPr>
        <xdr:cNvPr id="363" name="楕円 362">
          <a:extLst>
            <a:ext uri="{FF2B5EF4-FFF2-40B4-BE49-F238E27FC236}">
              <a16:creationId xmlns:a16="http://schemas.microsoft.com/office/drawing/2014/main" id="{8D342AE8-B18D-4B26-81F2-11F607ABB005}"/>
            </a:ext>
          </a:extLst>
        </xdr:cNvPr>
        <xdr:cNvSpPr/>
      </xdr:nvSpPr>
      <xdr:spPr>
        <a:xfrm>
          <a:off x="8632190" y="14613889"/>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83820</xdr:rowOff>
    </xdr:from>
    <xdr:to>
      <xdr:col>55</xdr:col>
      <xdr:colOff>0</xdr:colOff>
      <xdr:row>85</xdr:row>
      <xdr:rowOff>91439</xdr:rowOff>
    </xdr:to>
    <xdr:cxnSp macro="">
      <xdr:nvCxnSpPr>
        <xdr:cNvPr id="364" name="直線コネクタ 363">
          <a:extLst>
            <a:ext uri="{FF2B5EF4-FFF2-40B4-BE49-F238E27FC236}">
              <a16:creationId xmlns:a16="http://schemas.microsoft.com/office/drawing/2014/main" id="{EF060FE1-4742-469C-8CB4-D8583A244304}"/>
            </a:ext>
          </a:extLst>
        </xdr:cNvPr>
        <xdr:cNvCxnSpPr/>
      </xdr:nvCxnSpPr>
      <xdr:spPr>
        <a:xfrm flipV="1">
          <a:off x="8686800" y="14658975"/>
          <a:ext cx="742950" cy="9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40639</xdr:rowOff>
    </xdr:from>
    <xdr:to>
      <xdr:col>46</xdr:col>
      <xdr:colOff>38100</xdr:colOff>
      <xdr:row>85</xdr:row>
      <xdr:rowOff>142239</xdr:rowOff>
    </xdr:to>
    <xdr:sp macro="" textlink="">
      <xdr:nvSpPr>
        <xdr:cNvPr id="365" name="楕円 364">
          <a:extLst>
            <a:ext uri="{FF2B5EF4-FFF2-40B4-BE49-F238E27FC236}">
              <a16:creationId xmlns:a16="http://schemas.microsoft.com/office/drawing/2014/main" id="{DFD8A61A-1342-4992-ADA1-AFB3A97FC476}"/>
            </a:ext>
          </a:extLst>
        </xdr:cNvPr>
        <xdr:cNvSpPr/>
      </xdr:nvSpPr>
      <xdr:spPr>
        <a:xfrm>
          <a:off x="7846060" y="14613889"/>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91439</xdr:rowOff>
    </xdr:from>
    <xdr:to>
      <xdr:col>50</xdr:col>
      <xdr:colOff>114300</xdr:colOff>
      <xdr:row>85</xdr:row>
      <xdr:rowOff>91439</xdr:rowOff>
    </xdr:to>
    <xdr:cxnSp macro="">
      <xdr:nvCxnSpPr>
        <xdr:cNvPr id="366" name="直線コネクタ 365">
          <a:extLst>
            <a:ext uri="{FF2B5EF4-FFF2-40B4-BE49-F238E27FC236}">
              <a16:creationId xmlns:a16="http://schemas.microsoft.com/office/drawing/2014/main" id="{8AEC229B-A73F-4ECB-A720-1B26FCC7BBA6}"/>
            </a:ext>
          </a:extLst>
        </xdr:cNvPr>
        <xdr:cNvCxnSpPr/>
      </xdr:nvCxnSpPr>
      <xdr:spPr>
        <a:xfrm>
          <a:off x="7889240" y="14668499"/>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44450</xdr:rowOff>
    </xdr:from>
    <xdr:to>
      <xdr:col>41</xdr:col>
      <xdr:colOff>101600</xdr:colOff>
      <xdr:row>85</xdr:row>
      <xdr:rowOff>146050</xdr:rowOff>
    </xdr:to>
    <xdr:sp macro="" textlink="">
      <xdr:nvSpPr>
        <xdr:cNvPr id="367" name="楕円 366">
          <a:extLst>
            <a:ext uri="{FF2B5EF4-FFF2-40B4-BE49-F238E27FC236}">
              <a16:creationId xmlns:a16="http://schemas.microsoft.com/office/drawing/2014/main" id="{38E67443-A525-4948-9D2F-476367E1BCD9}"/>
            </a:ext>
          </a:extLst>
        </xdr:cNvPr>
        <xdr:cNvSpPr/>
      </xdr:nvSpPr>
      <xdr:spPr>
        <a:xfrm>
          <a:off x="7029450" y="1461960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91439</xdr:rowOff>
    </xdr:from>
    <xdr:to>
      <xdr:col>45</xdr:col>
      <xdr:colOff>177800</xdr:colOff>
      <xdr:row>85</xdr:row>
      <xdr:rowOff>95250</xdr:rowOff>
    </xdr:to>
    <xdr:cxnSp macro="">
      <xdr:nvCxnSpPr>
        <xdr:cNvPr id="368" name="直線コネクタ 367">
          <a:extLst>
            <a:ext uri="{FF2B5EF4-FFF2-40B4-BE49-F238E27FC236}">
              <a16:creationId xmlns:a16="http://schemas.microsoft.com/office/drawing/2014/main" id="{66A7167F-7D5D-4064-996C-A9CA02CBF6C5}"/>
            </a:ext>
          </a:extLst>
        </xdr:cNvPr>
        <xdr:cNvCxnSpPr/>
      </xdr:nvCxnSpPr>
      <xdr:spPr>
        <a:xfrm flipV="1">
          <a:off x="7084060" y="14668499"/>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44450</xdr:rowOff>
    </xdr:from>
    <xdr:to>
      <xdr:col>36</xdr:col>
      <xdr:colOff>165100</xdr:colOff>
      <xdr:row>85</xdr:row>
      <xdr:rowOff>146050</xdr:rowOff>
    </xdr:to>
    <xdr:sp macro="" textlink="">
      <xdr:nvSpPr>
        <xdr:cNvPr id="369" name="楕円 368">
          <a:extLst>
            <a:ext uri="{FF2B5EF4-FFF2-40B4-BE49-F238E27FC236}">
              <a16:creationId xmlns:a16="http://schemas.microsoft.com/office/drawing/2014/main" id="{67D3C840-95A6-4415-B491-EE6F109FC141}"/>
            </a:ext>
          </a:extLst>
        </xdr:cNvPr>
        <xdr:cNvSpPr/>
      </xdr:nvSpPr>
      <xdr:spPr>
        <a:xfrm>
          <a:off x="6231890" y="1461960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95250</xdr:rowOff>
    </xdr:from>
    <xdr:to>
      <xdr:col>41</xdr:col>
      <xdr:colOff>50800</xdr:colOff>
      <xdr:row>85</xdr:row>
      <xdr:rowOff>95250</xdr:rowOff>
    </xdr:to>
    <xdr:cxnSp macro="">
      <xdr:nvCxnSpPr>
        <xdr:cNvPr id="370" name="直線コネクタ 369">
          <a:extLst>
            <a:ext uri="{FF2B5EF4-FFF2-40B4-BE49-F238E27FC236}">
              <a16:creationId xmlns:a16="http://schemas.microsoft.com/office/drawing/2014/main" id="{B6CF1C81-8B08-4231-A80C-F2F32D87B805}"/>
            </a:ext>
          </a:extLst>
        </xdr:cNvPr>
        <xdr:cNvCxnSpPr/>
      </xdr:nvCxnSpPr>
      <xdr:spPr>
        <a:xfrm>
          <a:off x="6286500" y="146646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40657</xdr:rowOff>
    </xdr:from>
    <xdr:ext cx="469744" cy="259045"/>
    <xdr:sp macro="" textlink="">
      <xdr:nvSpPr>
        <xdr:cNvPr id="371" name="n_1aveValue【福祉施設】&#10;一人当たり面積">
          <a:extLst>
            <a:ext uri="{FF2B5EF4-FFF2-40B4-BE49-F238E27FC236}">
              <a16:creationId xmlns:a16="http://schemas.microsoft.com/office/drawing/2014/main" id="{116A9C93-9520-41D7-886D-B642AC0AE6C9}"/>
            </a:ext>
          </a:extLst>
        </xdr:cNvPr>
        <xdr:cNvSpPr txBox="1"/>
      </xdr:nvSpPr>
      <xdr:spPr>
        <a:xfrm>
          <a:off x="8454467" y="142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40657</xdr:rowOff>
    </xdr:from>
    <xdr:ext cx="469744" cy="259045"/>
    <xdr:sp macro="" textlink="">
      <xdr:nvSpPr>
        <xdr:cNvPr id="372" name="n_2aveValue【福祉施設】&#10;一人当たり面積">
          <a:extLst>
            <a:ext uri="{FF2B5EF4-FFF2-40B4-BE49-F238E27FC236}">
              <a16:creationId xmlns:a16="http://schemas.microsoft.com/office/drawing/2014/main" id="{5F4C3F3E-A1CF-4F1D-8AD0-2B8045AF1866}"/>
            </a:ext>
          </a:extLst>
        </xdr:cNvPr>
        <xdr:cNvSpPr txBox="1"/>
      </xdr:nvSpPr>
      <xdr:spPr>
        <a:xfrm>
          <a:off x="7673417" y="142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36847</xdr:rowOff>
    </xdr:from>
    <xdr:ext cx="469744" cy="259045"/>
    <xdr:sp macro="" textlink="">
      <xdr:nvSpPr>
        <xdr:cNvPr id="373" name="n_3aveValue【福祉施設】&#10;一人当たり面積">
          <a:extLst>
            <a:ext uri="{FF2B5EF4-FFF2-40B4-BE49-F238E27FC236}">
              <a16:creationId xmlns:a16="http://schemas.microsoft.com/office/drawing/2014/main" id="{6893CEB1-78EB-4CEC-9553-F1B1442BC6D2}"/>
            </a:ext>
          </a:extLst>
        </xdr:cNvPr>
        <xdr:cNvSpPr txBox="1"/>
      </xdr:nvSpPr>
      <xdr:spPr>
        <a:xfrm>
          <a:off x="6866332" y="1426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55897</xdr:rowOff>
    </xdr:from>
    <xdr:ext cx="469744" cy="259045"/>
    <xdr:sp macro="" textlink="">
      <xdr:nvSpPr>
        <xdr:cNvPr id="374" name="n_4aveValue【福祉施設】&#10;一人当たり面積">
          <a:extLst>
            <a:ext uri="{FF2B5EF4-FFF2-40B4-BE49-F238E27FC236}">
              <a16:creationId xmlns:a16="http://schemas.microsoft.com/office/drawing/2014/main" id="{9527DBC7-0016-49C0-9A2C-24288264EF23}"/>
            </a:ext>
          </a:extLst>
        </xdr:cNvPr>
        <xdr:cNvSpPr txBox="1"/>
      </xdr:nvSpPr>
      <xdr:spPr>
        <a:xfrm>
          <a:off x="6068772" y="1429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133366</xdr:rowOff>
    </xdr:from>
    <xdr:ext cx="469744" cy="259045"/>
    <xdr:sp macro="" textlink="">
      <xdr:nvSpPr>
        <xdr:cNvPr id="375" name="n_1mainValue【福祉施設】&#10;一人当たり面積">
          <a:extLst>
            <a:ext uri="{FF2B5EF4-FFF2-40B4-BE49-F238E27FC236}">
              <a16:creationId xmlns:a16="http://schemas.microsoft.com/office/drawing/2014/main" id="{4BF119CB-5A16-4D6F-9F14-A93715DB05FC}"/>
            </a:ext>
          </a:extLst>
        </xdr:cNvPr>
        <xdr:cNvSpPr txBox="1"/>
      </xdr:nvSpPr>
      <xdr:spPr>
        <a:xfrm>
          <a:off x="8454467" y="14702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133366</xdr:rowOff>
    </xdr:from>
    <xdr:ext cx="469744" cy="259045"/>
    <xdr:sp macro="" textlink="">
      <xdr:nvSpPr>
        <xdr:cNvPr id="376" name="n_2mainValue【福祉施設】&#10;一人当たり面積">
          <a:extLst>
            <a:ext uri="{FF2B5EF4-FFF2-40B4-BE49-F238E27FC236}">
              <a16:creationId xmlns:a16="http://schemas.microsoft.com/office/drawing/2014/main" id="{D4B7B987-C410-42F7-9E4D-42AC22A72242}"/>
            </a:ext>
          </a:extLst>
        </xdr:cNvPr>
        <xdr:cNvSpPr txBox="1"/>
      </xdr:nvSpPr>
      <xdr:spPr>
        <a:xfrm>
          <a:off x="7673417" y="14702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137177</xdr:rowOff>
    </xdr:from>
    <xdr:ext cx="469744" cy="259045"/>
    <xdr:sp macro="" textlink="">
      <xdr:nvSpPr>
        <xdr:cNvPr id="377" name="n_3mainValue【福祉施設】&#10;一人当たり面積">
          <a:extLst>
            <a:ext uri="{FF2B5EF4-FFF2-40B4-BE49-F238E27FC236}">
              <a16:creationId xmlns:a16="http://schemas.microsoft.com/office/drawing/2014/main" id="{2B5EA3E5-9A78-4057-B870-17D3A45C5FD9}"/>
            </a:ext>
          </a:extLst>
        </xdr:cNvPr>
        <xdr:cNvSpPr txBox="1"/>
      </xdr:nvSpPr>
      <xdr:spPr>
        <a:xfrm>
          <a:off x="6866332" y="14706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137177</xdr:rowOff>
    </xdr:from>
    <xdr:ext cx="469744" cy="259045"/>
    <xdr:sp macro="" textlink="">
      <xdr:nvSpPr>
        <xdr:cNvPr id="378" name="n_4mainValue【福祉施設】&#10;一人当たり面積">
          <a:extLst>
            <a:ext uri="{FF2B5EF4-FFF2-40B4-BE49-F238E27FC236}">
              <a16:creationId xmlns:a16="http://schemas.microsoft.com/office/drawing/2014/main" id="{DE8266B8-DDC6-4F87-A627-146FC19F3C86}"/>
            </a:ext>
          </a:extLst>
        </xdr:cNvPr>
        <xdr:cNvSpPr txBox="1"/>
      </xdr:nvSpPr>
      <xdr:spPr>
        <a:xfrm>
          <a:off x="6068772" y="14706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68D001D5-0DF0-430D-A86C-B5A19C04C8BD}"/>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77F819A9-A171-423B-826B-6747CF07B479}"/>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BABCE633-69E0-4819-B319-F2894579A1C5}"/>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BE92AB86-FEE0-4953-B620-55D66FF4BCFA}"/>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66A16F83-509B-4DAB-940F-33940CB1AFFF}"/>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347F90B6-E932-4A61-AFED-A4644D7C6F2E}"/>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E687C81B-FF64-423B-9247-658EC3CB9B03}"/>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19ABFC06-EB2C-468F-A3B3-185673C2CD72}"/>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B26B96F3-7911-426E-97F9-40CB27C22DD7}"/>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C1F62A56-C890-42EA-A57A-DD216F3245FF}"/>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CC793C4C-6CC5-4B5F-82F8-EA1E58884CDB}"/>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a:extLst>
            <a:ext uri="{FF2B5EF4-FFF2-40B4-BE49-F238E27FC236}">
              <a16:creationId xmlns:a16="http://schemas.microsoft.com/office/drawing/2014/main" id="{B41163D5-28BC-48B5-8B82-CE528FA7740C}"/>
            </a:ext>
          </a:extLst>
        </xdr:cNvPr>
        <xdr:cNvCxnSpPr/>
      </xdr:nvCxnSpPr>
      <xdr:spPr>
        <a:xfrm>
          <a:off x="6858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1" name="テキスト ボックス 390">
          <a:extLst>
            <a:ext uri="{FF2B5EF4-FFF2-40B4-BE49-F238E27FC236}">
              <a16:creationId xmlns:a16="http://schemas.microsoft.com/office/drawing/2014/main" id="{B8A17139-8A58-4DEE-B4BD-0A363D6DA2C5}"/>
            </a:ext>
          </a:extLst>
        </xdr:cNvPr>
        <xdr:cNvSpPr txBox="1"/>
      </xdr:nvSpPr>
      <xdr:spPr>
        <a:xfrm>
          <a:off x="2738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a:extLst>
            <a:ext uri="{FF2B5EF4-FFF2-40B4-BE49-F238E27FC236}">
              <a16:creationId xmlns:a16="http://schemas.microsoft.com/office/drawing/2014/main" id="{17636834-2DEE-4CC9-AEA1-A34F7BBFC4DE}"/>
            </a:ext>
          </a:extLst>
        </xdr:cNvPr>
        <xdr:cNvCxnSpPr/>
      </xdr:nvCxnSpPr>
      <xdr:spPr>
        <a:xfrm>
          <a:off x="6858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3" name="テキスト ボックス 392">
          <a:extLst>
            <a:ext uri="{FF2B5EF4-FFF2-40B4-BE49-F238E27FC236}">
              <a16:creationId xmlns:a16="http://schemas.microsoft.com/office/drawing/2014/main" id="{0C68397F-7FCB-4655-99F0-9563BABFA334}"/>
            </a:ext>
          </a:extLst>
        </xdr:cNvPr>
        <xdr:cNvSpPr txBox="1"/>
      </xdr:nvSpPr>
      <xdr:spPr>
        <a:xfrm>
          <a:off x="34370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a:extLst>
            <a:ext uri="{FF2B5EF4-FFF2-40B4-BE49-F238E27FC236}">
              <a16:creationId xmlns:a16="http://schemas.microsoft.com/office/drawing/2014/main" id="{F2752C01-461C-4A14-B65D-019131B72723}"/>
            </a:ext>
          </a:extLst>
        </xdr:cNvPr>
        <xdr:cNvCxnSpPr/>
      </xdr:nvCxnSpPr>
      <xdr:spPr>
        <a:xfrm>
          <a:off x="6858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5" name="テキスト ボックス 394">
          <a:extLst>
            <a:ext uri="{FF2B5EF4-FFF2-40B4-BE49-F238E27FC236}">
              <a16:creationId xmlns:a16="http://schemas.microsoft.com/office/drawing/2014/main" id="{AC28CF91-7615-4324-A527-8ABABBBECA40}"/>
            </a:ext>
          </a:extLst>
        </xdr:cNvPr>
        <xdr:cNvSpPr txBox="1"/>
      </xdr:nvSpPr>
      <xdr:spPr>
        <a:xfrm>
          <a:off x="34370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a:extLst>
            <a:ext uri="{FF2B5EF4-FFF2-40B4-BE49-F238E27FC236}">
              <a16:creationId xmlns:a16="http://schemas.microsoft.com/office/drawing/2014/main" id="{1573470D-E31E-4639-8763-8412264C197E}"/>
            </a:ext>
          </a:extLst>
        </xdr:cNvPr>
        <xdr:cNvCxnSpPr/>
      </xdr:nvCxnSpPr>
      <xdr:spPr>
        <a:xfrm>
          <a:off x="6858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7" name="テキスト ボックス 396">
          <a:extLst>
            <a:ext uri="{FF2B5EF4-FFF2-40B4-BE49-F238E27FC236}">
              <a16:creationId xmlns:a16="http://schemas.microsoft.com/office/drawing/2014/main" id="{A6E23EC7-41B2-4A7C-8FD8-C8DC2B2DDE0C}"/>
            </a:ext>
          </a:extLst>
        </xdr:cNvPr>
        <xdr:cNvSpPr txBox="1"/>
      </xdr:nvSpPr>
      <xdr:spPr>
        <a:xfrm>
          <a:off x="34370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a:extLst>
            <a:ext uri="{FF2B5EF4-FFF2-40B4-BE49-F238E27FC236}">
              <a16:creationId xmlns:a16="http://schemas.microsoft.com/office/drawing/2014/main" id="{2404C15F-4E9B-43B4-9DCB-5C596C1D77DD}"/>
            </a:ext>
          </a:extLst>
        </xdr:cNvPr>
        <xdr:cNvCxnSpPr/>
      </xdr:nvCxnSpPr>
      <xdr:spPr>
        <a:xfrm>
          <a:off x="6858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9" name="テキスト ボックス 398">
          <a:extLst>
            <a:ext uri="{FF2B5EF4-FFF2-40B4-BE49-F238E27FC236}">
              <a16:creationId xmlns:a16="http://schemas.microsoft.com/office/drawing/2014/main" id="{8A64F9F4-9575-4C71-90DC-DFC37E7119B8}"/>
            </a:ext>
          </a:extLst>
        </xdr:cNvPr>
        <xdr:cNvSpPr txBox="1"/>
      </xdr:nvSpPr>
      <xdr:spPr>
        <a:xfrm>
          <a:off x="34370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5C0EB898-EC13-4744-9651-407A6385A885}"/>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1" name="テキスト ボックス 400">
          <a:extLst>
            <a:ext uri="{FF2B5EF4-FFF2-40B4-BE49-F238E27FC236}">
              <a16:creationId xmlns:a16="http://schemas.microsoft.com/office/drawing/2014/main" id="{BC930256-8B94-4833-8977-7DF4F3F53858}"/>
            </a:ext>
          </a:extLst>
        </xdr:cNvPr>
        <xdr:cNvSpPr txBox="1"/>
      </xdr:nvSpPr>
      <xdr:spPr>
        <a:xfrm>
          <a:off x="38686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DE99E129-797E-4D63-827F-B8AF33920A6C}"/>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165736</xdr:rowOff>
    </xdr:from>
    <xdr:to>
      <xdr:col>24</xdr:col>
      <xdr:colOff>62865</xdr:colOff>
      <xdr:row>108</xdr:row>
      <xdr:rowOff>142875</xdr:rowOff>
    </xdr:to>
    <xdr:cxnSp macro="">
      <xdr:nvCxnSpPr>
        <xdr:cNvPr id="403" name="直線コネクタ 402">
          <a:extLst>
            <a:ext uri="{FF2B5EF4-FFF2-40B4-BE49-F238E27FC236}">
              <a16:creationId xmlns:a16="http://schemas.microsoft.com/office/drawing/2014/main" id="{21843AC0-03A0-4A2E-B223-131E76D8A9F9}"/>
            </a:ext>
          </a:extLst>
        </xdr:cNvPr>
        <xdr:cNvCxnSpPr/>
      </xdr:nvCxnSpPr>
      <xdr:spPr>
        <a:xfrm flipV="1">
          <a:off x="4173855" y="17143096"/>
          <a:ext cx="0" cy="1514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146702</xdr:rowOff>
    </xdr:from>
    <xdr:ext cx="405111" cy="259045"/>
    <xdr:sp macro="" textlink="">
      <xdr:nvSpPr>
        <xdr:cNvPr id="404" name="【市民会館】&#10;有形固定資産減価償却率最小値テキスト">
          <a:extLst>
            <a:ext uri="{FF2B5EF4-FFF2-40B4-BE49-F238E27FC236}">
              <a16:creationId xmlns:a16="http://schemas.microsoft.com/office/drawing/2014/main" id="{428305FD-FB0D-4344-BF65-960F7B0DCBE2}"/>
            </a:ext>
          </a:extLst>
        </xdr:cNvPr>
        <xdr:cNvSpPr txBox="1"/>
      </xdr:nvSpPr>
      <xdr:spPr>
        <a:xfrm>
          <a:off x="4212590" y="1866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142875</xdr:rowOff>
    </xdr:from>
    <xdr:to>
      <xdr:col>24</xdr:col>
      <xdr:colOff>152400</xdr:colOff>
      <xdr:row>108</xdr:row>
      <xdr:rowOff>142875</xdr:rowOff>
    </xdr:to>
    <xdr:cxnSp macro="">
      <xdr:nvCxnSpPr>
        <xdr:cNvPr id="405" name="直線コネクタ 404">
          <a:extLst>
            <a:ext uri="{FF2B5EF4-FFF2-40B4-BE49-F238E27FC236}">
              <a16:creationId xmlns:a16="http://schemas.microsoft.com/office/drawing/2014/main" id="{47B73612-1231-45BA-9B06-84A75BE7D320}"/>
            </a:ext>
          </a:extLst>
        </xdr:cNvPr>
        <xdr:cNvCxnSpPr/>
      </xdr:nvCxnSpPr>
      <xdr:spPr>
        <a:xfrm>
          <a:off x="4112260" y="186575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112413</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209C912C-ADD7-4E1D-8D8A-0F5A82D6363B}"/>
            </a:ext>
          </a:extLst>
        </xdr:cNvPr>
        <xdr:cNvSpPr txBox="1"/>
      </xdr:nvSpPr>
      <xdr:spPr>
        <a:xfrm>
          <a:off x="4212590" y="1691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165736</xdr:rowOff>
    </xdr:from>
    <xdr:to>
      <xdr:col>24</xdr:col>
      <xdr:colOff>152400</xdr:colOff>
      <xdr:row>99</xdr:row>
      <xdr:rowOff>165736</xdr:rowOff>
    </xdr:to>
    <xdr:cxnSp macro="">
      <xdr:nvCxnSpPr>
        <xdr:cNvPr id="407" name="直線コネクタ 406">
          <a:extLst>
            <a:ext uri="{FF2B5EF4-FFF2-40B4-BE49-F238E27FC236}">
              <a16:creationId xmlns:a16="http://schemas.microsoft.com/office/drawing/2014/main" id="{2A81CB84-D532-4571-87DF-4924AF6938F0}"/>
            </a:ext>
          </a:extLst>
        </xdr:cNvPr>
        <xdr:cNvCxnSpPr/>
      </xdr:nvCxnSpPr>
      <xdr:spPr>
        <a:xfrm>
          <a:off x="4112260" y="171430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15891</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E673773A-381A-4B11-84A3-F1F0B59D8E0E}"/>
            </a:ext>
          </a:extLst>
        </xdr:cNvPr>
        <xdr:cNvSpPr txBox="1"/>
      </xdr:nvSpPr>
      <xdr:spPr>
        <a:xfrm>
          <a:off x="4212590" y="176790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164464</xdr:rowOff>
    </xdr:from>
    <xdr:to>
      <xdr:col>24</xdr:col>
      <xdr:colOff>114300</xdr:colOff>
      <xdr:row>104</xdr:row>
      <xdr:rowOff>94614</xdr:rowOff>
    </xdr:to>
    <xdr:sp macro="" textlink="">
      <xdr:nvSpPr>
        <xdr:cNvPr id="409" name="フローチャート: 判断 408">
          <a:extLst>
            <a:ext uri="{FF2B5EF4-FFF2-40B4-BE49-F238E27FC236}">
              <a16:creationId xmlns:a16="http://schemas.microsoft.com/office/drawing/2014/main" id="{75EA3422-1993-4777-8FAC-BA544E5567B7}"/>
            </a:ext>
          </a:extLst>
        </xdr:cNvPr>
        <xdr:cNvSpPr/>
      </xdr:nvSpPr>
      <xdr:spPr>
        <a:xfrm>
          <a:off x="4131310" y="1782762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128270</xdr:rowOff>
    </xdr:from>
    <xdr:to>
      <xdr:col>20</xdr:col>
      <xdr:colOff>38100</xdr:colOff>
      <xdr:row>104</xdr:row>
      <xdr:rowOff>58420</xdr:rowOff>
    </xdr:to>
    <xdr:sp macro="" textlink="">
      <xdr:nvSpPr>
        <xdr:cNvPr id="410" name="フローチャート: 判断 409">
          <a:extLst>
            <a:ext uri="{FF2B5EF4-FFF2-40B4-BE49-F238E27FC236}">
              <a16:creationId xmlns:a16="http://schemas.microsoft.com/office/drawing/2014/main" id="{3EACDEFD-D8A3-4D15-9251-5BCDB3E4D771}"/>
            </a:ext>
          </a:extLst>
        </xdr:cNvPr>
        <xdr:cNvSpPr/>
      </xdr:nvSpPr>
      <xdr:spPr>
        <a:xfrm>
          <a:off x="3388360" y="1779143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111125</xdr:rowOff>
    </xdr:from>
    <xdr:to>
      <xdr:col>15</xdr:col>
      <xdr:colOff>101600</xdr:colOff>
      <xdr:row>104</xdr:row>
      <xdr:rowOff>41275</xdr:rowOff>
    </xdr:to>
    <xdr:sp macro="" textlink="">
      <xdr:nvSpPr>
        <xdr:cNvPr id="411" name="フローチャート: 判断 410">
          <a:extLst>
            <a:ext uri="{FF2B5EF4-FFF2-40B4-BE49-F238E27FC236}">
              <a16:creationId xmlns:a16="http://schemas.microsoft.com/office/drawing/2014/main" id="{DB5AB721-3084-4673-9DDC-CAAEC808FD03}"/>
            </a:ext>
          </a:extLst>
        </xdr:cNvPr>
        <xdr:cNvSpPr/>
      </xdr:nvSpPr>
      <xdr:spPr>
        <a:xfrm>
          <a:off x="2571750" y="1777047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88264</xdr:rowOff>
    </xdr:from>
    <xdr:to>
      <xdr:col>10</xdr:col>
      <xdr:colOff>165100</xdr:colOff>
      <xdr:row>104</xdr:row>
      <xdr:rowOff>18414</xdr:rowOff>
    </xdr:to>
    <xdr:sp macro="" textlink="">
      <xdr:nvSpPr>
        <xdr:cNvPr id="412" name="フローチャート: 判断 411">
          <a:extLst>
            <a:ext uri="{FF2B5EF4-FFF2-40B4-BE49-F238E27FC236}">
              <a16:creationId xmlns:a16="http://schemas.microsoft.com/office/drawing/2014/main" id="{B5BD4962-7C34-4587-91E0-10720BCD2A23}"/>
            </a:ext>
          </a:extLst>
        </xdr:cNvPr>
        <xdr:cNvSpPr/>
      </xdr:nvSpPr>
      <xdr:spPr>
        <a:xfrm>
          <a:off x="1774190" y="17751424"/>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52070</xdr:rowOff>
    </xdr:from>
    <xdr:to>
      <xdr:col>6</xdr:col>
      <xdr:colOff>38100</xdr:colOff>
      <xdr:row>103</xdr:row>
      <xdr:rowOff>153670</xdr:rowOff>
    </xdr:to>
    <xdr:sp macro="" textlink="">
      <xdr:nvSpPr>
        <xdr:cNvPr id="413" name="フローチャート: 判断 412">
          <a:extLst>
            <a:ext uri="{FF2B5EF4-FFF2-40B4-BE49-F238E27FC236}">
              <a16:creationId xmlns:a16="http://schemas.microsoft.com/office/drawing/2014/main" id="{815674A1-5F2F-4F53-92C0-094928A09E39}"/>
            </a:ext>
          </a:extLst>
        </xdr:cNvPr>
        <xdr:cNvSpPr/>
      </xdr:nvSpPr>
      <xdr:spPr>
        <a:xfrm>
          <a:off x="988060" y="177152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1563A410-C203-4022-A853-DD81A30A7163}"/>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FFC1D91-5918-427C-B124-E9C421419B2C}"/>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6AA75F05-3582-4263-96E3-05942B02AE5D}"/>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B6DCEF60-9DB4-44BF-A5C2-57387EF2A905}"/>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3977124D-921F-438E-8992-5D0FB21263FE}"/>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4445</xdr:rowOff>
    </xdr:from>
    <xdr:to>
      <xdr:col>24</xdr:col>
      <xdr:colOff>114300</xdr:colOff>
      <xdr:row>107</xdr:row>
      <xdr:rowOff>106045</xdr:rowOff>
    </xdr:to>
    <xdr:sp macro="" textlink="">
      <xdr:nvSpPr>
        <xdr:cNvPr id="419" name="楕円 418">
          <a:extLst>
            <a:ext uri="{FF2B5EF4-FFF2-40B4-BE49-F238E27FC236}">
              <a16:creationId xmlns:a16="http://schemas.microsoft.com/office/drawing/2014/main" id="{874B899C-7500-42D7-BE68-A3CCB751AA04}"/>
            </a:ext>
          </a:extLst>
        </xdr:cNvPr>
        <xdr:cNvSpPr/>
      </xdr:nvSpPr>
      <xdr:spPr>
        <a:xfrm>
          <a:off x="4131310" y="1835150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154322</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E213F72B-C02C-410C-A04B-54C3F21B8F72}"/>
            </a:ext>
          </a:extLst>
        </xdr:cNvPr>
        <xdr:cNvSpPr txBox="1"/>
      </xdr:nvSpPr>
      <xdr:spPr>
        <a:xfrm>
          <a:off x="4212590" y="18328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6350</xdr:rowOff>
    </xdr:from>
    <xdr:to>
      <xdr:col>20</xdr:col>
      <xdr:colOff>38100</xdr:colOff>
      <xdr:row>107</xdr:row>
      <xdr:rowOff>107950</xdr:rowOff>
    </xdr:to>
    <xdr:sp macro="" textlink="">
      <xdr:nvSpPr>
        <xdr:cNvPr id="421" name="楕円 420">
          <a:extLst>
            <a:ext uri="{FF2B5EF4-FFF2-40B4-BE49-F238E27FC236}">
              <a16:creationId xmlns:a16="http://schemas.microsoft.com/office/drawing/2014/main" id="{3EAA6166-CC55-46D5-BFE3-9FD100545852}"/>
            </a:ext>
          </a:extLst>
        </xdr:cNvPr>
        <xdr:cNvSpPr/>
      </xdr:nvSpPr>
      <xdr:spPr>
        <a:xfrm>
          <a:off x="3388360" y="183534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55245</xdr:rowOff>
    </xdr:from>
    <xdr:to>
      <xdr:col>24</xdr:col>
      <xdr:colOff>63500</xdr:colOff>
      <xdr:row>107</xdr:row>
      <xdr:rowOff>57150</xdr:rowOff>
    </xdr:to>
    <xdr:cxnSp macro="">
      <xdr:nvCxnSpPr>
        <xdr:cNvPr id="422" name="直線コネクタ 421">
          <a:extLst>
            <a:ext uri="{FF2B5EF4-FFF2-40B4-BE49-F238E27FC236}">
              <a16:creationId xmlns:a16="http://schemas.microsoft.com/office/drawing/2014/main" id="{C0704FAA-F722-43CB-88E9-C04082C5A0D9}"/>
            </a:ext>
          </a:extLst>
        </xdr:cNvPr>
        <xdr:cNvCxnSpPr/>
      </xdr:nvCxnSpPr>
      <xdr:spPr>
        <a:xfrm flipV="1">
          <a:off x="3431540" y="1840420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21589</xdr:rowOff>
    </xdr:from>
    <xdr:to>
      <xdr:col>15</xdr:col>
      <xdr:colOff>101600</xdr:colOff>
      <xdr:row>107</xdr:row>
      <xdr:rowOff>123189</xdr:rowOff>
    </xdr:to>
    <xdr:sp macro="" textlink="">
      <xdr:nvSpPr>
        <xdr:cNvPr id="423" name="楕円 422">
          <a:extLst>
            <a:ext uri="{FF2B5EF4-FFF2-40B4-BE49-F238E27FC236}">
              <a16:creationId xmlns:a16="http://schemas.microsoft.com/office/drawing/2014/main" id="{CD998778-A326-44E9-BBE4-55A91AFFD527}"/>
            </a:ext>
          </a:extLst>
        </xdr:cNvPr>
        <xdr:cNvSpPr/>
      </xdr:nvSpPr>
      <xdr:spPr>
        <a:xfrm>
          <a:off x="2571750" y="1836292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57150</xdr:rowOff>
    </xdr:from>
    <xdr:to>
      <xdr:col>19</xdr:col>
      <xdr:colOff>177800</xdr:colOff>
      <xdr:row>107</xdr:row>
      <xdr:rowOff>72389</xdr:rowOff>
    </xdr:to>
    <xdr:cxnSp macro="">
      <xdr:nvCxnSpPr>
        <xdr:cNvPr id="424" name="直線コネクタ 423">
          <a:extLst>
            <a:ext uri="{FF2B5EF4-FFF2-40B4-BE49-F238E27FC236}">
              <a16:creationId xmlns:a16="http://schemas.microsoft.com/office/drawing/2014/main" id="{541FAA35-D630-452A-B0C3-5B6559815462}"/>
            </a:ext>
          </a:extLst>
        </xdr:cNvPr>
        <xdr:cNvCxnSpPr/>
      </xdr:nvCxnSpPr>
      <xdr:spPr>
        <a:xfrm flipV="1">
          <a:off x="2626360" y="18398490"/>
          <a:ext cx="80518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162561</xdr:rowOff>
    </xdr:from>
    <xdr:to>
      <xdr:col>10</xdr:col>
      <xdr:colOff>165100</xdr:colOff>
      <xdr:row>107</xdr:row>
      <xdr:rowOff>92711</xdr:rowOff>
    </xdr:to>
    <xdr:sp macro="" textlink="">
      <xdr:nvSpPr>
        <xdr:cNvPr id="425" name="楕円 424">
          <a:extLst>
            <a:ext uri="{FF2B5EF4-FFF2-40B4-BE49-F238E27FC236}">
              <a16:creationId xmlns:a16="http://schemas.microsoft.com/office/drawing/2014/main" id="{58CD1DB3-5601-40BC-8718-13DBB0BE93AE}"/>
            </a:ext>
          </a:extLst>
        </xdr:cNvPr>
        <xdr:cNvSpPr/>
      </xdr:nvSpPr>
      <xdr:spPr>
        <a:xfrm>
          <a:off x="1774190" y="1833816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41911</xdr:rowOff>
    </xdr:from>
    <xdr:to>
      <xdr:col>15</xdr:col>
      <xdr:colOff>50800</xdr:colOff>
      <xdr:row>107</xdr:row>
      <xdr:rowOff>72389</xdr:rowOff>
    </xdr:to>
    <xdr:cxnSp macro="">
      <xdr:nvCxnSpPr>
        <xdr:cNvPr id="426" name="直線コネクタ 425">
          <a:extLst>
            <a:ext uri="{FF2B5EF4-FFF2-40B4-BE49-F238E27FC236}">
              <a16:creationId xmlns:a16="http://schemas.microsoft.com/office/drawing/2014/main" id="{5277ED50-15B9-4BE7-8165-7BB4F2872FF3}"/>
            </a:ext>
          </a:extLst>
        </xdr:cNvPr>
        <xdr:cNvCxnSpPr/>
      </xdr:nvCxnSpPr>
      <xdr:spPr>
        <a:xfrm>
          <a:off x="1828800" y="18388966"/>
          <a:ext cx="797560" cy="26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132080</xdr:rowOff>
    </xdr:from>
    <xdr:to>
      <xdr:col>6</xdr:col>
      <xdr:colOff>38100</xdr:colOff>
      <xdr:row>107</xdr:row>
      <xdr:rowOff>62230</xdr:rowOff>
    </xdr:to>
    <xdr:sp macro="" textlink="">
      <xdr:nvSpPr>
        <xdr:cNvPr id="427" name="楕円 426">
          <a:extLst>
            <a:ext uri="{FF2B5EF4-FFF2-40B4-BE49-F238E27FC236}">
              <a16:creationId xmlns:a16="http://schemas.microsoft.com/office/drawing/2014/main" id="{AFF76F9A-7AD9-4E98-A3CE-32B6AE404EFB}"/>
            </a:ext>
          </a:extLst>
        </xdr:cNvPr>
        <xdr:cNvSpPr/>
      </xdr:nvSpPr>
      <xdr:spPr>
        <a:xfrm>
          <a:off x="988060" y="1830959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11430</xdr:rowOff>
    </xdr:from>
    <xdr:to>
      <xdr:col>10</xdr:col>
      <xdr:colOff>114300</xdr:colOff>
      <xdr:row>107</xdr:row>
      <xdr:rowOff>41911</xdr:rowOff>
    </xdr:to>
    <xdr:cxnSp macro="">
      <xdr:nvCxnSpPr>
        <xdr:cNvPr id="428" name="直線コネクタ 427">
          <a:extLst>
            <a:ext uri="{FF2B5EF4-FFF2-40B4-BE49-F238E27FC236}">
              <a16:creationId xmlns:a16="http://schemas.microsoft.com/office/drawing/2014/main" id="{56E07494-7ACA-4C94-87D2-D7E04E250FA2}"/>
            </a:ext>
          </a:extLst>
        </xdr:cNvPr>
        <xdr:cNvCxnSpPr/>
      </xdr:nvCxnSpPr>
      <xdr:spPr>
        <a:xfrm>
          <a:off x="1031240" y="18360390"/>
          <a:ext cx="797560" cy="28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74947</xdr:rowOff>
    </xdr:from>
    <xdr:ext cx="405111" cy="259045"/>
    <xdr:sp macro="" textlink="">
      <xdr:nvSpPr>
        <xdr:cNvPr id="429" name="n_1aveValue【市民会館】&#10;有形固定資産減価償却率">
          <a:extLst>
            <a:ext uri="{FF2B5EF4-FFF2-40B4-BE49-F238E27FC236}">
              <a16:creationId xmlns:a16="http://schemas.microsoft.com/office/drawing/2014/main" id="{C38C6029-A06B-4438-B775-86A1F5B53D9E}"/>
            </a:ext>
          </a:extLst>
        </xdr:cNvPr>
        <xdr:cNvSpPr txBox="1"/>
      </xdr:nvSpPr>
      <xdr:spPr>
        <a:xfrm>
          <a:off x="3239144" y="1756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57802</xdr:rowOff>
    </xdr:from>
    <xdr:ext cx="405111" cy="259045"/>
    <xdr:sp macro="" textlink="">
      <xdr:nvSpPr>
        <xdr:cNvPr id="430" name="n_2aveValue【市民会館】&#10;有形固定資産減価償却率">
          <a:extLst>
            <a:ext uri="{FF2B5EF4-FFF2-40B4-BE49-F238E27FC236}">
              <a16:creationId xmlns:a16="http://schemas.microsoft.com/office/drawing/2014/main" id="{DAE22965-0D58-4AE2-91B2-25FE4D258744}"/>
            </a:ext>
          </a:extLst>
        </xdr:cNvPr>
        <xdr:cNvSpPr txBox="1"/>
      </xdr:nvSpPr>
      <xdr:spPr>
        <a:xfrm>
          <a:off x="2439044" y="1754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34941</xdr:rowOff>
    </xdr:from>
    <xdr:ext cx="405111" cy="259045"/>
    <xdr:sp macro="" textlink="">
      <xdr:nvSpPr>
        <xdr:cNvPr id="431" name="n_3aveValue【市民会館】&#10;有形固定資産減価償却率">
          <a:extLst>
            <a:ext uri="{FF2B5EF4-FFF2-40B4-BE49-F238E27FC236}">
              <a16:creationId xmlns:a16="http://schemas.microsoft.com/office/drawing/2014/main" id="{FB3FE206-D7FE-48AF-B52F-A12993CC3262}"/>
            </a:ext>
          </a:extLst>
        </xdr:cNvPr>
        <xdr:cNvSpPr txBox="1"/>
      </xdr:nvSpPr>
      <xdr:spPr>
        <a:xfrm>
          <a:off x="1641484" y="1752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170197</xdr:rowOff>
    </xdr:from>
    <xdr:ext cx="405111" cy="259045"/>
    <xdr:sp macro="" textlink="">
      <xdr:nvSpPr>
        <xdr:cNvPr id="432" name="n_4aveValue【市民会館】&#10;有形固定資産減価償却率">
          <a:extLst>
            <a:ext uri="{FF2B5EF4-FFF2-40B4-BE49-F238E27FC236}">
              <a16:creationId xmlns:a16="http://schemas.microsoft.com/office/drawing/2014/main" id="{60B3198E-1C15-4B61-8BE3-8C7C630D2984}"/>
            </a:ext>
          </a:extLst>
        </xdr:cNvPr>
        <xdr:cNvSpPr txBox="1"/>
      </xdr:nvSpPr>
      <xdr:spPr>
        <a:xfrm>
          <a:off x="855354" y="1749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99077</xdr:rowOff>
    </xdr:from>
    <xdr:ext cx="405111" cy="259045"/>
    <xdr:sp macro="" textlink="">
      <xdr:nvSpPr>
        <xdr:cNvPr id="433" name="n_1mainValue【市民会館】&#10;有形固定資産減価償却率">
          <a:extLst>
            <a:ext uri="{FF2B5EF4-FFF2-40B4-BE49-F238E27FC236}">
              <a16:creationId xmlns:a16="http://schemas.microsoft.com/office/drawing/2014/main" id="{19F737F5-275E-43C0-B335-5DCC57405C28}"/>
            </a:ext>
          </a:extLst>
        </xdr:cNvPr>
        <xdr:cNvSpPr txBox="1"/>
      </xdr:nvSpPr>
      <xdr:spPr>
        <a:xfrm>
          <a:off x="3239144" y="1844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114316</xdr:rowOff>
    </xdr:from>
    <xdr:ext cx="405111" cy="259045"/>
    <xdr:sp macro="" textlink="">
      <xdr:nvSpPr>
        <xdr:cNvPr id="434" name="n_2mainValue【市民会館】&#10;有形固定資産減価償却率">
          <a:extLst>
            <a:ext uri="{FF2B5EF4-FFF2-40B4-BE49-F238E27FC236}">
              <a16:creationId xmlns:a16="http://schemas.microsoft.com/office/drawing/2014/main" id="{52E0E8C6-BBF4-4F65-BD14-172609175B1A}"/>
            </a:ext>
          </a:extLst>
        </xdr:cNvPr>
        <xdr:cNvSpPr txBox="1"/>
      </xdr:nvSpPr>
      <xdr:spPr>
        <a:xfrm>
          <a:off x="2439044" y="18459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83838</xdr:rowOff>
    </xdr:from>
    <xdr:ext cx="405111" cy="259045"/>
    <xdr:sp macro="" textlink="">
      <xdr:nvSpPr>
        <xdr:cNvPr id="435" name="n_3mainValue【市民会館】&#10;有形固定資産減価償却率">
          <a:extLst>
            <a:ext uri="{FF2B5EF4-FFF2-40B4-BE49-F238E27FC236}">
              <a16:creationId xmlns:a16="http://schemas.microsoft.com/office/drawing/2014/main" id="{763DE5DB-B381-4A98-86A8-5DD709904F58}"/>
            </a:ext>
          </a:extLst>
        </xdr:cNvPr>
        <xdr:cNvSpPr txBox="1"/>
      </xdr:nvSpPr>
      <xdr:spPr>
        <a:xfrm>
          <a:off x="1641484" y="18430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53357</xdr:rowOff>
    </xdr:from>
    <xdr:ext cx="405111" cy="259045"/>
    <xdr:sp macro="" textlink="">
      <xdr:nvSpPr>
        <xdr:cNvPr id="436" name="n_4mainValue【市民会館】&#10;有形固定資産減価償却率">
          <a:extLst>
            <a:ext uri="{FF2B5EF4-FFF2-40B4-BE49-F238E27FC236}">
              <a16:creationId xmlns:a16="http://schemas.microsoft.com/office/drawing/2014/main" id="{767BD704-D91C-44DC-9A61-7C926D892E80}"/>
            </a:ext>
          </a:extLst>
        </xdr:cNvPr>
        <xdr:cNvSpPr txBox="1"/>
      </xdr:nvSpPr>
      <xdr:spPr>
        <a:xfrm>
          <a:off x="855354" y="18402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A6EAE2CD-38B8-403A-BF30-9DA9F0733F75}"/>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DC6E3F98-F166-4054-B426-8B96B486B066}"/>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D49069E7-4731-47B7-9B97-BDE1343AB961}"/>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AFC015E6-0726-4801-9C55-C99ABC12A4A3}"/>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117C1BB5-7E29-4626-A94B-CD175C875E97}"/>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55FCDB78-AE5D-46F5-84CF-C5AD85835B4A}"/>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8E0677A6-25F2-42D4-906F-AFFDFA40DEAC}"/>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384DCD4A-79DE-4643-8069-BE38D166CF86}"/>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E19EE6F6-D766-4DF8-B27A-A75865CD3C52}"/>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705CE79E-5846-4C55-9DD7-20CED49865FC}"/>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090D157A-8964-4A9C-901E-D40AC94605CA}"/>
            </a:ext>
          </a:extLst>
        </xdr:cNvPr>
        <xdr:cNvCxnSpPr/>
      </xdr:nvCxnSpPr>
      <xdr:spPr>
        <a:xfrm>
          <a:off x="5960110" y="1866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a:extLst>
            <a:ext uri="{FF2B5EF4-FFF2-40B4-BE49-F238E27FC236}">
              <a16:creationId xmlns:a16="http://schemas.microsoft.com/office/drawing/2014/main" id="{E13209DC-A31F-4B96-8FE9-8E842C99D1DF}"/>
            </a:ext>
          </a:extLst>
        </xdr:cNvPr>
        <xdr:cNvSpPr txBox="1"/>
      </xdr:nvSpPr>
      <xdr:spPr>
        <a:xfrm>
          <a:off x="552722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BC7B9E77-EFD9-4ED3-8C59-ABA7AED508E8}"/>
            </a:ext>
          </a:extLst>
        </xdr:cNvPr>
        <xdr:cNvCxnSpPr/>
      </xdr:nvCxnSpPr>
      <xdr:spPr>
        <a:xfrm>
          <a:off x="5960110" y="182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a:extLst>
            <a:ext uri="{FF2B5EF4-FFF2-40B4-BE49-F238E27FC236}">
              <a16:creationId xmlns:a16="http://schemas.microsoft.com/office/drawing/2014/main" id="{1169D6D1-11A0-4D86-B932-83C5D0004715}"/>
            </a:ext>
          </a:extLst>
        </xdr:cNvPr>
        <xdr:cNvSpPr txBox="1"/>
      </xdr:nvSpPr>
      <xdr:spPr>
        <a:xfrm>
          <a:off x="5527221"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7A64FB54-5296-45ED-A560-6FAD94EA01C3}"/>
            </a:ext>
          </a:extLst>
        </xdr:cNvPr>
        <xdr:cNvCxnSpPr/>
      </xdr:nvCxnSpPr>
      <xdr:spPr>
        <a:xfrm>
          <a:off x="596011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a:extLst>
            <a:ext uri="{FF2B5EF4-FFF2-40B4-BE49-F238E27FC236}">
              <a16:creationId xmlns:a16="http://schemas.microsoft.com/office/drawing/2014/main" id="{795C0272-B662-4D35-8974-C038A050E5DB}"/>
            </a:ext>
          </a:extLst>
        </xdr:cNvPr>
        <xdr:cNvSpPr txBox="1"/>
      </xdr:nvSpPr>
      <xdr:spPr>
        <a:xfrm>
          <a:off x="5527221"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7B506BC7-DF87-448A-A4AC-D28A88ADE587}"/>
            </a:ext>
          </a:extLst>
        </xdr:cNvPr>
        <xdr:cNvCxnSpPr/>
      </xdr:nvCxnSpPr>
      <xdr:spPr>
        <a:xfrm>
          <a:off x="5960110" y="1752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a:extLst>
            <a:ext uri="{FF2B5EF4-FFF2-40B4-BE49-F238E27FC236}">
              <a16:creationId xmlns:a16="http://schemas.microsoft.com/office/drawing/2014/main" id="{676F9538-2B9A-4B0E-8850-64AB5BFD8B2E}"/>
            </a:ext>
          </a:extLst>
        </xdr:cNvPr>
        <xdr:cNvSpPr txBox="1"/>
      </xdr:nvSpPr>
      <xdr:spPr>
        <a:xfrm>
          <a:off x="5527221"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6B61C001-D4A5-497E-8542-195D98FF13DD}"/>
            </a:ext>
          </a:extLst>
        </xdr:cNvPr>
        <xdr:cNvCxnSpPr/>
      </xdr:nvCxnSpPr>
      <xdr:spPr>
        <a:xfrm>
          <a:off x="5960110" y="17145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a:extLst>
            <a:ext uri="{FF2B5EF4-FFF2-40B4-BE49-F238E27FC236}">
              <a16:creationId xmlns:a16="http://schemas.microsoft.com/office/drawing/2014/main" id="{18D6774A-C765-4816-8C30-CB9A7D7CFF98}"/>
            </a:ext>
          </a:extLst>
        </xdr:cNvPr>
        <xdr:cNvSpPr txBox="1"/>
      </xdr:nvSpPr>
      <xdr:spPr>
        <a:xfrm>
          <a:off x="5527221"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45DDB2D6-1270-4CE7-B0DC-4656B9ECA9D8}"/>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A64697C3-0080-4802-BE6C-92E65D6C4ED8}"/>
            </a:ext>
          </a:extLst>
        </xdr:cNvPr>
        <xdr:cNvSpPr txBox="1"/>
      </xdr:nvSpPr>
      <xdr:spPr>
        <a:xfrm>
          <a:off x="552722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C1DEF009-9894-4F45-8CBB-BA0EFC539912}"/>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34289</xdr:rowOff>
    </xdr:to>
    <xdr:cxnSp macro="">
      <xdr:nvCxnSpPr>
        <xdr:cNvPr id="460" name="直線コネクタ 459">
          <a:extLst>
            <a:ext uri="{FF2B5EF4-FFF2-40B4-BE49-F238E27FC236}">
              <a16:creationId xmlns:a16="http://schemas.microsoft.com/office/drawing/2014/main" id="{696B4884-AA26-4CDE-8847-AF1F8E991F55}"/>
            </a:ext>
          </a:extLst>
        </xdr:cNvPr>
        <xdr:cNvCxnSpPr/>
      </xdr:nvCxnSpPr>
      <xdr:spPr>
        <a:xfrm flipV="1">
          <a:off x="9429115" y="17150716"/>
          <a:ext cx="0" cy="1398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38116</xdr:rowOff>
    </xdr:from>
    <xdr:ext cx="469744" cy="259045"/>
    <xdr:sp macro="" textlink="">
      <xdr:nvSpPr>
        <xdr:cNvPr id="461" name="【市民会館】&#10;一人当たり面積最小値テキスト">
          <a:extLst>
            <a:ext uri="{FF2B5EF4-FFF2-40B4-BE49-F238E27FC236}">
              <a16:creationId xmlns:a16="http://schemas.microsoft.com/office/drawing/2014/main" id="{51E41B37-CBAE-486F-AA4A-D62A615079A3}"/>
            </a:ext>
          </a:extLst>
        </xdr:cNvPr>
        <xdr:cNvSpPr txBox="1"/>
      </xdr:nvSpPr>
      <xdr:spPr>
        <a:xfrm>
          <a:off x="9467850" y="1855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34289</xdr:rowOff>
    </xdr:from>
    <xdr:to>
      <xdr:col>55</xdr:col>
      <xdr:colOff>88900</xdr:colOff>
      <xdr:row>108</xdr:row>
      <xdr:rowOff>34289</xdr:rowOff>
    </xdr:to>
    <xdr:cxnSp macro="">
      <xdr:nvCxnSpPr>
        <xdr:cNvPr id="462" name="直線コネクタ 461">
          <a:extLst>
            <a:ext uri="{FF2B5EF4-FFF2-40B4-BE49-F238E27FC236}">
              <a16:creationId xmlns:a16="http://schemas.microsoft.com/office/drawing/2014/main" id="{B5D07CAC-822B-4F69-BB80-0D731D81BA47}"/>
            </a:ext>
          </a:extLst>
        </xdr:cNvPr>
        <xdr:cNvCxnSpPr/>
      </xdr:nvCxnSpPr>
      <xdr:spPr>
        <a:xfrm>
          <a:off x="9356090" y="1854898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463" name="【市民会館】&#10;一人当たり面積最大値テキスト">
          <a:extLst>
            <a:ext uri="{FF2B5EF4-FFF2-40B4-BE49-F238E27FC236}">
              <a16:creationId xmlns:a16="http://schemas.microsoft.com/office/drawing/2014/main" id="{0687F10F-7589-4A20-9BC5-56B7EE7C467E}"/>
            </a:ext>
          </a:extLst>
        </xdr:cNvPr>
        <xdr:cNvSpPr txBox="1"/>
      </xdr:nvSpPr>
      <xdr:spPr>
        <a:xfrm>
          <a:off x="9467850" y="16925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464" name="直線コネクタ 463">
          <a:extLst>
            <a:ext uri="{FF2B5EF4-FFF2-40B4-BE49-F238E27FC236}">
              <a16:creationId xmlns:a16="http://schemas.microsoft.com/office/drawing/2014/main" id="{99725E0B-5EC1-4F71-9F71-D67ACD3F84A8}"/>
            </a:ext>
          </a:extLst>
        </xdr:cNvPr>
        <xdr:cNvCxnSpPr/>
      </xdr:nvCxnSpPr>
      <xdr:spPr>
        <a:xfrm>
          <a:off x="9356090" y="1715071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78757</xdr:rowOff>
    </xdr:from>
    <xdr:ext cx="469744" cy="259045"/>
    <xdr:sp macro="" textlink="">
      <xdr:nvSpPr>
        <xdr:cNvPr id="465" name="【市民会館】&#10;一人当たり面積平均値テキスト">
          <a:extLst>
            <a:ext uri="{FF2B5EF4-FFF2-40B4-BE49-F238E27FC236}">
              <a16:creationId xmlns:a16="http://schemas.microsoft.com/office/drawing/2014/main" id="{0C515CF0-C0B3-453B-BBA9-08966216DF19}"/>
            </a:ext>
          </a:extLst>
        </xdr:cNvPr>
        <xdr:cNvSpPr txBox="1"/>
      </xdr:nvSpPr>
      <xdr:spPr>
        <a:xfrm>
          <a:off x="9467850" y="179095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55880</xdr:rowOff>
    </xdr:from>
    <xdr:to>
      <xdr:col>55</xdr:col>
      <xdr:colOff>50800</xdr:colOff>
      <xdr:row>105</xdr:row>
      <xdr:rowOff>157480</xdr:rowOff>
    </xdr:to>
    <xdr:sp macro="" textlink="">
      <xdr:nvSpPr>
        <xdr:cNvPr id="466" name="フローチャート: 判断 465">
          <a:extLst>
            <a:ext uri="{FF2B5EF4-FFF2-40B4-BE49-F238E27FC236}">
              <a16:creationId xmlns:a16="http://schemas.microsoft.com/office/drawing/2014/main" id="{68B4CCC1-9638-40B8-A92E-147F38F8A97F}"/>
            </a:ext>
          </a:extLst>
        </xdr:cNvPr>
        <xdr:cNvSpPr/>
      </xdr:nvSpPr>
      <xdr:spPr>
        <a:xfrm>
          <a:off x="9394190" y="18061940"/>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55880</xdr:rowOff>
    </xdr:from>
    <xdr:to>
      <xdr:col>50</xdr:col>
      <xdr:colOff>165100</xdr:colOff>
      <xdr:row>105</xdr:row>
      <xdr:rowOff>157480</xdr:rowOff>
    </xdr:to>
    <xdr:sp macro="" textlink="">
      <xdr:nvSpPr>
        <xdr:cNvPr id="467" name="フローチャート: 判断 466">
          <a:extLst>
            <a:ext uri="{FF2B5EF4-FFF2-40B4-BE49-F238E27FC236}">
              <a16:creationId xmlns:a16="http://schemas.microsoft.com/office/drawing/2014/main" id="{DDE4B083-8CA9-40EB-A76D-25D884196A9B}"/>
            </a:ext>
          </a:extLst>
        </xdr:cNvPr>
        <xdr:cNvSpPr/>
      </xdr:nvSpPr>
      <xdr:spPr>
        <a:xfrm>
          <a:off x="8632190" y="1806194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52070</xdr:rowOff>
    </xdr:from>
    <xdr:to>
      <xdr:col>46</xdr:col>
      <xdr:colOff>38100</xdr:colOff>
      <xdr:row>105</xdr:row>
      <xdr:rowOff>153670</xdr:rowOff>
    </xdr:to>
    <xdr:sp macro="" textlink="">
      <xdr:nvSpPr>
        <xdr:cNvPr id="468" name="フローチャート: 判断 467">
          <a:extLst>
            <a:ext uri="{FF2B5EF4-FFF2-40B4-BE49-F238E27FC236}">
              <a16:creationId xmlns:a16="http://schemas.microsoft.com/office/drawing/2014/main" id="{23F03EF5-B022-44A3-8C70-8FB2EE3EC5A0}"/>
            </a:ext>
          </a:extLst>
        </xdr:cNvPr>
        <xdr:cNvSpPr/>
      </xdr:nvSpPr>
      <xdr:spPr>
        <a:xfrm>
          <a:off x="7846060" y="180581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59689</xdr:rowOff>
    </xdr:from>
    <xdr:to>
      <xdr:col>41</xdr:col>
      <xdr:colOff>101600</xdr:colOff>
      <xdr:row>105</xdr:row>
      <xdr:rowOff>161289</xdr:rowOff>
    </xdr:to>
    <xdr:sp macro="" textlink="">
      <xdr:nvSpPr>
        <xdr:cNvPr id="469" name="フローチャート: 判断 468">
          <a:extLst>
            <a:ext uri="{FF2B5EF4-FFF2-40B4-BE49-F238E27FC236}">
              <a16:creationId xmlns:a16="http://schemas.microsoft.com/office/drawing/2014/main" id="{0026C70E-F7BC-4ABB-B21E-45B1D817E33A}"/>
            </a:ext>
          </a:extLst>
        </xdr:cNvPr>
        <xdr:cNvSpPr/>
      </xdr:nvSpPr>
      <xdr:spPr>
        <a:xfrm>
          <a:off x="7029450" y="1805812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86361</xdr:rowOff>
    </xdr:from>
    <xdr:to>
      <xdr:col>36</xdr:col>
      <xdr:colOff>165100</xdr:colOff>
      <xdr:row>106</xdr:row>
      <xdr:rowOff>16511</xdr:rowOff>
    </xdr:to>
    <xdr:sp macro="" textlink="">
      <xdr:nvSpPr>
        <xdr:cNvPr id="470" name="フローチャート: 判断 469">
          <a:extLst>
            <a:ext uri="{FF2B5EF4-FFF2-40B4-BE49-F238E27FC236}">
              <a16:creationId xmlns:a16="http://schemas.microsoft.com/office/drawing/2014/main" id="{14765C0C-C7F6-4724-800E-B325722A03CD}"/>
            </a:ext>
          </a:extLst>
        </xdr:cNvPr>
        <xdr:cNvSpPr/>
      </xdr:nvSpPr>
      <xdr:spPr>
        <a:xfrm>
          <a:off x="6231890" y="1809051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7E8214FF-7351-4121-9FD0-A67AB7CA9B40}"/>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B6DEBD48-EC1B-4B33-AFC3-147EC5E8342B}"/>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E67BE88A-0612-45EE-9CE6-DFD33120D00D}"/>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4C7AB04F-5561-4D01-BBCB-57B6D17FFF0C}"/>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62071B59-896C-4152-84E4-F87ACE2F4BD7}"/>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151130</xdr:rowOff>
    </xdr:from>
    <xdr:to>
      <xdr:col>55</xdr:col>
      <xdr:colOff>50800</xdr:colOff>
      <xdr:row>106</xdr:row>
      <xdr:rowOff>81280</xdr:rowOff>
    </xdr:to>
    <xdr:sp macro="" textlink="">
      <xdr:nvSpPr>
        <xdr:cNvPr id="476" name="楕円 475">
          <a:extLst>
            <a:ext uri="{FF2B5EF4-FFF2-40B4-BE49-F238E27FC236}">
              <a16:creationId xmlns:a16="http://schemas.microsoft.com/office/drawing/2014/main" id="{57015A46-16A6-4808-BC9C-C61B6FE028B1}"/>
            </a:ext>
          </a:extLst>
        </xdr:cNvPr>
        <xdr:cNvSpPr/>
      </xdr:nvSpPr>
      <xdr:spPr>
        <a:xfrm>
          <a:off x="9394190" y="18153380"/>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129557</xdr:rowOff>
    </xdr:from>
    <xdr:ext cx="469744" cy="259045"/>
    <xdr:sp macro="" textlink="">
      <xdr:nvSpPr>
        <xdr:cNvPr id="477" name="【市民会館】&#10;一人当たり面積該当値テキスト">
          <a:extLst>
            <a:ext uri="{FF2B5EF4-FFF2-40B4-BE49-F238E27FC236}">
              <a16:creationId xmlns:a16="http://schemas.microsoft.com/office/drawing/2014/main" id="{A58F4821-1BBB-4B72-B448-7359D13BB39A}"/>
            </a:ext>
          </a:extLst>
        </xdr:cNvPr>
        <xdr:cNvSpPr txBox="1"/>
      </xdr:nvSpPr>
      <xdr:spPr>
        <a:xfrm>
          <a:off x="9467850" y="18135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158750</xdr:rowOff>
    </xdr:from>
    <xdr:to>
      <xdr:col>50</xdr:col>
      <xdr:colOff>165100</xdr:colOff>
      <xdr:row>106</xdr:row>
      <xdr:rowOff>88900</xdr:rowOff>
    </xdr:to>
    <xdr:sp macro="" textlink="">
      <xdr:nvSpPr>
        <xdr:cNvPr id="478" name="楕円 477">
          <a:extLst>
            <a:ext uri="{FF2B5EF4-FFF2-40B4-BE49-F238E27FC236}">
              <a16:creationId xmlns:a16="http://schemas.microsoft.com/office/drawing/2014/main" id="{464C0F6B-47C8-4E13-9E28-DCF500E84D49}"/>
            </a:ext>
          </a:extLst>
        </xdr:cNvPr>
        <xdr:cNvSpPr/>
      </xdr:nvSpPr>
      <xdr:spPr>
        <a:xfrm>
          <a:off x="8632190" y="1816290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30480</xdr:rowOff>
    </xdr:from>
    <xdr:to>
      <xdr:col>55</xdr:col>
      <xdr:colOff>0</xdr:colOff>
      <xdr:row>106</xdr:row>
      <xdr:rowOff>38100</xdr:rowOff>
    </xdr:to>
    <xdr:cxnSp macro="">
      <xdr:nvCxnSpPr>
        <xdr:cNvPr id="479" name="直線コネクタ 478">
          <a:extLst>
            <a:ext uri="{FF2B5EF4-FFF2-40B4-BE49-F238E27FC236}">
              <a16:creationId xmlns:a16="http://schemas.microsoft.com/office/drawing/2014/main" id="{D245E7E6-148C-422E-899C-CEED698E79B3}"/>
            </a:ext>
          </a:extLst>
        </xdr:cNvPr>
        <xdr:cNvCxnSpPr/>
      </xdr:nvCxnSpPr>
      <xdr:spPr>
        <a:xfrm flipV="1">
          <a:off x="8686800" y="18202275"/>
          <a:ext cx="74295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52070</xdr:rowOff>
    </xdr:from>
    <xdr:to>
      <xdr:col>46</xdr:col>
      <xdr:colOff>38100</xdr:colOff>
      <xdr:row>106</xdr:row>
      <xdr:rowOff>153670</xdr:rowOff>
    </xdr:to>
    <xdr:sp macro="" textlink="">
      <xdr:nvSpPr>
        <xdr:cNvPr id="480" name="楕円 479">
          <a:extLst>
            <a:ext uri="{FF2B5EF4-FFF2-40B4-BE49-F238E27FC236}">
              <a16:creationId xmlns:a16="http://schemas.microsoft.com/office/drawing/2014/main" id="{B7ADFA16-83B8-405A-9583-D5CCACA872E3}"/>
            </a:ext>
          </a:extLst>
        </xdr:cNvPr>
        <xdr:cNvSpPr/>
      </xdr:nvSpPr>
      <xdr:spPr>
        <a:xfrm>
          <a:off x="7846060" y="182295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38100</xdr:rowOff>
    </xdr:from>
    <xdr:to>
      <xdr:col>50</xdr:col>
      <xdr:colOff>114300</xdr:colOff>
      <xdr:row>106</xdr:row>
      <xdr:rowOff>102870</xdr:rowOff>
    </xdr:to>
    <xdr:cxnSp macro="">
      <xdr:nvCxnSpPr>
        <xdr:cNvPr id="481" name="直線コネクタ 480">
          <a:extLst>
            <a:ext uri="{FF2B5EF4-FFF2-40B4-BE49-F238E27FC236}">
              <a16:creationId xmlns:a16="http://schemas.microsoft.com/office/drawing/2014/main" id="{F787F3B7-3F09-4D9C-AE12-3BD0B76B63E1}"/>
            </a:ext>
          </a:extLst>
        </xdr:cNvPr>
        <xdr:cNvCxnSpPr/>
      </xdr:nvCxnSpPr>
      <xdr:spPr>
        <a:xfrm flipV="1">
          <a:off x="7889240" y="18211800"/>
          <a:ext cx="79756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55880</xdr:rowOff>
    </xdr:from>
    <xdr:to>
      <xdr:col>41</xdr:col>
      <xdr:colOff>101600</xdr:colOff>
      <xdr:row>106</xdr:row>
      <xdr:rowOff>157480</xdr:rowOff>
    </xdr:to>
    <xdr:sp macro="" textlink="">
      <xdr:nvSpPr>
        <xdr:cNvPr id="482" name="楕円 481">
          <a:extLst>
            <a:ext uri="{FF2B5EF4-FFF2-40B4-BE49-F238E27FC236}">
              <a16:creationId xmlns:a16="http://schemas.microsoft.com/office/drawing/2014/main" id="{C183CF66-F59B-404F-8FC6-9607E335066D}"/>
            </a:ext>
          </a:extLst>
        </xdr:cNvPr>
        <xdr:cNvSpPr/>
      </xdr:nvSpPr>
      <xdr:spPr>
        <a:xfrm>
          <a:off x="7029450" y="1823339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102870</xdr:rowOff>
    </xdr:from>
    <xdr:to>
      <xdr:col>45</xdr:col>
      <xdr:colOff>177800</xdr:colOff>
      <xdr:row>106</xdr:row>
      <xdr:rowOff>106680</xdr:rowOff>
    </xdr:to>
    <xdr:cxnSp macro="">
      <xdr:nvCxnSpPr>
        <xdr:cNvPr id="483" name="直線コネクタ 482">
          <a:extLst>
            <a:ext uri="{FF2B5EF4-FFF2-40B4-BE49-F238E27FC236}">
              <a16:creationId xmlns:a16="http://schemas.microsoft.com/office/drawing/2014/main" id="{32A46AD8-2CFB-4950-849D-9B42FC16F566}"/>
            </a:ext>
          </a:extLst>
        </xdr:cNvPr>
        <xdr:cNvCxnSpPr/>
      </xdr:nvCxnSpPr>
      <xdr:spPr>
        <a:xfrm flipV="1">
          <a:off x="7084060" y="18274665"/>
          <a:ext cx="80518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59689</xdr:rowOff>
    </xdr:from>
    <xdr:to>
      <xdr:col>36</xdr:col>
      <xdr:colOff>165100</xdr:colOff>
      <xdr:row>106</xdr:row>
      <xdr:rowOff>161289</xdr:rowOff>
    </xdr:to>
    <xdr:sp macro="" textlink="">
      <xdr:nvSpPr>
        <xdr:cNvPr id="484" name="楕円 483">
          <a:extLst>
            <a:ext uri="{FF2B5EF4-FFF2-40B4-BE49-F238E27FC236}">
              <a16:creationId xmlns:a16="http://schemas.microsoft.com/office/drawing/2014/main" id="{A1068FF3-DBBB-41DD-8A7D-4BD47CF6DCD5}"/>
            </a:ext>
          </a:extLst>
        </xdr:cNvPr>
        <xdr:cNvSpPr/>
      </xdr:nvSpPr>
      <xdr:spPr>
        <a:xfrm>
          <a:off x="6231890" y="18229579"/>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106680</xdr:rowOff>
    </xdr:from>
    <xdr:to>
      <xdr:col>41</xdr:col>
      <xdr:colOff>50800</xdr:colOff>
      <xdr:row>106</xdr:row>
      <xdr:rowOff>110489</xdr:rowOff>
    </xdr:to>
    <xdr:cxnSp macro="">
      <xdr:nvCxnSpPr>
        <xdr:cNvPr id="485" name="直線コネクタ 484">
          <a:extLst>
            <a:ext uri="{FF2B5EF4-FFF2-40B4-BE49-F238E27FC236}">
              <a16:creationId xmlns:a16="http://schemas.microsoft.com/office/drawing/2014/main" id="{5ADDB312-CC35-4E16-903A-6A53BDF3A5F8}"/>
            </a:ext>
          </a:extLst>
        </xdr:cNvPr>
        <xdr:cNvCxnSpPr/>
      </xdr:nvCxnSpPr>
      <xdr:spPr>
        <a:xfrm flipV="1">
          <a:off x="6286500" y="18278475"/>
          <a:ext cx="79756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2557</xdr:rowOff>
    </xdr:from>
    <xdr:ext cx="469744" cy="259045"/>
    <xdr:sp macro="" textlink="">
      <xdr:nvSpPr>
        <xdr:cNvPr id="486" name="n_1aveValue【市民会館】&#10;一人当たり面積">
          <a:extLst>
            <a:ext uri="{FF2B5EF4-FFF2-40B4-BE49-F238E27FC236}">
              <a16:creationId xmlns:a16="http://schemas.microsoft.com/office/drawing/2014/main" id="{555D606A-C0D6-4AB8-AC3E-9FA538AC90B6}"/>
            </a:ext>
          </a:extLst>
        </xdr:cNvPr>
        <xdr:cNvSpPr txBox="1"/>
      </xdr:nvSpPr>
      <xdr:spPr>
        <a:xfrm>
          <a:off x="8454467" y="1783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170197</xdr:rowOff>
    </xdr:from>
    <xdr:ext cx="469744" cy="259045"/>
    <xdr:sp macro="" textlink="">
      <xdr:nvSpPr>
        <xdr:cNvPr id="487" name="n_2aveValue【市民会館】&#10;一人当たり面積">
          <a:extLst>
            <a:ext uri="{FF2B5EF4-FFF2-40B4-BE49-F238E27FC236}">
              <a16:creationId xmlns:a16="http://schemas.microsoft.com/office/drawing/2014/main" id="{7E8C4386-B522-48A8-95AA-067F30EC07D1}"/>
            </a:ext>
          </a:extLst>
        </xdr:cNvPr>
        <xdr:cNvSpPr txBox="1"/>
      </xdr:nvSpPr>
      <xdr:spPr>
        <a:xfrm>
          <a:off x="7673417" y="1783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6366</xdr:rowOff>
    </xdr:from>
    <xdr:ext cx="469744" cy="259045"/>
    <xdr:sp macro="" textlink="">
      <xdr:nvSpPr>
        <xdr:cNvPr id="488" name="n_3aveValue【市民会館】&#10;一人当たり面積">
          <a:extLst>
            <a:ext uri="{FF2B5EF4-FFF2-40B4-BE49-F238E27FC236}">
              <a16:creationId xmlns:a16="http://schemas.microsoft.com/office/drawing/2014/main" id="{F321C965-FA08-4AB9-BAA1-477C507C3003}"/>
            </a:ext>
          </a:extLst>
        </xdr:cNvPr>
        <xdr:cNvSpPr txBox="1"/>
      </xdr:nvSpPr>
      <xdr:spPr>
        <a:xfrm>
          <a:off x="6866332" y="17839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33038</xdr:rowOff>
    </xdr:from>
    <xdr:ext cx="469744" cy="259045"/>
    <xdr:sp macro="" textlink="">
      <xdr:nvSpPr>
        <xdr:cNvPr id="489" name="n_4aveValue【市民会館】&#10;一人当たり面積">
          <a:extLst>
            <a:ext uri="{FF2B5EF4-FFF2-40B4-BE49-F238E27FC236}">
              <a16:creationId xmlns:a16="http://schemas.microsoft.com/office/drawing/2014/main" id="{C9874668-E043-4885-92DD-DA7322E582FD}"/>
            </a:ext>
          </a:extLst>
        </xdr:cNvPr>
        <xdr:cNvSpPr txBox="1"/>
      </xdr:nvSpPr>
      <xdr:spPr>
        <a:xfrm>
          <a:off x="6068772" y="17861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80027</xdr:rowOff>
    </xdr:from>
    <xdr:ext cx="469744" cy="259045"/>
    <xdr:sp macro="" textlink="">
      <xdr:nvSpPr>
        <xdr:cNvPr id="490" name="n_1mainValue【市民会館】&#10;一人当たり面積">
          <a:extLst>
            <a:ext uri="{FF2B5EF4-FFF2-40B4-BE49-F238E27FC236}">
              <a16:creationId xmlns:a16="http://schemas.microsoft.com/office/drawing/2014/main" id="{AE6C5854-8C18-4905-9439-2ADA3C69717F}"/>
            </a:ext>
          </a:extLst>
        </xdr:cNvPr>
        <xdr:cNvSpPr txBox="1"/>
      </xdr:nvSpPr>
      <xdr:spPr>
        <a:xfrm>
          <a:off x="8454467" y="18255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144797</xdr:rowOff>
    </xdr:from>
    <xdr:ext cx="469744" cy="259045"/>
    <xdr:sp macro="" textlink="">
      <xdr:nvSpPr>
        <xdr:cNvPr id="491" name="n_2mainValue【市民会館】&#10;一人当たり面積">
          <a:extLst>
            <a:ext uri="{FF2B5EF4-FFF2-40B4-BE49-F238E27FC236}">
              <a16:creationId xmlns:a16="http://schemas.microsoft.com/office/drawing/2014/main" id="{60669D48-F8A1-4C8A-81B8-A307284D924B}"/>
            </a:ext>
          </a:extLst>
        </xdr:cNvPr>
        <xdr:cNvSpPr txBox="1"/>
      </xdr:nvSpPr>
      <xdr:spPr>
        <a:xfrm>
          <a:off x="7673417" y="18316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148607</xdr:rowOff>
    </xdr:from>
    <xdr:ext cx="469744" cy="259045"/>
    <xdr:sp macro="" textlink="">
      <xdr:nvSpPr>
        <xdr:cNvPr id="492" name="n_3mainValue【市民会館】&#10;一人当たり面積">
          <a:extLst>
            <a:ext uri="{FF2B5EF4-FFF2-40B4-BE49-F238E27FC236}">
              <a16:creationId xmlns:a16="http://schemas.microsoft.com/office/drawing/2014/main" id="{8288D0EC-B0A9-41B2-9C4E-2EAC7A4841AE}"/>
            </a:ext>
          </a:extLst>
        </xdr:cNvPr>
        <xdr:cNvSpPr txBox="1"/>
      </xdr:nvSpPr>
      <xdr:spPr>
        <a:xfrm>
          <a:off x="6866332" y="1832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152416</xdr:rowOff>
    </xdr:from>
    <xdr:ext cx="469744" cy="259045"/>
    <xdr:sp macro="" textlink="">
      <xdr:nvSpPr>
        <xdr:cNvPr id="493" name="n_4mainValue【市民会館】&#10;一人当たり面積">
          <a:extLst>
            <a:ext uri="{FF2B5EF4-FFF2-40B4-BE49-F238E27FC236}">
              <a16:creationId xmlns:a16="http://schemas.microsoft.com/office/drawing/2014/main" id="{9B00CA10-BA53-446D-B4C2-8C33F605EE44}"/>
            </a:ext>
          </a:extLst>
        </xdr:cNvPr>
        <xdr:cNvSpPr txBox="1"/>
      </xdr:nvSpPr>
      <xdr:spPr>
        <a:xfrm>
          <a:off x="6068772" y="18326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26C9F906-7626-414A-A53F-9B5A67EEB591}"/>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7394266B-0393-46E2-8188-44BF2A24C8D9}"/>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71D4F3E7-4C7B-4DEA-8261-D1719676B97E}"/>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77BDB03C-0671-49FF-9EAF-D118764F08F9}"/>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AE626C41-24D8-4FD5-B565-6E75BA4F6D43}"/>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DA90BCA7-8B8D-462D-904A-160962D683C0}"/>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894FEF8A-6AAB-417F-BF38-6E2CFC9AFD80}"/>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E3565480-36C6-494B-9589-6B3399F6C8E0}"/>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C9C98E80-871B-4B3A-8B6C-A1CBE35710A5}"/>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FFC85BEF-1947-43E8-8B02-683C4F57095F}"/>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BC5E16E4-A042-47D4-98B2-E46DDF6A6D64}"/>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F7AD4835-CF7D-4995-BBB1-620C3116D81C}"/>
            </a:ext>
          </a:extLst>
        </xdr:cNvPr>
        <xdr:cNvCxnSpPr/>
      </xdr:nvCxnSpPr>
      <xdr:spPr>
        <a:xfrm>
          <a:off x="1120394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F4A590F9-B638-417B-9399-52C821A52505}"/>
            </a:ext>
          </a:extLst>
        </xdr:cNvPr>
        <xdr:cNvSpPr txBox="1"/>
      </xdr:nvSpPr>
      <xdr:spPr>
        <a:xfrm>
          <a:off x="1080153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3A62794F-C77D-4580-B0EC-FB06EE58FCF6}"/>
            </a:ext>
          </a:extLst>
        </xdr:cNvPr>
        <xdr:cNvCxnSpPr/>
      </xdr:nvCxnSpPr>
      <xdr:spPr>
        <a:xfrm>
          <a:off x="1120394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F32B79E8-4126-404F-B44C-796BBCCB2AA5}"/>
            </a:ext>
          </a:extLst>
        </xdr:cNvPr>
        <xdr:cNvSpPr txBox="1"/>
      </xdr:nvSpPr>
      <xdr:spPr>
        <a:xfrm>
          <a:off x="1084279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13051BB6-6403-40E7-82C3-0E4AE229ED55}"/>
            </a:ext>
          </a:extLst>
        </xdr:cNvPr>
        <xdr:cNvCxnSpPr/>
      </xdr:nvCxnSpPr>
      <xdr:spPr>
        <a:xfrm>
          <a:off x="1120394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10393D08-084F-40AB-B2A6-F62881F7C746}"/>
            </a:ext>
          </a:extLst>
        </xdr:cNvPr>
        <xdr:cNvSpPr txBox="1"/>
      </xdr:nvSpPr>
      <xdr:spPr>
        <a:xfrm>
          <a:off x="1084279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86A1C841-7E9C-4BC4-ADDA-688EAD4405B3}"/>
            </a:ext>
          </a:extLst>
        </xdr:cNvPr>
        <xdr:cNvCxnSpPr/>
      </xdr:nvCxnSpPr>
      <xdr:spPr>
        <a:xfrm>
          <a:off x="1120394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0F3FC07A-B629-4889-AA76-9E03A7B95310}"/>
            </a:ext>
          </a:extLst>
        </xdr:cNvPr>
        <xdr:cNvSpPr txBox="1"/>
      </xdr:nvSpPr>
      <xdr:spPr>
        <a:xfrm>
          <a:off x="1084279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1AB06ED3-D003-4E76-A979-67907E5D4F0A}"/>
            </a:ext>
          </a:extLst>
        </xdr:cNvPr>
        <xdr:cNvCxnSpPr/>
      </xdr:nvCxnSpPr>
      <xdr:spPr>
        <a:xfrm>
          <a:off x="1120394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FBC4A4EB-688D-4473-9EF3-9D89165DD6CA}"/>
            </a:ext>
          </a:extLst>
        </xdr:cNvPr>
        <xdr:cNvSpPr txBox="1"/>
      </xdr:nvSpPr>
      <xdr:spPr>
        <a:xfrm>
          <a:off x="1084279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89AA4D57-6A3A-4777-9DA8-C55F29D3C6EA}"/>
            </a:ext>
          </a:extLst>
        </xdr:cNvPr>
        <xdr:cNvCxnSpPr/>
      </xdr:nvCxnSpPr>
      <xdr:spPr>
        <a:xfrm>
          <a:off x="1120394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04CFB5F7-82D9-41E4-9ADD-74EACD561860}"/>
            </a:ext>
          </a:extLst>
        </xdr:cNvPr>
        <xdr:cNvSpPr txBox="1"/>
      </xdr:nvSpPr>
      <xdr:spPr>
        <a:xfrm>
          <a:off x="1090500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AC93A95B-A5C5-4788-9293-5E37CCF3840A}"/>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9EDF470F-A2F9-42FA-8A7B-30A4435D8896}"/>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71301</xdr:rowOff>
    </xdr:from>
    <xdr:to>
      <xdr:col>85</xdr:col>
      <xdr:colOff>126364</xdr:colOff>
      <xdr:row>42</xdr:row>
      <xdr:rowOff>45176</xdr:rowOff>
    </xdr:to>
    <xdr:cxnSp macro="">
      <xdr:nvCxnSpPr>
        <xdr:cNvPr id="519" name="直線コネクタ 518">
          <a:extLst>
            <a:ext uri="{FF2B5EF4-FFF2-40B4-BE49-F238E27FC236}">
              <a16:creationId xmlns:a16="http://schemas.microsoft.com/office/drawing/2014/main" id="{DE9FE866-3431-4C35-9BA2-BDF3A4B13665}"/>
            </a:ext>
          </a:extLst>
        </xdr:cNvPr>
        <xdr:cNvCxnSpPr/>
      </xdr:nvCxnSpPr>
      <xdr:spPr>
        <a:xfrm flipV="1">
          <a:off x="14703424" y="5727246"/>
          <a:ext cx="0" cy="1520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49003</xdr:rowOff>
    </xdr:from>
    <xdr:ext cx="405111" cy="259045"/>
    <xdr:sp macro="" textlink="">
      <xdr:nvSpPr>
        <xdr:cNvPr id="520" name="【一般廃棄物処理施設】&#10;有形固定資産減価償却率最小値テキスト">
          <a:extLst>
            <a:ext uri="{FF2B5EF4-FFF2-40B4-BE49-F238E27FC236}">
              <a16:creationId xmlns:a16="http://schemas.microsoft.com/office/drawing/2014/main" id="{1DF21E71-6A79-4132-964F-0CC0A18A284F}"/>
            </a:ext>
          </a:extLst>
        </xdr:cNvPr>
        <xdr:cNvSpPr txBox="1"/>
      </xdr:nvSpPr>
      <xdr:spPr>
        <a:xfrm>
          <a:off x="14742160" y="7251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45176</xdr:rowOff>
    </xdr:from>
    <xdr:to>
      <xdr:col>86</xdr:col>
      <xdr:colOff>25400</xdr:colOff>
      <xdr:row>42</xdr:row>
      <xdr:rowOff>45176</xdr:rowOff>
    </xdr:to>
    <xdr:cxnSp macro="">
      <xdr:nvCxnSpPr>
        <xdr:cNvPr id="521" name="直線コネクタ 520">
          <a:extLst>
            <a:ext uri="{FF2B5EF4-FFF2-40B4-BE49-F238E27FC236}">
              <a16:creationId xmlns:a16="http://schemas.microsoft.com/office/drawing/2014/main" id="{E66B4069-4B24-47EB-8C39-E36E1F7A65B3}"/>
            </a:ext>
          </a:extLst>
        </xdr:cNvPr>
        <xdr:cNvCxnSpPr/>
      </xdr:nvCxnSpPr>
      <xdr:spPr>
        <a:xfrm>
          <a:off x="14611350" y="72479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17978</xdr:rowOff>
    </xdr:from>
    <xdr:ext cx="340478" cy="259045"/>
    <xdr:sp macro="" textlink="">
      <xdr:nvSpPr>
        <xdr:cNvPr id="522" name="【一般廃棄物処理施設】&#10;有形固定資産減価償却率最大値テキスト">
          <a:extLst>
            <a:ext uri="{FF2B5EF4-FFF2-40B4-BE49-F238E27FC236}">
              <a16:creationId xmlns:a16="http://schemas.microsoft.com/office/drawing/2014/main" id="{90CEDA08-C303-487B-A9FB-FFB1FE41FDAA}"/>
            </a:ext>
          </a:extLst>
        </xdr:cNvPr>
        <xdr:cNvSpPr txBox="1"/>
      </xdr:nvSpPr>
      <xdr:spPr>
        <a:xfrm>
          <a:off x="14742160" y="550818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71301</xdr:rowOff>
    </xdr:from>
    <xdr:to>
      <xdr:col>86</xdr:col>
      <xdr:colOff>25400</xdr:colOff>
      <xdr:row>33</xdr:row>
      <xdr:rowOff>71301</xdr:rowOff>
    </xdr:to>
    <xdr:cxnSp macro="">
      <xdr:nvCxnSpPr>
        <xdr:cNvPr id="523" name="直線コネクタ 522">
          <a:extLst>
            <a:ext uri="{FF2B5EF4-FFF2-40B4-BE49-F238E27FC236}">
              <a16:creationId xmlns:a16="http://schemas.microsoft.com/office/drawing/2014/main" id="{96CA00D8-03FD-4646-8FC6-3A3675C42343}"/>
            </a:ext>
          </a:extLst>
        </xdr:cNvPr>
        <xdr:cNvCxnSpPr/>
      </xdr:nvCxnSpPr>
      <xdr:spPr>
        <a:xfrm>
          <a:off x="14611350" y="57272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106697</xdr:rowOff>
    </xdr:from>
    <xdr:ext cx="405111" cy="259045"/>
    <xdr:sp macro="" textlink="">
      <xdr:nvSpPr>
        <xdr:cNvPr id="524" name="【一般廃棄物処理施設】&#10;有形固定資産減価償却率平均値テキスト">
          <a:extLst>
            <a:ext uri="{FF2B5EF4-FFF2-40B4-BE49-F238E27FC236}">
              <a16:creationId xmlns:a16="http://schemas.microsoft.com/office/drawing/2014/main" id="{BD5089AE-B0F5-4710-A130-8A24500A577B}"/>
            </a:ext>
          </a:extLst>
        </xdr:cNvPr>
        <xdr:cNvSpPr txBox="1"/>
      </xdr:nvSpPr>
      <xdr:spPr>
        <a:xfrm>
          <a:off x="14742160" y="66198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128270</xdr:rowOff>
    </xdr:from>
    <xdr:to>
      <xdr:col>85</xdr:col>
      <xdr:colOff>177800</xdr:colOff>
      <xdr:row>39</xdr:row>
      <xdr:rowOff>58420</xdr:rowOff>
    </xdr:to>
    <xdr:sp macro="" textlink="">
      <xdr:nvSpPr>
        <xdr:cNvPr id="525" name="フローチャート: 判断 524">
          <a:extLst>
            <a:ext uri="{FF2B5EF4-FFF2-40B4-BE49-F238E27FC236}">
              <a16:creationId xmlns:a16="http://schemas.microsoft.com/office/drawing/2014/main" id="{A3195AF2-5A25-45EE-9B9C-A3EFEBDAFAE3}"/>
            </a:ext>
          </a:extLst>
        </xdr:cNvPr>
        <xdr:cNvSpPr/>
      </xdr:nvSpPr>
      <xdr:spPr>
        <a:xfrm>
          <a:off x="14649450" y="664718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102144</xdr:rowOff>
    </xdr:from>
    <xdr:to>
      <xdr:col>81</xdr:col>
      <xdr:colOff>101600</xdr:colOff>
      <xdr:row>39</xdr:row>
      <xdr:rowOff>32294</xdr:rowOff>
    </xdr:to>
    <xdr:sp macro="" textlink="">
      <xdr:nvSpPr>
        <xdr:cNvPr id="526" name="フローチャート: 判断 525">
          <a:extLst>
            <a:ext uri="{FF2B5EF4-FFF2-40B4-BE49-F238E27FC236}">
              <a16:creationId xmlns:a16="http://schemas.microsoft.com/office/drawing/2014/main" id="{57F2B25C-2860-4617-85FC-3B9009620844}"/>
            </a:ext>
          </a:extLst>
        </xdr:cNvPr>
        <xdr:cNvSpPr/>
      </xdr:nvSpPr>
      <xdr:spPr>
        <a:xfrm>
          <a:off x="13887450" y="661343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27" name="フローチャート: 判断 526">
          <a:extLst>
            <a:ext uri="{FF2B5EF4-FFF2-40B4-BE49-F238E27FC236}">
              <a16:creationId xmlns:a16="http://schemas.microsoft.com/office/drawing/2014/main" id="{A83FC265-684C-464F-9333-918951B5C709}"/>
            </a:ext>
          </a:extLst>
        </xdr:cNvPr>
        <xdr:cNvSpPr/>
      </xdr:nvSpPr>
      <xdr:spPr>
        <a:xfrm>
          <a:off x="13089890" y="659111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113574</xdr:rowOff>
    </xdr:from>
    <xdr:to>
      <xdr:col>72</xdr:col>
      <xdr:colOff>38100</xdr:colOff>
      <xdr:row>39</xdr:row>
      <xdr:rowOff>43724</xdr:rowOff>
    </xdr:to>
    <xdr:sp macro="" textlink="">
      <xdr:nvSpPr>
        <xdr:cNvPr id="528" name="フローチャート: 判断 527">
          <a:extLst>
            <a:ext uri="{FF2B5EF4-FFF2-40B4-BE49-F238E27FC236}">
              <a16:creationId xmlns:a16="http://schemas.microsoft.com/office/drawing/2014/main" id="{5CDB64BF-8319-4DF4-9907-241EDDA62CB9}"/>
            </a:ext>
          </a:extLst>
        </xdr:cNvPr>
        <xdr:cNvSpPr/>
      </xdr:nvSpPr>
      <xdr:spPr>
        <a:xfrm>
          <a:off x="12303760" y="662867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116840</xdr:rowOff>
    </xdr:from>
    <xdr:to>
      <xdr:col>67</xdr:col>
      <xdr:colOff>101600</xdr:colOff>
      <xdr:row>39</xdr:row>
      <xdr:rowOff>46990</xdr:rowOff>
    </xdr:to>
    <xdr:sp macro="" textlink="">
      <xdr:nvSpPr>
        <xdr:cNvPr id="529" name="フローチャート: 判断 528">
          <a:extLst>
            <a:ext uri="{FF2B5EF4-FFF2-40B4-BE49-F238E27FC236}">
              <a16:creationId xmlns:a16="http://schemas.microsoft.com/office/drawing/2014/main" id="{D506ED00-51EE-4681-9A80-28C99F36B19E}"/>
            </a:ext>
          </a:extLst>
        </xdr:cNvPr>
        <xdr:cNvSpPr/>
      </xdr:nvSpPr>
      <xdr:spPr>
        <a:xfrm>
          <a:off x="11487150" y="66319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8C593948-F3B1-4E8F-9A45-FF444E53447F}"/>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0C3001E1-4570-4E12-9169-DCB67B49CFDA}"/>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836F7EF4-6469-4F33-9732-F5CA17446F67}"/>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93C5C12E-0E75-41A6-AB72-996F8299C025}"/>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DFFD7E53-41B4-466A-8D93-52D8591D0BD8}"/>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76019</xdr:rowOff>
    </xdr:from>
    <xdr:to>
      <xdr:col>85</xdr:col>
      <xdr:colOff>177800</xdr:colOff>
      <xdr:row>35</xdr:row>
      <xdr:rowOff>6169</xdr:rowOff>
    </xdr:to>
    <xdr:sp macro="" textlink="">
      <xdr:nvSpPr>
        <xdr:cNvPr id="535" name="楕円 534">
          <a:extLst>
            <a:ext uri="{FF2B5EF4-FFF2-40B4-BE49-F238E27FC236}">
              <a16:creationId xmlns:a16="http://schemas.microsoft.com/office/drawing/2014/main" id="{88CB179A-DE4B-449F-AE11-32C31F24A64F}"/>
            </a:ext>
          </a:extLst>
        </xdr:cNvPr>
        <xdr:cNvSpPr/>
      </xdr:nvSpPr>
      <xdr:spPr>
        <a:xfrm>
          <a:off x="14649450" y="590531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98896</xdr:rowOff>
    </xdr:from>
    <xdr:ext cx="405111" cy="259045"/>
    <xdr:sp macro="" textlink="">
      <xdr:nvSpPr>
        <xdr:cNvPr id="536" name="【一般廃棄物処理施設】&#10;有形固定資産減価償却率該当値テキスト">
          <a:extLst>
            <a:ext uri="{FF2B5EF4-FFF2-40B4-BE49-F238E27FC236}">
              <a16:creationId xmlns:a16="http://schemas.microsoft.com/office/drawing/2014/main" id="{13BEB322-887E-4F89-8D56-C41E1A68C85B}"/>
            </a:ext>
          </a:extLst>
        </xdr:cNvPr>
        <xdr:cNvSpPr txBox="1"/>
      </xdr:nvSpPr>
      <xdr:spPr>
        <a:xfrm>
          <a:off x="14742160" y="57529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170724</xdr:rowOff>
    </xdr:from>
    <xdr:to>
      <xdr:col>81</xdr:col>
      <xdr:colOff>101600</xdr:colOff>
      <xdr:row>34</xdr:row>
      <xdr:rowOff>100874</xdr:rowOff>
    </xdr:to>
    <xdr:sp macro="" textlink="">
      <xdr:nvSpPr>
        <xdr:cNvPr id="537" name="楕円 536">
          <a:extLst>
            <a:ext uri="{FF2B5EF4-FFF2-40B4-BE49-F238E27FC236}">
              <a16:creationId xmlns:a16="http://schemas.microsoft.com/office/drawing/2014/main" id="{109BC2FB-6D3F-4CFD-A7F0-9DF9654A014D}"/>
            </a:ext>
          </a:extLst>
        </xdr:cNvPr>
        <xdr:cNvSpPr/>
      </xdr:nvSpPr>
      <xdr:spPr>
        <a:xfrm>
          <a:off x="13887450" y="5832384"/>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50074</xdr:rowOff>
    </xdr:from>
    <xdr:to>
      <xdr:col>85</xdr:col>
      <xdr:colOff>127000</xdr:colOff>
      <xdr:row>34</xdr:row>
      <xdr:rowOff>126819</xdr:rowOff>
    </xdr:to>
    <xdr:cxnSp macro="">
      <xdr:nvCxnSpPr>
        <xdr:cNvPr id="538" name="直線コネクタ 537">
          <a:extLst>
            <a:ext uri="{FF2B5EF4-FFF2-40B4-BE49-F238E27FC236}">
              <a16:creationId xmlns:a16="http://schemas.microsoft.com/office/drawing/2014/main" id="{DB535201-C8D0-41AD-BEF5-E68C5E9374A9}"/>
            </a:ext>
          </a:extLst>
        </xdr:cNvPr>
        <xdr:cNvCxnSpPr/>
      </xdr:nvCxnSpPr>
      <xdr:spPr>
        <a:xfrm>
          <a:off x="13942060" y="5883184"/>
          <a:ext cx="762000" cy="76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92347</xdr:rowOff>
    </xdr:from>
    <xdr:to>
      <xdr:col>76</xdr:col>
      <xdr:colOff>165100</xdr:colOff>
      <xdr:row>34</xdr:row>
      <xdr:rowOff>22497</xdr:rowOff>
    </xdr:to>
    <xdr:sp macro="" textlink="">
      <xdr:nvSpPr>
        <xdr:cNvPr id="539" name="楕円 538">
          <a:extLst>
            <a:ext uri="{FF2B5EF4-FFF2-40B4-BE49-F238E27FC236}">
              <a16:creationId xmlns:a16="http://schemas.microsoft.com/office/drawing/2014/main" id="{CF78EBA5-8F37-4F2F-BFCB-36D457F06547}"/>
            </a:ext>
          </a:extLst>
        </xdr:cNvPr>
        <xdr:cNvSpPr/>
      </xdr:nvSpPr>
      <xdr:spPr>
        <a:xfrm>
          <a:off x="13089890" y="5754007"/>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143147</xdr:rowOff>
    </xdr:from>
    <xdr:to>
      <xdr:col>81</xdr:col>
      <xdr:colOff>50800</xdr:colOff>
      <xdr:row>34</xdr:row>
      <xdr:rowOff>50074</xdr:rowOff>
    </xdr:to>
    <xdr:cxnSp macro="">
      <xdr:nvCxnSpPr>
        <xdr:cNvPr id="540" name="直線コネクタ 539">
          <a:extLst>
            <a:ext uri="{FF2B5EF4-FFF2-40B4-BE49-F238E27FC236}">
              <a16:creationId xmlns:a16="http://schemas.microsoft.com/office/drawing/2014/main" id="{35533F24-349A-4278-8F33-159EEBE580B4}"/>
            </a:ext>
          </a:extLst>
        </xdr:cNvPr>
        <xdr:cNvCxnSpPr/>
      </xdr:nvCxnSpPr>
      <xdr:spPr>
        <a:xfrm>
          <a:off x="13144500" y="5799092"/>
          <a:ext cx="797560" cy="84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164193</xdr:rowOff>
    </xdr:from>
    <xdr:to>
      <xdr:col>72</xdr:col>
      <xdr:colOff>38100</xdr:colOff>
      <xdr:row>40</xdr:row>
      <xdr:rowOff>94343</xdr:rowOff>
    </xdr:to>
    <xdr:sp macro="" textlink="">
      <xdr:nvSpPr>
        <xdr:cNvPr id="541" name="楕円 540">
          <a:extLst>
            <a:ext uri="{FF2B5EF4-FFF2-40B4-BE49-F238E27FC236}">
              <a16:creationId xmlns:a16="http://schemas.microsoft.com/office/drawing/2014/main" id="{F37CF267-1A0C-4BB4-94B7-9A4E0744AEB2}"/>
            </a:ext>
          </a:extLst>
        </xdr:cNvPr>
        <xdr:cNvSpPr/>
      </xdr:nvSpPr>
      <xdr:spPr>
        <a:xfrm>
          <a:off x="12303760" y="685455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143147</xdr:rowOff>
    </xdr:from>
    <xdr:to>
      <xdr:col>76</xdr:col>
      <xdr:colOff>114300</xdr:colOff>
      <xdr:row>40</xdr:row>
      <xdr:rowOff>43543</xdr:rowOff>
    </xdr:to>
    <xdr:cxnSp macro="">
      <xdr:nvCxnSpPr>
        <xdr:cNvPr id="542" name="直線コネクタ 541">
          <a:extLst>
            <a:ext uri="{FF2B5EF4-FFF2-40B4-BE49-F238E27FC236}">
              <a16:creationId xmlns:a16="http://schemas.microsoft.com/office/drawing/2014/main" id="{3226247B-5CDB-4001-8840-2FB9B33474EB}"/>
            </a:ext>
          </a:extLst>
        </xdr:cNvPr>
        <xdr:cNvCxnSpPr/>
      </xdr:nvCxnSpPr>
      <xdr:spPr>
        <a:xfrm flipV="1">
          <a:off x="12346940" y="5799092"/>
          <a:ext cx="797560" cy="1104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111941</xdr:rowOff>
    </xdr:from>
    <xdr:to>
      <xdr:col>67</xdr:col>
      <xdr:colOff>101600</xdr:colOff>
      <xdr:row>40</xdr:row>
      <xdr:rowOff>42091</xdr:rowOff>
    </xdr:to>
    <xdr:sp macro="" textlink="">
      <xdr:nvSpPr>
        <xdr:cNvPr id="543" name="楕円 542">
          <a:extLst>
            <a:ext uri="{FF2B5EF4-FFF2-40B4-BE49-F238E27FC236}">
              <a16:creationId xmlns:a16="http://schemas.microsoft.com/office/drawing/2014/main" id="{97AF89AD-AE7F-4555-B217-FEFB150BA299}"/>
            </a:ext>
          </a:extLst>
        </xdr:cNvPr>
        <xdr:cNvSpPr/>
      </xdr:nvSpPr>
      <xdr:spPr>
        <a:xfrm>
          <a:off x="11487150" y="679849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162741</xdr:rowOff>
    </xdr:from>
    <xdr:to>
      <xdr:col>71</xdr:col>
      <xdr:colOff>177800</xdr:colOff>
      <xdr:row>40</xdr:row>
      <xdr:rowOff>43543</xdr:rowOff>
    </xdr:to>
    <xdr:cxnSp macro="">
      <xdr:nvCxnSpPr>
        <xdr:cNvPr id="544" name="直線コネクタ 543">
          <a:extLst>
            <a:ext uri="{FF2B5EF4-FFF2-40B4-BE49-F238E27FC236}">
              <a16:creationId xmlns:a16="http://schemas.microsoft.com/office/drawing/2014/main" id="{FFEA6D70-A14A-471A-B7B3-4C4CED43F727}"/>
            </a:ext>
          </a:extLst>
        </xdr:cNvPr>
        <xdr:cNvCxnSpPr/>
      </xdr:nvCxnSpPr>
      <xdr:spPr>
        <a:xfrm>
          <a:off x="11541760" y="6851196"/>
          <a:ext cx="80518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23421</xdr:rowOff>
    </xdr:from>
    <xdr:ext cx="405111" cy="259045"/>
    <xdr:sp macro="" textlink="">
      <xdr:nvSpPr>
        <xdr:cNvPr id="545" name="n_1aveValue【一般廃棄物処理施設】&#10;有形固定資産減価償却率">
          <a:extLst>
            <a:ext uri="{FF2B5EF4-FFF2-40B4-BE49-F238E27FC236}">
              <a16:creationId xmlns:a16="http://schemas.microsoft.com/office/drawing/2014/main" id="{9B9FAAF5-63B6-467B-8DF1-5261BADCC560}"/>
            </a:ext>
          </a:extLst>
        </xdr:cNvPr>
        <xdr:cNvSpPr txBox="1"/>
      </xdr:nvSpPr>
      <xdr:spPr>
        <a:xfrm>
          <a:off x="13738234" y="6706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168746</xdr:rowOff>
    </xdr:from>
    <xdr:ext cx="405111" cy="259045"/>
    <xdr:sp macro="" textlink="">
      <xdr:nvSpPr>
        <xdr:cNvPr id="546" name="n_2aveValue【一般廃棄物処理施設】&#10;有形固定資産減価償却率">
          <a:extLst>
            <a:ext uri="{FF2B5EF4-FFF2-40B4-BE49-F238E27FC236}">
              <a16:creationId xmlns:a16="http://schemas.microsoft.com/office/drawing/2014/main" id="{18A2A31B-FD86-4686-AA62-FED290783DE0}"/>
            </a:ext>
          </a:extLst>
        </xdr:cNvPr>
        <xdr:cNvSpPr txBox="1"/>
      </xdr:nvSpPr>
      <xdr:spPr>
        <a:xfrm>
          <a:off x="12957184" y="6687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60251</xdr:rowOff>
    </xdr:from>
    <xdr:ext cx="405111" cy="259045"/>
    <xdr:sp macro="" textlink="">
      <xdr:nvSpPr>
        <xdr:cNvPr id="547" name="n_3aveValue【一般廃棄物処理施設】&#10;有形固定資産減価償却率">
          <a:extLst>
            <a:ext uri="{FF2B5EF4-FFF2-40B4-BE49-F238E27FC236}">
              <a16:creationId xmlns:a16="http://schemas.microsoft.com/office/drawing/2014/main" id="{F253811A-FCA9-4178-89AA-16AB17E63EBC}"/>
            </a:ext>
          </a:extLst>
        </xdr:cNvPr>
        <xdr:cNvSpPr txBox="1"/>
      </xdr:nvSpPr>
      <xdr:spPr>
        <a:xfrm>
          <a:off x="12171054" y="6400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63517</xdr:rowOff>
    </xdr:from>
    <xdr:ext cx="405111" cy="259045"/>
    <xdr:sp macro="" textlink="">
      <xdr:nvSpPr>
        <xdr:cNvPr id="548" name="n_4aveValue【一般廃棄物処理施設】&#10;有形固定資産減価償却率">
          <a:extLst>
            <a:ext uri="{FF2B5EF4-FFF2-40B4-BE49-F238E27FC236}">
              <a16:creationId xmlns:a16="http://schemas.microsoft.com/office/drawing/2014/main" id="{58D3FE3C-1A91-4B8B-B3EE-8E75FE18E172}"/>
            </a:ext>
          </a:extLst>
        </xdr:cNvPr>
        <xdr:cNvSpPr txBox="1"/>
      </xdr:nvSpPr>
      <xdr:spPr>
        <a:xfrm>
          <a:off x="11354444" y="640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117401</xdr:rowOff>
    </xdr:from>
    <xdr:ext cx="405111" cy="259045"/>
    <xdr:sp macro="" textlink="">
      <xdr:nvSpPr>
        <xdr:cNvPr id="549" name="n_1mainValue【一般廃棄物処理施設】&#10;有形固定資産減価償却率">
          <a:extLst>
            <a:ext uri="{FF2B5EF4-FFF2-40B4-BE49-F238E27FC236}">
              <a16:creationId xmlns:a16="http://schemas.microsoft.com/office/drawing/2014/main" id="{44A9A3FB-BF57-4519-A9E2-6D4C4239C197}"/>
            </a:ext>
          </a:extLst>
        </xdr:cNvPr>
        <xdr:cNvSpPr txBox="1"/>
      </xdr:nvSpPr>
      <xdr:spPr>
        <a:xfrm>
          <a:off x="13738234" y="5603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32</xdr:row>
      <xdr:rowOff>39024</xdr:rowOff>
    </xdr:from>
    <xdr:ext cx="340478" cy="259045"/>
    <xdr:sp macro="" textlink="">
      <xdr:nvSpPr>
        <xdr:cNvPr id="550" name="n_2mainValue【一般廃棄物処理施設】&#10;有形固定資産減価償却率">
          <a:extLst>
            <a:ext uri="{FF2B5EF4-FFF2-40B4-BE49-F238E27FC236}">
              <a16:creationId xmlns:a16="http://schemas.microsoft.com/office/drawing/2014/main" id="{93E9EDC1-3107-4E50-B9B6-2BB74F73A2E3}"/>
            </a:ext>
          </a:extLst>
        </xdr:cNvPr>
        <xdr:cNvSpPr txBox="1"/>
      </xdr:nvSpPr>
      <xdr:spPr>
        <a:xfrm>
          <a:off x="12989501" y="552542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85470</xdr:rowOff>
    </xdr:from>
    <xdr:ext cx="405111" cy="259045"/>
    <xdr:sp macro="" textlink="">
      <xdr:nvSpPr>
        <xdr:cNvPr id="551" name="n_3mainValue【一般廃棄物処理施設】&#10;有形固定資産減価償却率">
          <a:extLst>
            <a:ext uri="{FF2B5EF4-FFF2-40B4-BE49-F238E27FC236}">
              <a16:creationId xmlns:a16="http://schemas.microsoft.com/office/drawing/2014/main" id="{52AB2D7A-9190-402E-AB5B-CF346E5847CE}"/>
            </a:ext>
          </a:extLst>
        </xdr:cNvPr>
        <xdr:cNvSpPr txBox="1"/>
      </xdr:nvSpPr>
      <xdr:spPr>
        <a:xfrm>
          <a:off x="12171054" y="6945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33218</xdr:rowOff>
    </xdr:from>
    <xdr:ext cx="405111" cy="259045"/>
    <xdr:sp macro="" textlink="">
      <xdr:nvSpPr>
        <xdr:cNvPr id="552" name="n_4mainValue【一般廃棄物処理施設】&#10;有形固定資産減価償却率">
          <a:extLst>
            <a:ext uri="{FF2B5EF4-FFF2-40B4-BE49-F238E27FC236}">
              <a16:creationId xmlns:a16="http://schemas.microsoft.com/office/drawing/2014/main" id="{F6AD92C3-E706-44CC-92DB-C49A7C6F5B5F}"/>
            </a:ext>
          </a:extLst>
        </xdr:cNvPr>
        <xdr:cNvSpPr txBox="1"/>
      </xdr:nvSpPr>
      <xdr:spPr>
        <a:xfrm>
          <a:off x="11354444" y="6889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6250A2E2-A419-4764-8B5C-A0795382AAF4}"/>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A1D8368A-8F20-45DB-840F-D90BBB1BCB09}"/>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EFFF93C0-2814-47F3-AF93-737F4E93F0BC}"/>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91900645-C99B-4A4B-B04F-7AEBA030BF66}"/>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A9EA9B45-26A7-4E1D-B92E-797B3D91A79B}"/>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076148D4-D68D-4FA2-8DDE-89E8927961EC}"/>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3D510915-C04B-4223-8F10-3B7219FD5C9C}"/>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0DEAE449-5A5D-4CBB-85E2-3D4C1FDCC0E4}"/>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46DC541F-AC63-459C-AE08-0CF4D4E78957}"/>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220032CB-5FEE-46EB-ACEA-39F05DAA609B}"/>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3" name="直線コネクタ 562">
          <a:extLst>
            <a:ext uri="{FF2B5EF4-FFF2-40B4-BE49-F238E27FC236}">
              <a16:creationId xmlns:a16="http://schemas.microsoft.com/office/drawing/2014/main" id="{E2E2F352-D33E-4425-A5E0-B41482A29546}"/>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4" name="テキスト ボックス 563">
          <a:extLst>
            <a:ext uri="{FF2B5EF4-FFF2-40B4-BE49-F238E27FC236}">
              <a16:creationId xmlns:a16="http://schemas.microsoft.com/office/drawing/2014/main" id="{CF198152-3A9F-4558-BF39-D927C60100AF}"/>
            </a:ext>
          </a:extLst>
        </xdr:cNvPr>
        <xdr:cNvSpPr txBox="1"/>
      </xdr:nvSpPr>
      <xdr:spPr>
        <a:xfrm>
          <a:off x="16252324" y="709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5" name="直線コネクタ 564">
          <a:extLst>
            <a:ext uri="{FF2B5EF4-FFF2-40B4-BE49-F238E27FC236}">
              <a16:creationId xmlns:a16="http://schemas.microsoft.com/office/drawing/2014/main" id="{7B70C6C8-CF4A-4C00-B6A3-99172B6868ED}"/>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6" name="テキスト ボックス 565">
          <a:extLst>
            <a:ext uri="{FF2B5EF4-FFF2-40B4-BE49-F238E27FC236}">
              <a16:creationId xmlns:a16="http://schemas.microsoft.com/office/drawing/2014/main" id="{920C7F8F-BE27-483D-8DB9-9EA2586A1D88}"/>
            </a:ext>
          </a:extLst>
        </xdr:cNvPr>
        <xdr:cNvSpPr txBox="1"/>
      </xdr:nvSpPr>
      <xdr:spPr>
        <a:xfrm>
          <a:off x="15943791" y="671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7" name="直線コネクタ 566">
          <a:extLst>
            <a:ext uri="{FF2B5EF4-FFF2-40B4-BE49-F238E27FC236}">
              <a16:creationId xmlns:a16="http://schemas.microsoft.com/office/drawing/2014/main" id="{FE2B2B38-B497-4F65-8138-5A6B9FA73252}"/>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8" name="テキスト ボックス 567">
          <a:extLst>
            <a:ext uri="{FF2B5EF4-FFF2-40B4-BE49-F238E27FC236}">
              <a16:creationId xmlns:a16="http://schemas.microsoft.com/office/drawing/2014/main" id="{40965B3A-B28C-4E19-8E03-6AF489B69867}"/>
            </a:ext>
          </a:extLst>
        </xdr:cNvPr>
        <xdr:cNvSpPr txBox="1"/>
      </xdr:nvSpPr>
      <xdr:spPr>
        <a:xfrm>
          <a:off x="15943791" y="6336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9" name="直線コネクタ 568">
          <a:extLst>
            <a:ext uri="{FF2B5EF4-FFF2-40B4-BE49-F238E27FC236}">
              <a16:creationId xmlns:a16="http://schemas.microsoft.com/office/drawing/2014/main" id="{064ED9D7-708B-4B74-87FA-F2551F9E8CEC}"/>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70" name="テキスト ボックス 569">
          <a:extLst>
            <a:ext uri="{FF2B5EF4-FFF2-40B4-BE49-F238E27FC236}">
              <a16:creationId xmlns:a16="http://schemas.microsoft.com/office/drawing/2014/main" id="{F1B54C6F-0066-4BF7-8D90-A178794DAD40}"/>
            </a:ext>
          </a:extLst>
        </xdr:cNvPr>
        <xdr:cNvSpPr txBox="1"/>
      </xdr:nvSpPr>
      <xdr:spPr>
        <a:xfrm>
          <a:off x="15943791" y="595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1" name="直線コネクタ 570">
          <a:extLst>
            <a:ext uri="{FF2B5EF4-FFF2-40B4-BE49-F238E27FC236}">
              <a16:creationId xmlns:a16="http://schemas.microsoft.com/office/drawing/2014/main" id="{47DEDE10-5982-40FF-A540-94BA44A662AD}"/>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2" name="テキスト ボックス 571">
          <a:extLst>
            <a:ext uri="{FF2B5EF4-FFF2-40B4-BE49-F238E27FC236}">
              <a16:creationId xmlns:a16="http://schemas.microsoft.com/office/drawing/2014/main" id="{92309A16-A6F5-452A-B2CA-503D7014AFB2}"/>
            </a:ext>
          </a:extLst>
        </xdr:cNvPr>
        <xdr:cNvSpPr txBox="1"/>
      </xdr:nvSpPr>
      <xdr:spPr>
        <a:xfrm>
          <a:off x="15943791" y="5574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id="{632FA425-7BC3-44AB-8AEB-04C69729A962}"/>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4" name="テキスト ボックス 573">
          <a:extLst>
            <a:ext uri="{FF2B5EF4-FFF2-40B4-BE49-F238E27FC236}">
              <a16:creationId xmlns:a16="http://schemas.microsoft.com/office/drawing/2014/main" id="{44B435EE-5D17-4471-ACF1-5857D5850AAC}"/>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一般廃棄物処理施設】&#10;一人当たり有形固定資産（償却資産）額グラフ枠">
          <a:extLst>
            <a:ext uri="{FF2B5EF4-FFF2-40B4-BE49-F238E27FC236}">
              <a16:creationId xmlns:a16="http://schemas.microsoft.com/office/drawing/2014/main" id="{6CC0030D-771A-4685-ADF9-E7090B4DC078}"/>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77537</xdr:rowOff>
    </xdr:from>
    <xdr:to>
      <xdr:col>116</xdr:col>
      <xdr:colOff>62864</xdr:colOff>
      <xdr:row>42</xdr:row>
      <xdr:rowOff>36389</xdr:rowOff>
    </xdr:to>
    <xdr:cxnSp macro="">
      <xdr:nvCxnSpPr>
        <xdr:cNvPr id="576" name="直線コネクタ 575">
          <a:extLst>
            <a:ext uri="{FF2B5EF4-FFF2-40B4-BE49-F238E27FC236}">
              <a16:creationId xmlns:a16="http://schemas.microsoft.com/office/drawing/2014/main" id="{B1A232A2-D769-4954-9C42-A366F3B86086}"/>
            </a:ext>
          </a:extLst>
        </xdr:cNvPr>
        <xdr:cNvCxnSpPr/>
      </xdr:nvCxnSpPr>
      <xdr:spPr>
        <a:xfrm flipV="1">
          <a:off x="19947254" y="5906837"/>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40216</xdr:rowOff>
    </xdr:from>
    <xdr:ext cx="378565" cy="259045"/>
    <xdr:sp macro="" textlink="">
      <xdr:nvSpPr>
        <xdr:cNvPr id="577" name="【一般廃棄物処理施設】&#10;一人当たり有形固定資産（償却資産）額最小値テキスト">
          <a:extLst>
            <a:ext uri="{FF2B5EF4-FFF2-40B4-BE49-F238E27FC236}">
              <a16:creationId xmlns:a16="http://schemas.microsoft.com/office/drawing/2014/main" id="{C57821F8-5831-4956-BA65-64748B78C8A5}"/>
            </a:ext>
          </a:extLst>
        </xdr:cNvPr>
        <xdr:cNvSpPr txBox="1"/>
      </xdr:nvSpPr>
      <xdr:spPr>
        <a:xfrm>
          <a:off x="19985990" y="72411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36389</xdr:rowOff>
    </xdr:from>
    <xdr:to>
      <xdr:col>116</xdr:col>
      <xdr:colOff>152400</xdr:colOff>
      <xdr:row>42</xdr:row>
      <xdr:rowOff>36389</xdr:rowOff>
    </xdr:to>
    <xdr:cxnSp macro="">
      <xdr:nvCxnSpPr>
        <xdr:cNvPr id="578" name="直線コネクタ 577">
          <a:extLst>
            <a:ext uri="{FF2B5EF4-FFF2-40B4-BE49-F238E27FC236}">
              <a16:creationId xmlns:a16="http://schemas.microsoft.com/office/drawing/2014/main" id="{17D16120-A290-46DF-94C6-85AD57DD03C9}"/>
            </a:ext>
          </a:extLst>
        </xdr:cNvPr>
        <xdr:cNvCxnSpPr/>
      </xdr:nvCxnSpPr>
      <xdr:spPr>
        <a:xfrm>
          <a:off x="19885660" y="72372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24214</xdr:rowOff>
    </xdr:from>
    <xdr:ext cx="599010" cy="259045"/>
    <xdr:sp macro="" textlink="">
      <xdr:nvSpPr>
        <xdr:cNvPr id="579" name="【一般廃棄物処理施設】&#10;一人当たり有形固定資産（償却資産）額最大値テキスト">
          <a:extLst>
            <a:ext uri="{FF2B5EF4-FFF2-40B4-BE49-F238E27FC236}">
              <a16:creationId xmlns:a16="http://schemas.microsoft.com/office/drawing/2014/main" id="{02BA5E2A-F1AF-4EC0-9BF7-659696DB41CE}"/>
            </a:ext>
          </a:extLst>
        </xdr:cNvPr>
        <xdr:cNvSpPr txBox="1"/>
      </xdr:nvSpPr>
      <xdr:spPr>
        <a:xfrm>
          <a:off x="19985990" y="5678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77537</xdr:rowOff>
    </xdr:from>
    <xdr:to>
      <xdr:col>116</xdr:col>
      <xdr:colOff>152400</xdr:colOff>
      <xdr:row>34</xdr:row>
      <xdr:rowOff>77537</xdr:rowOff>
    </xdr:to>
    <xdr:cxnSp macro="">
      <xdr:nvCxnSpPr>
        <xdr:cNvPr id="580" name="直線コネクタ 579">
          <a:extLst>
            <a:ext uri="{FF2B5EF4-FFF2-40B4-BE49-F238E27FC236}">
              <a16:creationId xmlns:a16="http://schemas.microsoft.com/office/drawing/2014/main" id="{AB8870F8-DF9D-483F-BC16-CFCFAF474FC8}"/>
            </a:ext>
          </a:extLst>
        </xdr:cNvPr>
        <xdr:cNvCxnSpPr/>
      </xdr:nvCxnSpPr>
      <xdr:spPr>
        <a:xfrm>
          <a:off x="19885660" y="59068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117970</xdr:rowOff>
    </xdr:from>
    <xdr:ext cx="534377" cy="259045"/>
    <xdr:sp macro="" textlink="">
      <xdr:nvSpPr>
        <xdr:cNvPr id="581" name="【一般廃棄物処理施設】&#10;一人当たり有形固定資産（償却資産）額平均値テキスト">
          <a:extLst>
            <a:ext uri="{FF2B5EF4-FFF2-40B4-BE49-F238E27FC236}">
              <a16:creationId xmlns:a16="http://schemas.microsoft.com/office/drawing/2014/main" id="{6D56A9CF-12ED-4471-A6E4-6998C2A543D7}"/>
            </a:ext>
          </a:extLst>
        </xdr:cNvPr>
        <xdr:cNvSpPr txBox="1"/>
      </xdr:nvSpPr>
      <xdr:spPr>
        <a:xfrm>
          <a:off x="19985990" y="68045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139543</xdr:rowOff>
    </xdr:from>
    <xdr:to>
      <xdr:col>116</xdr:col>
      <xdr:colOff>114300</xdr:colOff>
      <xdr:row>40</xdr:row>
      <xdr:rowOff>69693</xdr:rowOff>
    </xdr:to>
    <xdr:sp macro="" textlink="">
      <xdr:nvSpPr>
        <xdr:cNvPr id="582" name="フローチャート: 判断 581">
          <a:extLst>
            <a:ext uri="{FF2B5EF4-FFF2-40B4-BE49-F238E27FC236}">
              <a16:creationId xmlns:a16="http://schemas.microsoft.com/office/drawing/2014/main" id="{74920ECD-2C20-4E71-B2E2-9EC9052E7315}"/>
            </a:ext>
          </a:extLst>
        </xdr:cNvPr>
        <xdr:cNvSpPr/>
      </xdr:nvSpPr>
      <xdr:spPr>
        <a:xfrm>
          <a:off x="19904710" y="682228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144840</xdr:rowOff>
    </xdr:from>
    <xdr:to>
      <xdr:col>112</xdr:col>
      <xdr:colOff>38100</xdr:colOff>
      <xdr:row>40</xdr:row>
      <xdr:rowOff>74990</xdr:rowOff>
    </xdr:to>
    <xdr:sp macro="" textlink="">
      <xdr:nvSpPr>
        <xdr:cNvPr id="583" name="フローチャート: 判断 582">
          <a:extLst>
            <a:ext uri="{FF2B5EF4-FFF2-40B4-BE49-F238E27FC236}">
              <a16:creationId xmlns:a16="http://schemas.microsoft.com/office/drawing/2014/main" id="{23AC2440-4649-4424-A7FD-3761D6CA02CC}"/>
            </a:ext>
          </a:extLst>
        </xdr:cNvPr>
        <xdr:cNvSpPr/>
      </xdr:nvSpPr>
      <xdr:spPr>
        <a:xfrm>
          <a:off x="19161760" y="682948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145495</xdr:rowOff>
    </xdr:from>
    <xdr:to>
      <xdr:col>107</xdr:col>
      <xdr:colOff>101600</xdr:colOff>
      <xdr:row>40</xdr:row>
      <xdr:rowOff>75645</xdr:rowOff>
    </xdr:to>
    <xdr:sp macro="" textlink="">
      <xdr:nvSpPr>
        <xdr:cNvPr id="584" name="フローチャート: 判断 583">
          <a:extLst>
            <a:ext uri="{FF2B5EF4-FFF2-40B4-BE49-F238E27FC236}">
              <a16:creationId xmlns:a16="http://schemas.microsoft.com/office/drawing/2014/main" id="{5AC124B3-44B5-40FD-BCD6-49EA655B1252}"/>
            </a:ext>
          </a:extLst>
        </xdr:cNvPr>
        <xdr:cNvSpPr/>
      </xdr:nvSpPr>
      <xdr:spPr>
        <a:xfrm>
          <a:off x="18345150" y="68301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2453</xdr:rowOff>
    </xdr:from>
    <xdr:to>
      <xdr:col>102</xdr:col>
      <xdr:colOff>165100</xdr:colOff>
      <xdr:row>40</xdr:row>
      <xdr:rowOff>104053</xdr:rowOff>
    </xdr:to>
    <xdr:sp macro="" textlink="">
      <xdr:nvSpPr>
        <xdr:cNvPr id="585" name="フローチャート: 判断 584">
          <a:extLst>
            <a:ext uri="{FF2B5EF4-FFF2-40B4-BE49-F238E27FC236}">
              <a16:creationId xmlns:a16="http://schemas.microsoft.com/office/drawing/2014/main" id="{D58B54D4-298B-41A6-A978-47753F7D4409}"/>
            </a:ext>
          </a:extLst>
        </xdr:cNvPr>
        <xdr:cNvSpPr/>
      </xdr:nvSpPr>
      <xdr:spPr>
        <a:xfrm>
          <a:off x="17547590" y="6860453"/>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152852</xdr:rowOff>
    </xdr:from>
    <xdr:to>
      <xdr:col>98</xdr:col>
      <xdr:colOff>38100</xdr:colOff>
      <xdr:row>40</xdr:row>
      <xdr:rowOff>83002</xdr:rowOff>
    </xdr:to>
    <xdr:sp macro="" textlink="">
      <xdr:nvSpPr>
        <xdr:cNvPr id="586" name="フローチャート: 判断 585">
          <a:extLst>
            <a:ext uri="{FF2B5EF4-FFF2-40B4-BE49-F238E27FC236}">
              <a16:creationId xmlns:a16="http://schemas.microsoft.com/office/drawing/2014/main" id="{43AD07FA-C13E-4606-8DD1-3BA653BE1BD6}"/>
            </a:ext>
          </a:extLst>
        </xdr:cNvPr>
        <xdr:cNvSpPr/>
      </xdr:nvSpPr>
      <xdr:spPr>
        <a:xfrm>
          <a:off x="16761460" y="683940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C058B22C-45BC-4839-990B-C3C29BC7E2BD}"/>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E23F87C2-05EA-4C90-B385-A71559901386}"/>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0707A3CF-4467-401B-B1A3-8E77272E538C}"/>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4AE4314D-82BE-4F45-AF69-02B41DDEE5D4}"/>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0300628B-F348-4156-AA99-9E331D4E1A6D}"/>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66537</xdr:rowOff>
    </xdr:from>
    <xdr:to>
      <xdr:col>116</xdr:col>
      <xdr:colOff>114300</xdr:colOff>
      <xdr:row>35</xdr:row>
      <xdr:rowOff>168137</xdr:rowOff>
    </xdr:to>
    <xdr:sp macro="" textlink="">
      <xdr:nvSpPr>
        <xdr:cNvPr id="592" name="楕円 591">
          <a:extLst>
            <a:ext uri="{FF2B5EF4-FFF2-40B4-BE49-F238E27FC236}">
              <a16:creationId xmlns:a16="http://schemas.microsoft.com/office/drawing/2014/main" id="{0D01B3D9-1DDB-4F2C-8B7C-C476D59DDC8D}"/>
            </a:ext>
          </a:extLst>
        </xdr:cNvPr>
        <xdr:cNvSpPr/>
      </xdr:nvSpPr>
      <xdr:spPr>
        <a:xfrm>
          <a:off x="19904710" y="6065382"/>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89414</xdr:rowOff>
    </xdr:from>
    <xdr:ext cx="599010" cy="259045"/>
    <xdr:sp macro="" textlink="">
      <xdr:nvSpPr>
        <xdr:cNvPr id="593" name="【一般廃棄物処理施設】&#10;一人当たり有形固定資産（償却資産）額該当値テキスト">
          <a:extLst>
            <a:ext uri="{FF2B5EF4-FFF2-40B4-BE49-F238E27FC236}">
              <a16:creationId xmlns:a16="http://schemas.microsoft.com/office/drawing/2014/main" id="{7D0A12CB-03FA-4BD9-B320-2F25DA29D51A}"/>
            </a:ext>
          </a:extLst>
        </xdr:cNvPr>
        <xdr:cNvSpPr txBox="1"/>
      </xdr:nvSpPr>
      <xdr:spPr>
        <a:xfrm>
          <a:off x="19985990" y="5922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294,203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76793</xdr:rowOff>
    </xdr:from>
    <xdr:to>
      <xdr:col>112</xdr:col>
      <xdr:colOff>38100</xdr:colOff>
      <xdr:row>36</xdr:row>
      <xdr:rowOff>6943</xdr:rowOff>
    </xdr:to>
    <xdr:sp macro="" textlink="">
      <xdr:nvSpPr>
        <xdr:cNvPr id="594" name="楕円 593">
          <a:extLst>
            <a:ext uri="{FF2B5EF4-FFF2-40B4-BE49-F238E27FC236}">
              <a16:creationId xmlns:a16="http://schemas.microsoft.com/office/drawing/2014/main" id="{07B2E5C4-CC8D-44A9-959D-C6D788BCB40E}"/>
            </a:ext>
          </a:extLst>
        </xdr:cNvPr>
        <xdr:cNvSpPr/>
      </xdr:nvSpPr>
      <xdr:spPr>
        <a:xfrm>
          <a:off x="19161760" y="607754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35</xdr:row>
      <xdr:rowOff>117337</xdr:rowOff>
    </xdr:from>
    <xdr:to>
      <xdr:col>116</xdr:col>
      <xdr:colOff>63500</xdr:colOff>
      <xdr:row>35</xdr:row>
      <xdr:rowOff>127593</xdr:rowOff>
    </xdr:to>
    <xdr:cxnSp macro="">
      <xdr:nvCxnSpPr>
        <xdr:cNvPr id="595" name="直線コネクタ 594">
          <a:extLst>
            <a:ext uri="{FF2B5EF4-FFF2-40B4-BE49-F238E27FC236}">
              <a16:creationId xmlns:a16="http://schemas.microsoft.com/office/drawing/2014/main" id="{AF3CCBB2-092A-4C97-BCCD-044CFA553DB3}"/>
            </a:ext>
          </a:extLst>
        </xdr:cNvPr>
        <xdr:cNvCxnSpPr/>
      </xdr:nvCxnSpPr>
      <xdr:spPr>
        <a:xfrm flipV="1">
          <a:off x="19204940" y="6118087"/>
          <a:ext cx="742950" cy="14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87579</xdr:rowOff>
    </xdr:from>
    <xdr:to>
      <xdr:col>107</xdr:col>
      <xdr:colOff>101600</xdr:colOff>
      <xdr:row>36</xdr:row>
      <xdr:rowOff>17729</xdr:rowOff>
    </xdr:to>
    <xdr:sp macro="" textlink="">
      <xdr:nvSpPr>
        <xdr:cNvPr id="596" name="楕円 595">
          <a:extLst>
            <a:ext uri="{FF2B5EF4-FFF2-40B4-BE49-F238E27FC236}">
              <a16:creationId xmlns:a16="http://schemas.microsoft.com/office/drawing/2014/main" id="{AB9E0ED4-7374-4950-A3EC-D6F6B4EA77BF}"/>
            </a:ext>
          </a:extLst>
        </xdr:cNvPr>
        <xdr:cNvSpPr/>
      </xdr:nvSpPr>
      <xdr:spPr>
        <a:xfrm>
          <a:off x="18345150" y="609023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127593</xdr:rowOff>
    </xdr:from>
    <xdr:to>
      <xdr:col>111</xdr:col>
      <xdr:colOff>177800</xdr:colOff>
      <xdr:row>35</xdr:row>
      <xdr:rowOff>138379</xdr:rowOff>
    </xdr:to>
    <xdr:cxnSp macro="">
      <xdr:nvCxnSpPr>
        <xdr:cNvPr id="597" name="直線コネクタ 596">
          <a:extLst>
            <a:ext uri="{FF2B5EF4-FFF2-40B4-BE49-F238E27FC236}">
              <a16:creationId xmlns:a16="http://schemas.microsoft.com/office/drawing/2014/main" id="{142438D3-02B3-4145-A67A-E3729A6912A2}"/>
            </a:ext>
          </a:extLst>
        </xdr:cNvPr>
        <xdr:cNvCxnSpPr/>
      </xdr:nvCxnSpPr>
      <xdr:spPr>
        <a:xfrm flipV="1">
          <a:off x="18399760" y="6132153"/>
          <a:ext cx="805180" cy="3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92586</xdr:rowOff>
    </xdr:from>
    <xdr:to>
      <xdr:col>102</xdr:col>
      <xdr:colOff>165100</xdr:colOff>
      <xdr:row>42</xdr:row>
      <xdr:rowOff>22736</xdr:rowOff>
    </xdr:to>
    <xdr:sp macro="" textlink="">
      <xdr:nvSpPr>
        <xdr:cNvPr id="598" name="楕円 597">
          <a:extLst>
            <a:ext uri="{FF2B5EF4-FFF2-40B4-BE49-F238E27FC236}">
              <a16:creationId xmlns:a16="http://schemas.microsoft.com/office/drawing/2014/main" id="{67CAF9F8-AC42-4301-9EE4-70F09D5884AE}"/>
            </a:ext>
          </a:extLst>
        </xdr:cNvPr>
        <xdr:cNvSpPr/>
      </xdr:nvSpPr>
      <xdr:spPr>
        <a:xfrm>
          <a:off x="17547590" y="7125846"/>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35</xdr:row>
      <xdr:rowOff>138379</xdr:rowOff>
    </xdr:from>
    <xdr:to>
      <xdr:col>107</xdr:col>
      <xdr:colOff>50800</xdr:colOff>
      <xdr:row>41</xdr:row>
      <xdr:rowOff>143386</xdr:rowOff>
    </xdr:to>
    <xdr:cxnSp macro="">
      <xdr:nvCxnSpPr>
        <xdr:cNvPr id="599" name="直線コネクタ 598">
          <a:extLst>
            <a:ext uri="{FF2B5EF4-FFF2-40B4-BE49-F238E27FC236}">
              <a16:creationId xmlns:a16="http://schemas.microsoft.com/office/drawing/2014/main" id="{11861724-A87E-460E-9D34-0BEC0A53216E}"/>
            </a:ext>
          </a:extLst>
        </xdr:cNvPr>
        <xdr:cNvCxnSpPr/>
      </xdr:nvCxnSpPr>
      <xdr:spPr>
        <a:xfrm flipV="1">
          <a:off x="17602200" y="6135319"/>
          <a:ext cx="797560" cy="1035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93191</xdr:rowOff>
    </xdr:from>
    <xdr:to>
      <xdr:col>98</xdr:col>
      <xdr:colOff>38100</xdr:colOff>
      <xdr:row>42</xdr:row>
      <xdr:rowOff>23341</xdr:rowOff>
    </xdr:to>
    <xdr:sp macro="" textlink="">
      <xdr:nvSpPr>
        <xdr:cNvPr id="600" name="楕円 599">
          <a:extLst>
            <a:ext uri="{FF2B5EF4-FFF2-40B4-BE49-F238E27FC236}">
              <a16:creationId xmlns:a16="http://schemas.microsoft.com/office/drawing/2014/main" id="{D88EB72B-21E6-4C13-AA36-B7AC18AA4908}"/>
            </a:ext>
          </a:extLst>
        </xdr:cNvPr>
        <xdr:cNvSpPr/>
      </xdr:nvSpPr>
      <xdr:spPr>
        <a:xfrm>
          <a:off x="16761460" y="7126451"/>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143386</xdr:rowOff>
    </xdr:from>
    <xdr:to>
      <xdr:col>102</xdr:col>
      <xdr:colOff>114300</xdr:colOff>
      <xdr:row>41</xdr:row>
      <xdr:rowOff>143991</xdr:rowOff>
    </xdr:to>
    <xdr:cxnSp macro="">
      <xdr:nvCxnSpPr>
        <xdr:cNvPr id="601" name="直線コネクタ 600">
          <a:extLst>
            <a:ext uri="{FF2B5EF4-FFF2-40B4-BE49-F238E27FC236}">
              <a16:creationId xmlns:a16="http://schemas.microsoft.com/office/drawing/2014/main" id="{AF76C06C-FBB3-41C0-BCF3-24248CC1FD8D}"/>
            </a:ext>
          </a:extLst>
        </xdr:cNvPr>
        <xdr:cNvCxnSpPr/>
      </xdr:nvCxnSpPr>
      <xdr:spPr>
        <a:xfrm flipV="1">
          <a:off x="16804640" y="7170931"/>
          <a:ext cx="797560" cy="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66117</xdr:rowOff>
    </xdr:from>
    <xdr:ext cx="534377" cy="259045"/>
    <xdr:sp macro="" textlink="">
      <xdr:nvSpPr>
        <xdr:cNvPr id="602" name="n_1aveValue【一般廃棄物処理施設】&#10;一人当たり有形固定資産（償却資産）額">
          <a:extLst>
            <a:ext uri="{FF2B5EF4-FFF2-40B4-BE49-F238E27FC236}">
              <a16:creationId xmlns:a16="http://schemas.microsoft.com/office/drawing/2014/main" id="{712ED790-D82B-4BAB-BB32-D772DA3C8DAE}"/>
            </a:ext>
          </a:extLst>
        </xdr:cNvPr>
        <xdr:cNvSpPr txBox="1"/>
      </xdr:nvSpPr>
      <xdr:spPr>
        <a:xfrm>
          <a:off x="18951721" y="6922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66772</xdr:rowOff>
    </xdr:from>
    <xdr:ext cx="534377" cy="259045"/>
    <xdr:sp macro="" textlink="">
      <xdr:nvSpPr>
        <xdr:cNvPr id="603" name="n_2aveValue【一般廃棄物処理施設】&#10;一人当たり有形固定資産（償却資産）額">
          <a:extLst>
            <a:ext uri="{FF2B5EF4-FFF2-40B4-BE49-F238E27FC236}">
              <a16:creationId xmlns:a16="http://schemas.microsoft.com/office/drawing/2014/main" id="{1D5922CE-E479-4149-8A9A-062C2BE447CA}"/>
            </a:ext>
          </a:extLst>
        </xdr:cNvPr>
        <xdr:cNvSpPr txBox="1"/>
      </xdr:nvSpPr>
      <xdr:spPr>
        <a:xfrm>
          <a:off x="18170671" y="6922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120580</xdr:rowOff>
    </xdr:from>
    <xdr:ext cx="534377" cy="259045"/>
    <xdr:sp macro="" textlink="">
      <xdr:nvSpPr>
        <xdr:cNvPr id="604" name="n_3aveValue【一般廃棄物処理施設】&#10;一人当たり有形固定資産（償却資産）額">
          <a:extLst>
            <a:ext uri="{FF2B5EF4-FFF2-40B4-BE49-F238E27FC236}">
              <a16:creationId xmlns:a16="http://schemas.microsoft.com/office/drawing/2014/main" id="{8DBC68AA-C7F0-475E-A60A-A994D83170D0}"/>
            </a:ext>
          </a:extLst>
        </xdr:cNvPr>
        <xdr:cNvSpPr txBox="1"/>
      </xdr:nvSpPr>
      <xdr:spPr>
        <a:xfrm>
          <a:off x="17354061" y="6637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99529</xdr:rowOff>
    </xdr:from>
    <xdr:ext cx="534377" cy="259045"/>
    <xdr:sp macro="" textlink="">
      <xdr:nvSpPr>
        <xdr:cNvPr id="605" name="n_4aveValue【一般廃棄物処理施設】&#10;一人当たり有形固定資産（償却資産）額">
          <a:extLst>
            <a:ext uri="{FF2B5EF4-FFF2-40B4-BE49-F238E27FC236}">
              <a16:creationId xmlns:a16="http://schemas.microsoft.com/office/drawing/2014/main" id="{7072801B-C5EF-4026-A74E-BDE74330CB98}"/>
            </a:ext>
          </a:extLst>
        </xdr:cNvPr>
        <xdr:cNvSpPr txBox="1"/>
      </xdr:nvSpPr>
      <xdr:spPr>
        <a:xfrm>
          <a:off x="16556501" y="6610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34</xdr:row>
      <xdr:rowOff>23470</xdr:rowOff>
    </xdr:from>
    <xdr:ext cx="599010" cy="259045"/>
    <xdr:sp macro="" textlink="">
      <xdr:nvSpPr>
        <xdr:cNvPr id="606" name="n_1mainValue【一般廃棄物処理施設】&#10;一人当たり有形固定資産（償却資産）額">
          <a:extLst>
            <a:ext uri="{FF2B5EF4-FFF2-40B4-BE49-F238E27FC236}">
              <a16:creationId xmlns:a16="http://schemas.microsoft.com/office/drawing/2014/main" id="{A8E4A5EF-4A33-49F6-A899-8451D0C08129}"/>
            </a:ext>
          </a:extLst>
        </xdr:cNvPr>
        <xdr:cNvSpPr txBox="1"/>
      </xdr:nvSpPr>
      <xdr:spPr>
        <a:xfrm>
          <a:off x="18919405" y="5848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34</xdr:row>
      <xdr:rowOff>34256</xdr:rowOff>
    </xdr:from>
    <xdr:ext cx="599010" cy="259045"/>
    <xdr:sp macro="" textlink="">
      <xdr:nvSpPr>
        <xdr:cNvPr id="607" name="n_2mainValue【一般廃棄物処理施設】&#10;一人当たり有形固定資産（償却資産）額">
          <a:extLst>
            <a:ext uri="{FF2B5EF4-FFF2-40B4-BE49-F238E27FC236}">
              <a16:creationId xmlns:a16="http://schemas.microsoft.com/office/drawing/2014/main" id="{996E769E-65E3-49BD-8A1B-311A4195115C}"/>
            </a:ext>
          </a:extLst>
        </xdr:cNvPr>
        <xdr:cNvSpPr txBox="1"/>
      </xdr:nvSpPr>
      <xdr:spPr>
        <a:xfrm>
          <a:off x="18138355" y="58616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42</xdr:row>
      <xdr:rowOff>13863</xdr:rowOff>
    </xdr:from>
    <xdr:ext cx="534377" cy="259045"/>
    <xdr:sp macro="" textlink="">
      <xdr:nvSpPr>
        <xdr:cNvPr id="608" name="n_3mainValue【一般廃棄物処理施設】&#10;一人当たり有形固定資産（償却資産）額">
          <a:extLst>
            <a:ext uri="{FF2B5EF4-FFF2-40B4-BE49-F238E27FC236}">
              <a16:creationId xmlns:a16="http://schemas.microsoft.com/office/drawing/2014/main" id="{76A7D1B3-A365-4444-BD03-97278A9FC336}"/>
            </a:ext>
          </a:extLst>
        </xdr:cNvPr>
        <xdr:cNvSpPr txBox="1"/>
      </xdr:nvSpPr>
      <xdr:spPr>
        <a:xfrm>
          <a:off x="17354061" y="7218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42</xdr:row>
      <xdr:rowOff>14468</xdr:rowOff>
    </xdr:from>
    <xdr:ext cx="534377" cy="259045"/>
    <xdr:sp macro="" textlink="">
      <xdr:nvSpPr>
        <xdr:cNvPr id="609" name="n_4mainValue【一般廃棄物処理施設】&#10;一人当たり有形固定資産（償却資産）額">
          <a:extLst>
            <a:ext uri="{FF2B5EF4-FFF2-40B4-BE49-F238E27FC236}">
              <a16:creationId xmlns:a16="http://schemas.microsoft.com/office/drawing/2014/main" id="{D02FC452-5526-497E-9290-DEC27EC35DF1}"/>
            </a:ext>
          </a:extLst>
        </xdr:cNvPr>
        <xdr:cNvSpPr txBox="1"/>
      </xdr:nvSpPr>
      <xdr:spPr>
        <a:xfrm>
          <a:off x="16556501" y="7219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a:extLst>
            <a:ext uri="{FF2B5EF4-FFF2-40B4-BE49-F238E27FC236}">
              <a16:creationId xmlns:a16="http://schemas.microsoft.com/office/drawing/2014/main" id="{A7AAB10A-9BBF-4DAC-9292-8273968D1657}"/>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id="{9001760A-6E2C-4CF0-AE0E-B70E7F35D1F9}"/>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a:extLst>
            <a:ext uri="{FF2B5EF4-FFF2-40B4-BE49-F238E27FC236}">
              <a16:creationId xmlns:a16="http://schemas.microsoft.com/office/drawing/2014/main" id="{9750AD08-3324-453F-A8FE-072D29A60BB5}"/>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id="{867E3ABE-3739-40BC-8BB4-188C1C3756E1}"/>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a:extLst>
            <a:ext uri="{FF2B5EF4-FFF2-40B4-BE49-F238E27FC236}">
              <a16:creationId xmlns:a16="http://schemas.microsoft.com/office/drawing/2014/main" id="{574BF1EA-425D-4C00-B824-20A6EFF63968}"/>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id="{FFCAFEDF-211D-47F0-8321-197520E8BA1A}"/>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a:extLst>
            <a:ext uri="{FF2B5EF4-FFF2-40B4-BE49-F238E27FC236}">
              <a16:creationId xmlns:a16="http://schemas.microsoft.com/office/drawing/2014/main" id="{8153AE96-9D26-4D91-96FA-EA55285B1CF4}"/>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a:extLst>
            <a:ext uri="{FF2B5EF4-FFF2-40B4-BE49-F238E27FC236}">
              <a16:creationId xmlns:a16="http://schemas.microsoft.com/office/drawing/2014/main" id="{9080DCB5-48BC-4EEE-B492-A11BA8439C13}"/>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8" name="テキスト ボックス 617">
          <a:extLst>
            <a:ext uri="{FF2B5EF4-FFF2-40B4-BE49-F238E27FC236}">
              <a16:creationId xmlns:a16="http://schemas.microsoft.com/office/drawing/2014/main" id="{3BB348D7-30AF-4D62-9739-19E4527FB15D}"/>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a:extLst>
            <a:ext uri="{FF2B5EF4-FFF2-40B4-BE49-F238E27FC236}">
              <a16:creationId xmlns:a16="http://schemas.microsoft.com/office/drawing/2014/main" id="{8FD27C3F-EFB1-4A33-954F-DACC884C4439}"/>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0" name="テキスト ボックス 619">
          <a:extLst>
            <a:ext uri="{FF2B5EF4-FFF2-40B4-BE49-F238E27FC236}">
              <a16:creationId xmlns:a16="http://schemas.microsoft.com/office/drawing/2014/main" id="{C0819FB3-74BB-4B00-BED8-C2B2E9BCBC85}"/>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1" name="直線コネクタ 620">
          <a:extLst>
            <a:ext uri="{FF2B5EF4-FFF2-40B4-BE49-F238E27FC236}">
              <a16:creationId xmlns:a16="http://schemas.microsoft.com/office/drawing/2014/main" id="{2043FD89-3490-4E2C-B1F3-610EFDB06B38}"/>
            </a:ext>
          </a:extLst>
        </xdr:cNvPr>
        <xdr:cNvCxnSpPr/>
      </xdr:nvCxnSpPr>
      <xdr:spPr>
        <a:xfrm>
          <a:off x="1120394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2" name="テキスト ボックス 621">
          <a:extLst>
            <a:ext uri="{FF2B5EF4-FFF2-40B4-BE49-F238E27FC236}">
              <a16:creationId xmlns:a16="http://schemas.microsoft.com/office/drawing/2014/main" id="{A16F9494-134F-4D11-A867-7FD7AD059AD6}"/>
            </a:ext>
          </a:extLst>
        </xdr:cNvPr>
        <xdr:cNvSpPr txBox="1"/>
      </xdr:nvSpPr>
      <xdr:spPr>
        <a:xfrm>
          <a:off x="10801531"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3" name="直線コネクタ 622">
          <a:extLst>
            <a:ext uri="{FF2B5EF4-FFF2-40B4-BE49-F238E27FC236}">
              <a16:creationId xmlns:a16="http://schemas.microsoft.com/office/drawing/2014/main" id="{A862A4A1-CF7C-4A01-8809-00C7E929CB72}"/>
            </a:ext>
          </a:extLst>
        </xdr:cNvPr>
        <xdr:cNvCxnSpPr/>
      </xdr:nvCxnSpPr>
      <xdr:spPr>
        <a:xfrm>
          <a:off x="1120394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4" name="テキスト ボックス 623">
          <a:extLst>
            <a:ext uri="{FF2B5EF4-FFF2-40B4-BE49-F238E27FC236}">
              <a16:creationId xmlns:a16="http://schemas.microsoft.com/office/drawing/2014/main" id="{6931A1B9-1227-4C51-8A40-9FC95D68D912}"/>
            </a:ext>
          </a:extLst>
        </xdr:cNvPr>
        <xdr:cNvSpPr txBox="1"/>
      </xdr:nvSpPr>
      <xdr:spPr>
        <a:xfrm>
          <a:off x="1084279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5" name="直線コネクタ 624">
          <a:extLst>
            <a:ext uri="{FF2B5EF4-FFF2-40B4-BE49-F238E27FC236}">
              <a16:creationId xmlns:a16="http://schemas.microsoft.com/office/drawing/2014/main" id="{0DF99575-6661-4397-AE62-9CFA03E7987D}"/>
            </a:ext>
          </a:extLst>
        </xdr:cNvPr>
        <xdr:cNvCxnSpPr/>
      </xdr:nvCxnSpPr>
      <xdr:spPr>
        <a:xfrm>
          <a:off x="1120394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6" name="テキスト ボックス 625">
          <a:extLst>
            <a:ext uri="{FF2B5EF4-FFF2-40B4-BE49-F238E27FC236}">
              <a16:creationId xmlns:a16="http://schemas.microsoft.com/office/drawing/2014/main" id="{B3FD94A0-3505-4E28-A4E2-1856C4D3A8F3}"/>
            </a:ext>
          </a:extLst>
        </xdr:cNvPr>
        <xdr:cNvSpPr txBox="1"/>
      </xdr:nvSpPr>
      <xdr:spPr>
        <a:xfrm>
          <a:off x="1084279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7" name="直線コネクタ 626">
          <a:extLst>
            <a:ext uri="{FF2B5EF4-FFF2-40B4-BE49-F238E27FC236}">
              <a16:creationId xmlns:a16="http://schemas.microsoft.com/office/drawing/2014/main" id="{87F7D1AE-6C85-4BB4-90FE-84612C1C943D}"/>
            </a:ext>
          </a:extLst>
        </xdr:cNvPr>
        <xdr:cNvCxnSpPr/>
      </xdr:nvCxnSpPr>
      <xdr:spPr>
        <a:xfrm>
          <a:off x="1120394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8" name="テキスト ボックス 627">
          <a:extLst>
            <a:ext uri="{FF2B5EF4-FFF2-40B4-BE49-F238E27FC236}">
              <a16:creationId xmlns:a16="http://schemas.microsoft.com/office/drawing/2014/main" id="{EF2E43EB-8A06-4996-870F-CE890F18CFD6}"/>
            </a:ext>
          </a:extLst>
        </xdr:cNvPr>
        <xdr:cNvSpPr txBox="1"/>
      </xdr:nvSpPr>
      <xdr:spPr>
        <a:xfrm>
          <a:off x="1084279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9" name="直線コネクタ 628">
          <a:extLst>
            <a:ext uri="{FF2B5EF4-FFF2-40B4-BE49-F238E27FC236}">
              <a16:creationId xmlns:a16="http://schemas.microsoft.com/office/drawing/2014/main" id="{B1EBFC69-EAB5-460A-80F2-927CE6DBA2BB}"/>
            </a:ext>
          </a:extLst>
        </xdr:cNvPr>
        <xdr:cNvCxnSpPr/>
      </xdr:nvCxnSpPr>
      <xdr:spPr>
        <a:xfrm>
          <a:off x="1120394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0" name="テキスト ボックス 629">
          <a:extLst>
            <a:ext uri="{FF2B5EF4-FFF2-40B4-BE49-F238E27FC236}">
              <a16:creationId xmlns:a16="http://schemas.microsoft.com/office/drawing/2014/main" id="{171D6072-61A9-46F6-8A74-2CC1701388ED}"/>
            </a:ext>
          </a:extLst>
        </xdr:cNvPr>
        <xdr:cNvSpPr txBox="1"/>
      </xdr:nvSpPr>
      <xdr:spPr>
        <a:xfrm>
          <a:off x="1084279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1" name="直線コネクタ 630">
          <a:extLst>
            <a:ext uri="{FF2B5EF4-FFF2-40B4-BE49-F238E27FC236}">
              <a16:creationId xmlns:a16="http://schemas.microsoft.com/office/drawing/2014/main" id="{9C0BF2A0-4FA0-4B40-9B4B-8C9ABBC413FE}"/>
            </a:ext>
          </a:extLst>
        </xdr:cNvPr>
        <xdr:cNvCxnSpPr/>
      </xdr:nvCxnSpPr>
      <xdr:spPr>
        <a:xfrm>
          <a:off x="1120394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2" name="テキスト ボックス 631">
          <a:extLst>
            <a:ext uri="{FF2B5EF4-FFF2-40B4-BE49-F238E27FC236}">
              <a16:creationId xmlns:a16="http://schemas.microsoft.com/office/drawing/2014/main" id="{C4E42815-66F7-4CCB-A26C-CCB000B7D4B7}"/>
            </a:ext>
          </a:extLst>
        </xdr:cNvPr>
        <xdr:cNvSpPr txBox="1"/>
      </xdr:nvSpPr>
      <xdr:spPr>
        <a:xfrm>
          <a:off x="1090500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3" name="直線コネクタ 632">
          <a:extLst>
            <a:ext uri="{FF2B5EF4-FFF2-40B4-BE49-F238E27FC236}">
              <a16:creationId xmlns:a16="http://schemas.microsoft.com/office/drawing/2014/main" id="{5E45D240-BFAD-4BB8-B297-F2508DEF4793}"/>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4" name="【保健センター・保健所】&#10;有形固定資産減価償却率グラフ枠">
          <a:extLst>
            <a:ext uri="{FF2B5EF4-FFF2-40B4-BE49-F238E27FC236}">
              <a16:creationId xmlns:a16="http://schemas.microsoft.com/office/drawing/2014/main" id="{2F1276C4-9543-423D-B384-8309716D12F1}"/>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142059</xdr:rowOff>
    </xdr:from>
    <xdr:to>
      <xdr:col>85</xdr:col>
      <xdr:colOff>126364</xdr:colOff>
      <xdr:row>64</xdr:row>
      <xdr:rowOff>130628</xdr:rowOff>
    </xdr:to>
    <xdr:cxnSp macro="">
      <xdr:nvCxnSpPr>
        <xdr:cNvPr id="635" name="直線コネクタ 634">
          <a:extLst>
            <a:ext uri="{FF2B5EF4-FFF2-40B4-BE49-F238E27FC236}">
              <a16:creationId xmlns:a16="http://schemas.microsoft.com/office/drawing/2014/main" id="{B6BBB472-0611-45B3-9CEB-CC233AD74AD2}"/>
            </a:ext>
          </a:extLst>
        </xdr:cNvPr>
        <xdr:cNvCxnSpPr/>
      </xdr:nvCxnSpPr>
      <xdr:spPr>
        <a:xfrm flipV="1">
          <a:off x="14703424" y="9569904"/>
          <a:ext cx="0" cy="15373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6" name="【保健センター・保健所】&#10;有形固定資産減価償却率最小値テキスト">
          <a:extLst>
            <a:ext uri="{FF2B5EF4-FFF2-40B4-BE49-F238E27FC236}">
              <a16:creationId xmlns:a16="http://schemas.microsoft.com/office/drawing/2014/main" id="{7C6DDFA8-5D59-4A16-9300-92779F3FEAC7}"/>
            </a:ext>
          </a:extLst>
        </xdr:cNvPr>
        <xdr:cNvSpPr txBox="1"/>
      </xdr:nvSpPr>
      <xdr:spPr>
        <a:xfrm>
          <a:off x="14742160" y="1110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7" name="直線コネクタ 636">
          <a:extLst>
            <a:ext uri="{FF2B5EF4-FFF2-40B4-BE49-F238E27FC236}">
              <a16:creationId xmlns:a16="http://schemas.microsoft.com/office/drawing/2014/main" id="{B8CD5989-9941-42E8-BAF7-858419F8C271}"/>
            </a:ext>
          </a:extLst>
        </xdr:cNvPr>
        <xdr:cNvCxnSpPr/>
      </xdr:nvCxnSpPr>
      <xdr:spPr>
        <a:xfrm>
          <a:off x="14611350" y="1110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88736</xdr:rowOff>
    </xdr:from>
    <xdr:ext cx="340478" cy="259045"/>
    <xdr:sp macro="" textlink="">
      <xdr:nvSpPr>
        <xdr:cNvPr id="638" name="【保健センター・保健所】&#10;有形固定資産減価償却率最大値テキスト">
          <a:extLst>
            <a:ext uri="{FF2B5EF4-FFF2-40B4-BE49-F238E27FC236}">
              <a16:creationId xmlns:a16="http://schemas.microsoft.com/office/drawing/2014/main" id="{89F46A94-981B-4E22-92E9-2360A60850EE}"/>
            </a:ext>
          </a:extLst>
        </xdr:cNvPr>
        <xdr:cNvSpPr txBox="1"/>
      </xdr:nvSpPr>
      <xdr:spPr>
        <a:xfrm>
          <a:off x="14742160" y="93508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142059</xdr:rowOff>
    </xdr:from>
    <xdr:to>
      <xdr:col>86</xdr:col>
      <xdr:colOff>25400</xdr:colOff>
      <xdr:row>55</xdr:row>
      <xdr:rowOff>142059</xdr:rowOff>
    </xdr:to>
    <xdr:cxnSp macro="">
      <xdr:nvCxnSpPr>
        <xdr:cNvPr id="639" name="直線コネクタ 638">
          <a:extLst>
            <a:ext uri="{FF2B5EF4-FFF2-40B4-BE49-F238E27FC236}">
              <a16:creationId xmlns:a16="http://schemas.microsoft.com/office/drawing/2014/main" id="{72C3AE40-6836-48CF-BED4-0B932500A5F8}"/>
            </a:ext>
          </a:extLst>
        </xdr:cNvPr>
        <xdr:cNvCxnSpPr/>
      </xdr:nvCxnSpPr>
      <xdr:spPr>
        <a:xfrm>
          <a:off x="14611350" y="95699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10903</xdr:rowOff>
    </xdr:from>
    <xdr:ext cx="405111" cy="259045"/>
    <xdr:sp macro="" textlink="">
      <xdr:nvSpPr>
        <xdr:cNvPr id="640" name="【保健センター・保健所】&#10;有形固定資産減価償却率平均値テキスト">
          <a:extLst>
            <a:ext uri="{FF2B5EF4-FFF2-40B4-BE49-F238E27FC236}">
              <a16:creationId xmlns:a16="http://schemas.microsoft.com/office/drawing/2014/main" id="{BB238A33-7186-4F39-BBA6-A134A6ABC199}"/>
            </a:ext>
          </a:extLst>
        </xdr:cNvPr>
        <xdr:cNvSpPr txBox="1"/>
      </xdr:nvSpPr>
      <xdr:spPr>
        <a:xfrm>
          <a:off x="14742160" y="1029980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32476</xdr:rowOff>
    </xdr:from>
    <xdr:to>
      <xdr:col>85</xdr:col>
      <xdr:colOff>177800</xdr:colOff>
      <xdr:row>60</xdr:row>
      <xdr:rowOff>134076</xdr:rowOff>
    </xdr:to>
    <xdr:sp macro="" textlink="">
      <xdr:nvSpPr>
        <xdr:cNvPr id="641" name="フローチャート: 判断 640">
          <a:extLst>
            <a:ext uri="{FF2B5EF4-FFF2-40B4-BE49-F238E27FC236}">
              <a16:creationId xmlns:a16="http://schemas.microsoft.com/office/drawing/2014/main" id="{58D31D26-B4CB-417E-887E-DACB3FFA1B14}"/>
            </a:ext>
          </a:extLst>
        </xdr:cNvPr>
        <xdr:cNvSpPr/>
      </xdr:nvSpPr>
      <xdr:spPr>
        <a:xfrm>
          <a:off x="14649450" y="10317571"/>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642" name="フローチャート: 判断 641">
          <a:extLst>
            <a:ext uri="{FF2B5EF4-FFF2-40B4-BE49-F238E27FC236}">
              <a16:creationId xmlns:a16="http://schemas.microsoft.com/office/drawing/2014/main" id="{14576438-A769-4607-8F25-EA43D9BDD1BA}"/>
            </a:ext>
          </a:extLst>
        </xdr:cNvPr>
        <xdr:cNvSpPr/>
      </xdr:nvSpPr>
      <xdr:spPr>
        <a:xfrm>
          <a:off x="13887450" y="1031430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25944</xdr:rowOff>
    </xdr:from>
    <xdr:to>
      <xdr:col>76</xdr:col>
      <xdr:colOff>165100</xdr:colOff>
      <xdr:row>60</xdr:row>
      <xdr:rowOff>127544</xdr:rowOff>
    </xdr:to>
    <xdr:sp macro="" textlink="">
      <xdr:nvSpPr>
        <xdr:cNvPr id="643" name="フローチャート: 判断 642">
          <a:extLst>
            <a:ext uri="{FF2B5EF4-FFF2-40B4-BE49-F238E27FC236}">
              <a16:creationId xmlns:a16="http://schemas.microsoft.com/office/drawing/2014/main" id="{8FB50DB1-A39C-4F6B-9D81-BFB8BC62A843}"/>
            </a:ext>
          </a:extLst>
        </xdr:cNvPr>
        <xdr:cNvSpPr/>
      </xdr:nvSpPr>
      <xdr:spPr>
        <a:xfrm>
          <a:off x="13089890" y="10309134"/>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xdr:rowOff>
    </xdr:from>
    <xdr:to>
      <xdr:col>72</xdr:col>
      <xdr:colOff>38100</xdr:colOff>
      <xdr:row>60</xdr:row>
      <xdr:rowOff>104684</xdr:rowOff>
    </xdr:to>
    <xdr:sp macro="" textlink="">
      <xdr:nvSpPr>
        <xdr:cNvPr id="644" name="フローチャート: 判断 643">
          <a:extLst>
            <a:ext uri="{FF2B5EF4-FFF2-40B4-BE49-F238E27FC236}">
              <a16:creationId xmlns:a16="http://schemas.microsoft.com/office/drawing/2014/main" id="{246A5B5B-B6B9-46A4-9C79-DD69ECD5D26E}"/>
            </a:ext>
          </a:extLst>
        </xdr:cNvPr>
        <xdr:cNvSpPr/>
      </xdr:nvSpPr>
      <xdr:spPr>
        <a:xfrm>
          <a:off x="12303760" y="10290084"/>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1451</xdr:rowOff>
    </xdr:from>
    <xdr:to>
      <xdr:col>67</xdr:col>
      <xdr:colOff>101600</xdr:colOff>
      <xdr:row>60</xdr:row>
      <xdr:rowOff>103051</xdr:rowOff>
    </xdr:to>
    <xdr:sp macro="" textlink="">
      <xdr:nvSpPr>
        <xdr:cNvPr id="645" name="フローチャート: 判断 644">
          <a:extLst>
            <a:ext uri="{FF2B5EF4-FFF2-40B4-BE49-F238E27FC236}">
              <a16:creationId xmlns:a16="http://schemas.microsoft.com/office/drawing/2014/main" id="{66618ECA-6F74-4902-9E84-0EFAC639B960}"/>
            </a:ext>
          </a:extLst>
        </xdr:cNvPr>
        <xdr:cNvSpPr/>
      </xdr:nvSpPr>
      <xdr:spPr>
        <a:xfrm>
          <a:off x="11487150" y="10288451"/>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5B93F937-F4CE-488F-BE57-F38BB95E3BE7}"/>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0A86B29D-DE79-4906-8EA0-C1B4A31BFE6B}"/>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6756A35C-3A9F-43BA-965E-632374E41B6A}"/>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C0E824C8-DF1C-4E4D-970B-25EAFCB33A8D}"/>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CC2C5613-7269-45C7-993D-A6369DD63E7A}"/>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62</xdr:row>
      <xdr:rowOff>133713</xdr:rowOff>
    </xdr:from>
    <xdr:to>
      <xdr:col>76</xdr:col>
      <xdr:colOff>165100</xdr:colOff>
      <xdr:row>63</xdr:row>
      <xdr:rowOff>63863</xdr:rowOff>
    </xdr:to>
    <xdr:sp macro="" textlink="">
      <xdr:nvSpPr>
        <xdr:cNvPr id="651" name="楕円 650">
          <a:extLst>
            <a:ext uri="{FF2B5EF4-FFF2-40B4-BE49-F238E27FC236}">
              <a16:creationId xmlns:a16="http://schemas.microsoft.com/office/drawing/2014/main" id="{28D188CD-C2D1-4243-A91A-56E3D2CE2D57}"/>
            </a:ext>
          </a:extLst>
        </xdr:cNvPr>
        <xdr:cNvSpPr/>
      </xdr:nvSpPr>
      <xdr:spPr>
        <a:xfrm>
          <a:off x="13089890" y="10759803"/>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62</xdr:row>
      <xdr:rowOff>96157</xdr:rowOff>
    </xdr:from>
    <xdr:to>
      <xdr:col>72</xdr:col>
      <xdr:colOff>38100</xdr:colOff>
      <xdr:row>63</xdr:row>
      <xdr:rowOff>26307</xdr:rowOff>
    </xdr:to>
    <xdr:sp macro="" textlink="">
      <xdr:nvSpPr>
        <xdr:cNvPr id="652" name="楕円 651">
          <a:extLst>
            <a:ext uri="{FF2B5EF4-FFF2-40B4-BE49-F238E27FC236}">
              <a16:creationId xmlns:a16="http://schemas.microsoft.com/office/drawing/2014/main" id="{2832FF39-40E9-42F4-961D-ADE6674B640F}"/>
            </a:ext>
          </a:extLst>
        </xdr:cNvPr>
        <xdr:cNvSpPr/>
      </xdr:nvSpPr>
      <xdr:spPr>
        <a:xfrm>
          <a:off x="12303760" y="1072224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146957</xdr:rowOff>
    </xdr:from>
    <xdr:to>
      <xdr:col>76</xdr:col>
      <xdr:colOff>114300</xdr:colOff>
      <xdr:row>63</xdr:row>
      <xdr:rowOff>13063</xdr:rowOff>
    </xdr:to>
    <xdr:cxnSp macro="">
      <xdr:nvCxnSpPr>
        <xdr:cNvPr id="653" name="直線コネクタ 652">
          <a:extLst>
            <a:ext uri="{FF2B5EF4-FFF2-40B4-BE49-F238E27FC236}">
              <a16:creationId xmlns:a16="http://schemas.microsoft.com/office/drawing/2014/main" id="{53B5C0CF-870E-4D19-8481-6949DF163C93}"/>
            </a:ext>
          </a:extLst>
        </xdr:cNvPr>
        <xdr:cNvCxnSpPr/>
      </xdr:nvCxnSpPr>
      <xdr:spPr>
        <a:xfrm>
          <a:off x="12346940" y="10774952"/>
          <a:ext cx="797560" cy="43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58601</xdr:rowOff>
    </xdr:from>
    <xdr:to>
      <xdr:col>67</xdr:col>
      <xdr:colOff>101600</xdr:colOff>
      <xdr:row>62</xdr:row>
      <xdr:rowOff>160201</xdr:rowOff>
    </xdr:to>
    <xdr:sp macro="" textlink="">
      <xdr:nvSpPr>
        <xdr:cNvPr id="654" name="楕円 653">
          <a:extLst>
            <a:ext uri="{FF2B5EF4-FFF2-40B4-BE49-F238E27FC236}">
              <a16:creationId xmlns:a16="http://schemas.microsoft.com/office/drawing/2014/main" id="{A688C399-15DA-406D-A86E-B203FAA6AC6F}"/>
            </a:ext>
          </a:extLst>
        </xdr:cNvPr>
        <xdr:cNvSpPr/>
      </xdr:nvSpPr>
      <xdr:spPr>
        <a:xfrm>
          <a:off x="11487150" y="10684691"/>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109401</xdr:rowOff>
    </xdr:from>
    <xdr:to>
      <xdr:col>71</xdr:col>
      <xdr:colOff>177800</xdr:colOff>
      <xdr:row>62</xdr:row>
      <xdr:rowOff>146957</xdr:rowOff>
    </xdr:to>
    <xdr:cxnSp macro="">
      <xdr:nvCxnSpPr>
        <xdr:cNvPr id="655" name="直線コネクタ 654">
          <a:extLst>
            <a:ext uri="{FF2B5EF4-FFF2-40B4-BE49-F238E27FC236}">
              <a16:creationId xmlns:a16="http://schemas.microsoft.com/office/drawing/2014/main" id="{E4D9A638-616A-40D6-984C-F38DBE539300}"/>
            </a:ext>
          </a:extLst>
        </xdr:cNvPr>
        <xdr:cNvCxnSpPr/>
      </xdr:nvCxnSpPr>
      <xdr:spPr>
        <a:xfrm>
          <a:off x="11541760" y="10737396"/>
          <a:ext cx="80518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147337</xdr:rowOff>
    </xdr:from>
    <xdr:ext cx="405111" cy="259045"/>
    <xdr:sp macro="" textlink="">
      <xdr:nvSpPr>
        <xdr:cNvPr id="656" name="n_1aveValue【保健センター・保健所】&#10;有形固定資産減価償却率">
          <a:extLst>
            <a:ext uri="{FF2B5EF4-FFF2-40B4-BE49-F238E27FC236}">
              <a16:creationId xmlns:a16="http://schemas.microsoft.com/office/drawing/2014/main" id="{57B68B52-4E3D-431D-80B0-56E073A0879C}"/>
            </a:ext>
          </a:extLst>
        </xdr:cNvPr>
        <xdr:cNvSpPr txBox="1"/>
      </xdr:nvSpPr>
      <xdr:spPr>
        <a:xfrm>
          <a:off x="13738234" y="1008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144071</xdr:rowOff>
    </xdr:from>
    <xdr:ext cx="405111" cy="259045"/>
    <xdr:sp macro="" textlink="">
      <xdr:nvSpPr>
        <xdr:cNvPr id="657" name="n_2aveValue【保健センター・保健所】&#10;有形固定資産減価償却率">
          <a:extLst>
            <a:ext uri="{FF2B5EF4-FFF2-40B4-BE49-F238E27FC236}">
              <a16:creationId xmlns:a16="http://schemas.microsoft.com/office/drawing/2014/main" id="{E9F1935A-6ABC-46C9-8A2B-6CB5EADABB26}"/>
            </a:ext>
          </a:extLst>
        </xdr:cNvPr>
        <xdr:cNvSpPr txBox="1"/>
      </xdr:nvSpPr>
      <xdr:spPr>
        <a:xfrm>
          <a:off x="12957184" y="10086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121211</xdr:rowOff>
    </xdr:from>
    <xdr:ext cx="405111" cy="259045"/>
    <xdr:sp macro="" textlink="">
      <xdr:nvSpPr>
        <xdr:cNvPr id="658" name="n_3aveValue【保健センター・保健所】&#10;有形固定資産減価償却率">
          <a:extLst>
            <a:ext uri="{FF2B5EF4-FFF2-40B4-BE49-F238E27FC236}">
              <a16:creationId xmlns:a16="http://schemas.microsoft.com/office/drawing/2014/main" id="{F13C7044-3C9D-48FC-8A4A-BA92EC700001}"/>
            </a:ext>
          </a:extLst>
        </xdr:cNvPr>
        <xdr:cNvSpPr txBox="1"/>
      </xdr:nvSpPr>
      <xdr:spPr>
        <a:xfrm>
          <a:off x="12171054" y="10067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119578</xdr:rowOff>
    </xdr:from>
    <xdr:ext cx="405111" cy="259045"/>
    <xdr:sp macro="" textlink="">
      <xdr:nvSpPr>
        <xdr:cNvPr id="659" name="n_4aveValue【保健センター・保健所】&#10;有形固定資産減価償却率">
          <a:extLst>
            <a:ext uri="{FF2B5EF4-FFF2-40B4-BE49-F238E27FC236}">
              <a16:creationId xmlns:a16="http://schemas.microsoft.com/office/drawing/2014/main" id="{D4F95268-C84B-4533-9325-FDF874A277E5}"/>
            </a:ext>
          </a:extLst>
        </xdr:cNvPr>
        <xdr:cNvSpPr txBox="1"/>
      </xdr:nvSpPr>
      <xdr:spPr>
        <a:xfrm>
          <a:off x="11354444" y="10065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54990</xdr:rowOff>
    </xdr:from>
    <xdr:ext cx="405111" cy="259045"/>
    <xdr:sp macro="" textlink="">
      <xdr:nvSpPr>
        <xdr:cNvPr id="660" name="n_2mainValue【保健センター・保健所】&#10;有形固定資産減価償却率">
          <a:extLst>
            <a:ext uri="{FF2B5EF4-FFF2-40B4-BE49-F238E27FC236}">
              <a16:creationId xmlns:a16="http://schemas.microsoft.com/office/drawing/2014/main" id="{75B74A68-3855-44B2-8B2D-6B436A292A9B}"/>
            </a:ext>
          </a:extLst>
        </xdr:cNvPr>
        <xdr:cNvSpPr txBox="1"/>
      </xdr:nvSpPr>
      <xdr:spPr>
        <a:xfrm>
          <a:off x="12957184" y="10860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17434</xdr:rowOff>
    </xdr:from>
    <xdr:ext cx="405111" cy="259045"/>
    <xdr:sp macro="" textlink="">
      <xdr:nvSpPr>
        <xdr:cNvPr id="661" name="n_3mainValue【保健センター・保健所】&#10;有形固定資産減価償却率">
          <a:extLst>
            <a:ext uri="{FF2B5EF4-FFF2-40B4-BE49-F238E27FC236}">
              <a16:creationId xmlns:a16="http://schemas.microsoft.com/office/drawing/2014/main" id="{11C1E3BF-6F50-4DD2-A4E7-2C3231A31654}"/>
            </a:ext>
          </a:extLst>
        </xdr:cNvPr>
        <xdr:cNvSpPr txBox="1"/>
      </xdr:nvSpPr>
      <xdr:spPr>
        <a:xfrm>
          <a:off x="12171054" y="10822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151328</xdr:rowOff>
    </xdr:from>
    <xdr:ext cx="405111" cy="259045"/>
    <xdr:sp macro="" textlink="">
      <xdr:nvSpPr>
        <xdr:cNvPr id="662" name="n_4mainValue【保健センター・保健所】&#10;有形固定資産減価償却率">
          <a:extLst>
            <a:ext uri="{FF2B5EF4-FFF2-40B4-BE49-F238E27FC236}">
              <a16:creationId xmlns:a16="http://schemas.microsoft.com/office/drawing/2014/main" id="{71B6287A-E97C-4424-844C-8F34B3F9E92E}"/>
            </a:ext>
          </a:extLst>
        </xdr:cNvPr>
        <xdr:cNvSpPr txBox="1"/>
      </xdr:nvSpPr>
      <xdr:spPr>
        <a:xfrm>
          <a:off x="11354444" y="10781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3" name="正方形/長方形 662">
          <a:extLst>
            <a:ext uri="{FF2B5EF4-FFF2-40B4-BE49-F238E27FC236}">
              <a16:creationId xmlns:a16="http://schemas.microsoft.com/office/drawing/2014/main" id="{D691610F-BCB1-46B9-A392-8537D3DA17D0}"/>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4" name="正方形/長方形 663">
          <a:extLst>
            <a:ext uri="{FF2B5EF4-FFF2-40B4-BE49-F238E27FC236}">
              <a16:creationId xmlns:a16="http://schemas.microsoft.com/office/drawing/2014/main" id="{5355CCE4-64A0-4AA8-B2FE-392B0E780217}"/>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5" name="正方形/長方形 664">
          <a:extLst>
            <a:ext uri="{FF2B5EF4-FFF2-40B4-BE49-F238E27FC236}">
              <a16:creationId xmlns:a16="http://schemas.microsoft.com/office/drawing/2014/main" id="{4F8DB37C-5C7E-459B-92C0-81DFDD1D21B6}"/>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6" name="正方形/長方形 665">
          <a:extLst>
            <a:ext uri="{FF2B5EF4-FFF2-40B4-BE49-F238E27FC236}">
              <a16:creationId xmlns:a16="http://schemas.microsoft.com/office/drawing/2014/main" id="{E4F3ADA7-7C20-4B59-878A-F701B3391223}"/>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7" name="正方形/長方形 666">
          <a:extLst>
            <a:ext uri="{FF2B5EF4-FFF2-40B4-BE49-F238E27FC236}">
              <a16:creationId xmlns:a16="http://schemas.microsoft.com/office/drawing/2014/main" id="{5607D890-6EBC-46A0-A140-AF3783705627}"/>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8" name="正方形/長方形 667">
          <a:extLst>
            <a:ext uri="{FF2B5EF4-FFF2-40B4-BE49-F238E27FC236}">
              <a16:creationId xmlns:a16="http://schemas.microsoft.com/office/drawing/2014/main" id="{1757ED3C-2A04-4E41-991D-D1CB942E7898}"/>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9" name="正方形/長方形 668">
          <a:extLst>
            <a:ext uri="{FF2B5EF4-FFF2-40B4-BE49-F238E27FC236}">
              <a16:creationId xmlns:a16="http://schemas.microsoft.com/office/drawing/2014/main" id="{A13866F0-9AF5-438F-81F0-A2314876543F}"/>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0" name="正方形/長方形 669">
          <a:extLst>
            <a:ext uri="{FF2B5EF4-FFF2-40B4-BE49-F238E27FC236}">
              <a16:creationId xmlns:a16="http://schemas.microsoft.com/office/drawing/2014/main" id="{7CA52D54-9D98-43C8-8A0B-A8333479C54D}"/>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1" name="テキスト ボックス 670">
          <a:extLst>
            <a:ext uri="{FF2B5EF4-FFF2-40B4-BE49-F238E27FC236}">
              <a16:creationId xmlns:a16="http://schemas.microsoft.com/office/drawing/2014/main" id="{D455C086-3A08-4364-948A-E743538DA101}"/>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2" name="直線コネクタ 671">
          <a:extLst>
            <a:ext uri="{FF2B5EF4-FFF2-40B4-BE49-F238E27FC236}">
              <a16:creationId xmlns:a16="http://schemas.microsoft.com/office/drawing/2014/main" id="{32E0846D-38BA-4EA7-93EC-990F479ABF19}"/>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3" name="直線コネクタ 672">
          <a:extLst>
            <a:ext uri="{FF2B5EF4-FFF2-40B4-BE49-F238E27FC236}">
              <a16:creationId xmlns:a16="http://schemas.microsoft.com/office/drawing/2014/main" id="{13B1EE1A-4C6D-4E61-A009-366F1AACB9A2}"/>
            </a:ext>
          </a:extLst>
        </xdr:cNvPr>
        <xdr:cNvCxnSpPr/>
      </xdr:nvCxnSpPr>
      <xdr:spPr>
        <a:xfrm>
          <a:off x="164592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4" name="テキスト ボックス 673">
          <a:extLst>
            <a:ext uri="{FF2B5EF4-FFF2-40B4-BE49-F238E27FC236}">
              <a16:creationId xmlns:a16="http://schemas.microsoft.com/office/drawing/2014/main" id="{7299F64D-CA10-4C6E-89B3-DD47A8E2C2BA}"/>
            </a:ext>
          </a:extLst>
        </xdr:cNvPr>
        <xdr:cNvSpPr txBox="1"/>
      </xdr:nvSpPr>
      <xdr:spPr>
        <a:xfrm>
          <a:off x="160472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5" name="直線コネクタ 674">
          <a:extLst>
            <a:ext uri="{FF2B5EF4-FFF2-40B4-BE49-F238E27FC236}">
              <a16:creationId xmlns:a16="http://schemas.microsoft.com/office/drawing/2014/main" id="{E63D1FBD-0B7A-430A-ADBD-4AEC8FECC974}"/>
            </a:ext>
          </a:extLst>
        </xdr:cNvPr>
        <xdr:cNvCxnSpPr/>
      </xdr:nvCxnSpPr>
      <xdr:spPr>
        <a:xfrm>
          <a:off x="164592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6" name="テキスト ボックス 675">
          <a:extLst>
            <a:ext uri="{FF2B5EF4-FFF2-40B4-BE49-F238E27FC236}">
              <a16:creationId xmlns:a16="http://schemas.microsoft.com/office/drawing/2014/main" id="{E6B908D0-054E-4963-9EFE-F748D4757FFC}"/>
            </a:ext>
          </a:extLst>
        </xdr:cNvPr>
        <xdr:cNvSpPr txBox="1"/>
      </xdr:nvSpPr>
      <xdr:spPr>
        <a:xfrm>
          <a:off x="16047266" y="1063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7" name="直線コネクタ 676">
          <a:extLst>
            <a:ext uri="{FF2B5EF4-FFF2-40B4-BE49-F238E27FC236}">
              <a16:creationId xmlns:a16="http://schemas.microsoft.com/office/drawing/2014/main" id="{C66CAB34-45A7-4218-BF75-88C7712415CE}"/>
            </a:ext>
          </a:extLst>
        </xdr:cNvPr>
        <xdr:cNvCxnSpPr/>
      </xdr:nvCxnSpPr>
      <xdr:spPr>
        <a:xfrm>
          <a:off x="164592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78" name="テキスト ボックス 677">
          <a:extLst>
            <a:ext uri="{FF2B5EF4-FFF2-40B4-BE49-F238E27FC236}">
              <a16:creationId xmlns:a16="http://schemas.microsoft.com/office/drawing/2014/main" id="{6648EA39-A519-4B4C-8AA6-241FD3B091CD}"/>
            </a:ext>
          </a:extLst>
        </xdr:cNvPr>
        <xdr:cNvSpPr txBox="1"/>
      </xdr:nvSpPr>
      <xdr:spPr>
        <a:xfrm>
          <a:off x="16047266" y="10304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79" name="直線コネクタ 678">
          <a:extLst>
            <a:ext uri="{FF2B5EF4-FFF2-40B4-BE49-F238E27FC236}">
              <a16:creationId xmlns:a16="http://schemas.microsoft.com/office/drawing/2014/main" id="{56253DFD-389F-4793-8F37-6612D88F11E9}"/>
            </a:ext>
          </a:extLst>
        </xdr:cNvPr>
        <xdr:cNvCxnSpPr/>
      </xdr:nvCxnSpPr>
      <xdr:spPr>
        <a:xfrm>
          <a:off x="164592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0" name="テキスト ボックス 679">
          <a:extLst>
            <a:ext uri="{FF2B5EF4-FFF2-40B4-BE49-F238E27FC236}">
              <a16:creationId xmlns:a16="http://schemas.microsoft.com/office/drawing/2014/main" id="{C559877D-ABD7-47F3-B36E-AA346CE087C7}"/>
            </a:ext>
          </a:extLst>
        </xdr:cNvPr>
        <xdr:cNvSpPr txBox="1"/>
      </xdr:nvSpPr>
      <xdr:spPr>
        <a:xfrm>
          <a:off x="16047266"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1" name="直線コネクタ 680">
          <a:extLst>
            <a:ext uri="{FF2B5EF4-FFF2-40B4-BE49-F238E27FC236}">
              <a16:creationId xmlns:a16="http://schemas.microsoft.com/office/drawing/2014/main" id="{2A752994-4632-4B4B-B4F2-1928F6A7819F}"/>
            </a:ext>
          </a:extLst>
        </xdr:cNvPr>
        <xdr:cNvCxnSpPr/>
      </xdr:nvCxnSpPr>
      <xdr:spPr>
        <a:xfrm>
          <a:off x="164592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2" name="テキスト ボックス 681">
          <a:extLst>
            <a:ext uri="{FF2B5EF4-FFF2-40B4-BE49-F238E27FC236}">
              <a16:creationId xmlns:a16="http://schemas.microsoft.com/office/drawing/2014/main" id="{B446F883-6357-4C69-AC33-3667F5B969B1}"/>
            </a:ext>
          </a:extLst>
        </xdr:cNvPr>
        <xdr:cNvSpPr txBox="1"/>
      </xdr:nvSpPr>
      <xdr:spPr>
        <a:xfrm>
          <a:off x="16047266" y="965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3" name="直線コネクタ 682">
          <a:extLst>
            <a:ext uri="{FF2B5EF4-FFF2-40B4-BE49-F238E27FC236}">
              <a16:creationId xmlns:a16="http://schemas.microsoft.com/office/drawing/2014/main" id="{8EFB62EB-9212-4CB8-B1C8-D2AE1E8DF397}"/>
            </a:ext>
          </a:extLst>
        </xdr:cNvPr>
        <xdr:cNvCxnSpPr/>
      </xdr:nvCxnSpPr>
      <xdr:spPr>
        <a:xfrm>
          <a:off x="164592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4" name="テキスト ボックス 683">
          <a:extLst>
            <a:ext uri="{FF2B5EF4-FFF2-40B4-BE49-F238E27FC236}">
              <a16:creationId xmlns:a16="http://schemas.microsoft.com/office/drawing/2014/main" id="{BD4A2BC1-0D6A-46BB-8C53-D2C4631731DF}"/>
            </a:ext>
          </a:extLst>
        </xdr:cNvPr>
        <xdr:cNvSpPr txBox="1"/>
      </xdr:nvSpPr>
      <xdr:spPr>
        <a:xfrm>
          <a:off x="16047266" y="932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5" name="直線コネクタ 684">
          <a:extLst>
            <a:ext uri="{FF2B5EF4-FFF2-40B4-BE49-F238E27FC236}">
              <a16:creationId xmlns:a16="http://schemas.microsoft.com/office/drawing/2014/main" id="{1192ABC2-FEC6-4C80-8C42-ECFAB99A45DF}"/>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6" name="テキスト ボックス 685">
          <a:extLst>
            <a:ext uri="{FF2B5EF4-FFF2-40B4-BE49-F238E27FC236}">
              <a16:creationId xmlns:a16="http://schemas.microsoft.com/office/drawing/2014/main" id="{FA330368-65CB-4214-9CFE-5965DDFE9550}"/>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7" name="【保健センター・保健所】&#10;一人当たり面積グラフ枠">
          <a:extLst>
            <a:ext uri="{FF2B5EF4-FFF2-40B4-BE49-F238E27FC236}">
              <a16:creationId xmlns:a16="http://schemas.microsoft.com/office/drawing/2014/main" id="{067D3085-7334-43B5-B788-E6B810B4CFA3}"/>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149678</xdr:rowOff>
    </xdr:from>
    <xdr:to>
      <xdr:col>116</xdr:col>
      <xdr:colOff>62864</xdr:colOff>
      <xdr:row>64</xdr:row>
      <xdr:rowOff>108857</xdr:rowOff>
    </xdr:to>
    <xdr:cxnSp macro="">
      <xdr:nvCxnSpPr>
        <xdr:cNvPr id="688" name="直線コネクタ 687">
          <a:extLst>
            <a:ext uri="{FF2B5EF4-FFF2-40B4-BE49-F238E27FC236}">
              <a16:creationId xmlns:a16="http://schemas.microsoft.com/office/drawing/2014/main" id="{D7A253FD-4878-407C-8363-DA14B28FF516}"/>
            </a:ext>
          </a:extLst>
        </xdr:cNvPr>
        <xdr:cNvCxnSpPr/>
      </xdr:nvCxnSpPr>
      <xdr:spPr>
        <a:xfrm flipV="1">
          <a:off x="19947254" y="9579428"/>
          <a:ext cx="0" cy="1500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112684</xdr:rowOff>
    </xdr:from>
    <xdr:ext cx="469744" cy="259045"/>
    <xdr:sp macro="" textlink="">
      <xdr:nvSpPr>
        <xdr:cNvPr id="689" name="【保健センター・保健所】&#10;一人当たり面積最小値テキスト">
          <a:extLst>
            <a:ext uri="{FF2B5EF4-FFF2-40B4-BE49-F238E27FC236}">
              <a16:creationId xmlns:a16="http://schemas.microsoft.com/office/drawing/2014/main" id="{5A19FBE0-84EC-44EF-A20F-E70D4CC9DBFD}"/>
            </a:ext>
          </a:extLst>
        </xdr:cNvPr>
        <xdr:cNvSpPr txBox="1"/>
      </xdr:nvSpPr>
      <xdr:spPr>
        <a:xfrm>
          <a:off x="19985990" y="1108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108857</xdr:rowOff>
    </xdr:from>
    <xdr:to>
      <xdr:col>116</xdr:col>
      <xdr:colOff>152400</xdr:colOff>
      <xdr:row>64</xdr:row>
      <xdr:rowOff>108857</xdr:rowOff>
    </xdr:to>
    <xdr:cxnSp macro="">
      <xdr:nvCxnSpPr>
        <xdr:cNvPr id="690" name="直線コネクタ 689">
          <a:extLst>
            <a:ext uri="{FF2B5EF4-FFF2-40B4-BE49-F238E27FC236}">
              <a16:creationId xmlns:a16="http://schemas.microsoft.com/office/drawing/2014/main" id="{65E2F8A8-A8FD-4AA4-8352-4D059FFBC29A}"/>
            </a:ext>
          </a:extLst>
        </xdr:cNvPr>
        <xdr:cNvCxnSpPr/>
      </xdr:nvCxnSpPr>
      <xdr:spPr>
        <a:xfrm>
          <a:off x="19885660" y="110797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96355</xdr:rowOff>
    </xdr:from>
    <xdr:ext cx="469744" cy="259045"/>
    <xdr:sp macro="" textlink="">
      <xdr:nvSpPr>
        <xdr:cNvPr id="691" name="【保健センター・保健所】&#10;一人当たり面積最大値テキスト">
          <a:extLst>
            <a:ext uri="{FF2B5EF4-FFF2-40B4-BE49-F238E27FC236}">
              <a16:creationId xmlns:a16="http://schemas.microsoft.com/office/drawing/2014/main" id="{578F1D44-3858-486F-AAF9-09F2DEB7BDBA}"/>
            </a:ext>
          </a:extLst>
        </xdr:cNvPr>
        <xdr:cNvSpPr txBox="1"/>
      </xdr:nvSpPr>
      <xdr:spPr>
        <a:xfrm>
          <a:off x="19985990" y="9350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149678</xdr:rowOff>
    </xdr:from>
    <xdr:to>
      <xdr:col>116</xdr:col>
      <xdr:colOff>152400</xdr:colOff>
      <xdr:row>55</xdr:row>
      <xdr:rowOff>149678</xdr:rowOff>
    </xdr:to>
    <xdr:cxnSp macro="">
      <xdr:nvCxnSpPr>
        <xdr:cNvPr id="692" name="直線コネクタ 691">
          <a:extLst>
            <a:ext uri="{FF2B5EF4-FFF2-40B4-BE49-F238E27FC236}">
              <a16:creationId xmlns:a16="http://schemas.microsoft.com/office/drawing/2014/main" id="{D13C5D34-4826-4C94-B5FA-2E97182AF1DE}"/>
            </a:ext>
          </a:extLst>
        </xdr:cNvPr>
        <xdr:cNvCxnSpPr/>
      </xdr:nvCxnSpPr>
      <xdr:spPr>
        <a:xfrm>
          <a:off x="19885660" y="95794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104520</xdr:rowOff>
    </xdr:from>
    <xdr:ext cx="469744" cy="259045"/>
    <xdr:sp macro="" textlink="">
      <xdr:nvSpPr>
        <xdr:cNvPr id="693" name="【保健センター・保健所】&#10;一人当たり面積平均値テキスト">
          <a:extLst>
            <a:ext uri="{FF2B5EF4-FFF2-40B4-BE49-F238E27FC236}">
              <a16:creationId xmlns:a16="http://schemas.microsoft.com/office/drawing/2014/main" id="{5F4F15F3-404C-4C9E-AD76-883777B9F85B}"/>
            </a:ext>
          </a:extLst>
        </xdr:cNvPr>
        <xdr:cNvSpPr txBox="1"/>
      </xdr:nvSpPr>
      <xdr:spPr>
        <a:xfrm>
          <a:off x="19985990" y="105610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126093</xdr:rowOff>
    </xdr:from>
    <xdr:to>
      <xdr:col>116</xdr:col>
      <xdr:colOff>114300</xdr:colOff>
      <xdr:row>62</xdr:row>
      <xdr:rowOff>56243</xdr:rowOff>
    </xdr:to>
    <xdr:sp macro="" textlink="">
      <xdr:nvSpPr>
        <xdr:cNvPr id="694" name="フローチャート: 判断 693">
          <a:extLst>
            <a:ext uri="{FF2B5EF4-FFF2-40B4-BE49-F238E27FC236}">
              <a16:creationId xmlns:a16="http://schemas.microsoft.com/office/drawing/2014/main" id="{0F033A22-9273-4DA3-A1CE-7BF389B4B75F}"/>
            </a:ext>
          </a:extLst>
        </xdr:cNvPr>
        <xdr:cNvSpPr/>
      </xdr:nvSpPr>
      <xdr:spPr>
        <a:xfrm>
          <a:off x="19904710" y="10588353"/>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695" name="フローチャート: 判断 694">
          <a:extLst>
            <a:ext uri="{FF2B5EF4-FFF2-40B4-BE49-F238E27FC236}">
              <a16:creationId xmlns:a16="http://schemas.microsoft.com/office/drawing/2014/main" id="{BAA9E24A-C2AA-4537-85E7-2453F84F2CA3}"/>
            </a:ext>
          </a:extLst>
        </xdr:cNvPr>
        <xdr:cNvSpPr/>
      </xdr:nvSpPr>
      <xdr:spPr>
        <a:xfrm>
          <a:off x="19161760" y="1059161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147865</xdr:rowOff>
    </xdr:from>
    <xdr:to>
      <xdr:col>107</xdr:col>
      <xdr:colOff>101600</xdr:colOff>
      <xdr:row>62</xdr:row>
      <xdr:rowOff>78015</xdr:rowOff>
    </xdr:to>
    <xdr:sp macro="" textlink="">
      <xdr:nvSpPr>
        <xdr:cNvPr id="696" name="フローチャート: 判断 695">
          <a:extLst>
            <a:ext uri="{FF2B5EF4-FFF2-40B4-BE49-F238E27FC236}">
              <a16:creationId xmlns:a16="http://schemas.microsoft.com/office/drawing/2014/main" id="{E20A068A-0440-463C-8C03-2C553BB2CAF6}"/>
            </a:ext>
          </a:extLst>
        </xdr:cNvPr>
        <xdr:cNvSpPr/>
      </xdr:nvSpPr>
      <xdr:spPr>
        <a:xfrm>
          <a:off x="18345150" y="1060441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147865</xdr:rowOff>
    </xdr:from>
    <xdr:to>
      <xdr:col>102</xdr:col>
      <xdr:colOff>165100</xdr:colOff>
      <xdr:row>62</xdr:row>
      <xdr:rowOff>78015</xdr:rowOff>
    </xdr:to>
    <xdr:sp macro="" textlink="">
      <xdr:nvSpPr>
        <xdr:cNvPr id="697" name="フローチャート: 判断 696">
          <a:extLst>
            <a:ext uri="{FF2B5EF4-FFF2-40B4-BE49-F238E27FC236}">
              <a16:creationId xmlns:a16="http://schemas.microsoft.com/office/drawing/2014/main" id="{A668915E-6F4C-42A3-A4CB-E7DC8AEE4377}"/>
            </a:ext>
          </a:extLst>
        </xdr:cNvPr>
        <xdr:cNvSpPr/>
      </xdr:nvSpPr>
      <xdr:spPr>
        <a:xfrm>
          <a:off x="17547590" y="1060441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698" name="フローチャート: 判断 697">
          <a:extLst>
            <a:ext uri="{FF2B5EF4-FFF2-40B4-BE49-F238E27FC236}">
              <a16:creationId xmlns:a16="http://schemas.microsoft.com/office/drawing/2014/main" id="{322E05BE-1998-4DA1-A0EC-A84A22FBB457}"/>
            </a:ext>
          </a:extLst>
        </xdr:cNvPr>
        <xdr:cNvSpPr/>
      </xdr:nvSpPr>
      <xdr:spPr>
        <a:xfrm>
          <a:off x="16761460" y="1059161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FAF1DA1D-40B7-4160-ABDE-EFB2030AC187}"/>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9250189B-2FA7-4E4D-B07F-C1E7FC150A7B}"/>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D8FB10A5-8C6E-4773-9427-7C21F22A4487}"/>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4D10C0E4-BAFD-4D61-B5E1-C03744EF2A88}"/>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39266218-1567-4F74-96AD-B9E9D89CEBF5}"/>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63</xdr:row>
      <xdr:rowOff>77107</xdr:rowOff>
    </xdr:from>
    <xdr:to>
      <xdr:col>107</xdr:col>
      <xdr:colOff>101600</xdr:colOff>
      <xdr:row>64</xdr:row>
      <xdr:rowOff>7257</xdr:rowOff>
    </xdr:to>
    <xdr:sp macro="" textlink="">
      <xdr:nvSpPr>
        <xdr:cNvPr id="704" name="楕円 703">
          <a:extLst>
            <a:ext uri="{FF2B5EF4-FFF2-40B4-BE49-F238E27FC236}">
              <a16:creationId xmlns:a16="http://schemas.microsoft.com/office/drawing/2014/main" id="{CFD63141-CCBB-4908-8B4E-6F0339BFA600}"/>
            </a:ext>
          </a:extLst>
        </xdr:cNvPr>
        <xdr:cNvSpPr/>
      </xdr:nvSpPr>
      <xdr:spPr>
        <a:xfrm>
          <a:off x="18345150" y="1087845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77107</xdr:rowOff>
    </xdr:from>
    <xdr:to>
      <xdr:col>102</xdr:col>
      <xdr:colOff>165100</xdr:colOff>
      <xdr:row>64</xdr:row>
      <xdr:rowOff>7257</xdr:rowOff>
    </xdr:to>
    <xdr:sp macro="" textlink="">
      <xdr:nvSpPr>
        <xdr:cNvPr id="705" name="楕円 704">
          <a:extLst>
            <a:ext uri="{FF2B5EF4-FFF2-40B4-BE49-F238E27FC236}">
              <a16:creationId xmlns:a16="http://schemas.microsoft.com/office/drawing/2014/main" id="{0AB73B2A-7E23-4B1A-B017-63EAC540A62E}"/>
            </a:ext>
          </a:extLst>
        </xdr:cNvPr>
        <xdr:cNvSpPr/>
      </xdr:nvSpPr>
      <xdr:spPr>
        <a:xfrm>
          <a:off x="17547590" y="1087845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127907</xdr:rowOff>
    </xdr:from>
    <xdr:to>
      <xdr:col>107</xdr:col>
      <xdr:colOff>50800</xdr:colOff>
      <xdr:row>63</xdr:row>
      <xdr:rowOff>127907</xdr:rowOff>
    </xdr:to>
    <xdr:cxnSp macro="">
      <xdr:nvCxnSpPr>
        <xdr:cNvPr id="706" name="直線コネクタ 705">
          <a:extLst>
            <a:ext uri="{FF2B5EF4-FFF2-40B4-BE49-F238E27FC236}">
              <a16:creationId xmlns:a16="http://schemas.microsoft.com/office/drawing/2014/main" id="{EF779276-A22C-48FA-B325-BD65B0CFC5A8}"/>
            </a:ext>
          </a:extLst>
        </xdr:cNvPr>
        <xdr:cNvCxnSpPr/>
      </xdr:nvCxnSpPr>
      <xdr:spPr>
        <a:xfrm>
          <a:off x="17602200" y="10933067"/>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77107</xdr:rowOff>
    </xdr:from>
    <xdr:to>
      <xdr:col>98</xdr:col>
      <xdr:colOff>38100</xdr:colOff>
      <xdr:row>64</xdr:row>
      <xdr:rowOff>7257</xdr:rowOff>
    </xdr:to>
    <xdr:sp macro="" textlink="">
      <xdr:nvSpPr>
        <xdr:cNvPr id="707" name="楕円 706">
          <a:extLst>
            <a:ext uri="{FF2B5EF4-FFF2-40B4-BE49-F238E27FC236}">
              <a16:creationId xmlns:a16="http://schemas.microsoft.com/office/drawing/2014/main" id="{62F94FA1-397C-4B8D-AEFF-0A61F0661411}"/>
            </a:ext>
          </a:extLst>
        </xdr:cNvPr>
        <xdr:cNvSpPr/>
      </xdr:nvSpPr>
      <xdr:spPr>
        <a:xfrm>
          <a:off x="16761460" y="1087845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127907</xdr:rowOff>
    </xdr:from>
    <xdr:to>
      <xdr:col>102</xdr:col>
      <xdr:colOff>114300</xdr:colOff>
      <xdr:row>63</xdr:row>
      <xdr:rowOff>127907</xdr:rowOff>
    </xdr:to>
    <xdr:cxnSp macro="">
      <xdr:nvCxnSpPr>
        <xdr:cNvPr id="708" name="直線コネクタ 707">
          <a:extLst>
            <a:ext uri="{FF2B5EF4-FFF2-40B4-BE49-F238E27FC236}">
              <a16:creationId xmlns:a16="http://schemas.microsoft.com/office/drawing/2014/main" id="{8E109264-4C3E-450F-80D0-10BC49546E7C}"/>
            </a:ext>
          </a:extLst>
        </xdr:cNvPr>
        <xdr:cNvCxnSpPr/>
      </xdr:nvCxnSpPr>
      <xdr:spPr>
        <a:xfrm>
          <a:off x="16804640" y="10933067"/>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83655</xdr:rowOff>
    </xdr:from>
    <xdr:ext cx="469744" cy="259045"/>
    <xdr:sp macro="" textlink="">
      <xdr:nvSpPr>
        <xdr:cNvPr id="709" name="n_1aveValue【保健センター・保健所】&#10;一人当たり面積">
          <a:extLst>
            <a:ext uri="{FF2B5EF4-FFF2-40B4-BE49-F238E27FC236}">
              <a16:creationId xmlns:a16="http://schemas.microsoft.com/office/drawing/2014/main" id="{D88E6E1D-8451-48DC-96D2-A2E86F5D48F4}"/>
            </a:ext>
          </a:extLst>
        </xdr:cNvPr>
        <xdr:cNvSpPr txBox="1"/>
      </xdr:nvSpPr>
      <xdr:spPr>
        <a:xfrm>
          <a:off x="18982132" y="10372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94542</xdr:rowOff>
    </xdr:from>
    <xdr:ext cx="469744" cy="259045"/>
    <xdr:sp macro="" textlink="">
      <xdr:nvSpPr>
        <xdr:cNvPr id="710" name="n_2aveValue【保健センター・保健所】&#10;一人当たり面積">
          <a:extLst>
            <a:ext uri="{FF2B5EF4-FFF2-40B4-BE49-F238E27FC236}">
              <a16:creationId xmlns:a16="http://schemas.microsoft.com/office/drawing/2014/main" id="{A2AD0824-55BC-4779-ABDE-1522404B0998}"/>
            </a:ext>
          </a:extLst>
        </xdr:cNvPr>
        <xdr:cNvSpPr txBox="1"/>
      </xdr:nvSpPr>
      <xdr:spPr>
        <a:xfrm>
          <a:off x="18182032" y="10385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94542</xdr:rowOff>
    </xdr:from>
    <xdr:ext cx="469744" cy="259045"/>
    <xdr:sp macro="" textlink="">
      <xdr:nvSpPr>
        <xdr:cNvPr id="711" name="n_3aveValue【保健センター・保健所】&#10;一人当たり面積">
          <a:extLst>
            <a:ext uri="{FF2B5EF4-FFF2-40B4-BE49-F238E27FC236}">
              <a16:creationId xmlns:a16="http://schemas.microsoft.com/office/drawing/2014/main" id="{E41CF5ED-A624-4688-AF11-D7C2C4376A01}"/>
            </a:ext>
          </a:extLst>
        </xdr:cNvPr>
        <xdr:cNvSpPr txBox="1"/>
      </xdr:nvSpPr>
      <xdr:spPr>
        <a:xfrm>
          <a:off x="17384472" y="10385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83655</xdr:rowOff>
    </xdr:from>
    <xdr:ext cx="469744" cy="259045"/>
    <xdr:sp macro="" textlink="">
      <xdr:nvSpPr>
        <xdr:cNvPr id="712" name="n_4aveValue【保健センター・保健所】&#10;一人当たり面積">
          <a:extLst>
            <a:ext uri="{FF2B5EF4-FFF2-40B4-BE49-F238E27FC236}">
              <a16:creationId xmlns:a16="http://schemas.microsoft.com/office/drawing/2014/main" id="{77D119FB-CBA8-4464-87E4-6FEB1B283E8E}"/>
            </a:ext>
          </a:extLst>
        </xdr:cNvPr>
        <xdr:cNvSpPr txBox="1"/>
      </xdr:nvSpPr>
      <xdr:spPr>
        <a:xfrm>
          <a:off x="16588817" y="10372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169834</xdr:rowOff>
    </xdr:from>
    <xdr:ext cx="469744" cy="259045"/>
    <xdr:sp macro="" textlink="">
      <xdr:nvSpPr>
        <xdr:cNvPr id="713" name="n_2mainValue【保健センター・保健所】&#10;一人当たり面積">
          <a:extLst>
            <a:ext uri="{FF2B5EF4-FFF2-40B4-BE49-F238E27FC236}">
              <a16:creationId xmlns:a16="http://schemas.microsoft.com/office/drawing/2014/main" id="{287E93F9-EF31-4484-991F-54A62489A9B0}"/>
            </a:ext>
          </a:extLst>
        </xdr:cNvPr>
        <xdr:cNvSpPr txBox="1"/>
      </xdr:nvSpPr>
      <xdr:spPr>
        <a:xfrm>
          <a:off x="18182032" y="10974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169834</xdr:rowOff>
    </xdr:from>
    <xdr:ext cx="469744" cy="259045"/>
    <xdr:sp macro="" textlink="">
      <xdr:nvSpPr>
        <xdr:cNvPr id="714" name="n_3mainValue【保健センター・保健所】&#10;一人当たり面積">
          <a:extLst>
            <a:ext uri="{FF2B5EF4-FFF2-40B4-BE49-F238E27FC236}">
              <a16:creationId xmlns:a16="http://schemas.microsoft.com/office/drawing/2014/main" id="{CCE99653-F986-4CE6-BEA3-CBF3271B1E10}"/>
            </a:ext>
          </a:extLst>
        </xdr:cNvPr>
        <xdr:cNvSpPr txBox="1"/>
      </xdr:nvSpPr>
      <xdr:spPr>
        <a:xfrm>
          <a:off x="17384472" y="10974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169834</xdr:rowOff>
    </xdr:from>
    <xdr:ext cx="469744" cy="259045"/>
    <xdr:sp macro="" textlink="">
      <xdr:nvSpPr>
        <xdr:cNvPr id="715" name="n_4mainValue【保健センター・保健所】&#10;一人当たり面積">
          <a:extLst>
            <a:ext uri="{FF2B5EF4-FFF2-40B4-BE49-F238E27FC236}">
              <a16:creationId xmlns:a16="http://schemas.microsoft.com/office/drawing/2014/main" id="{B2E88A8F-A4DD-47F2-A325-D3C13B24CD64}"/>
            </a:ext>
          </a:extLst>
        </xdr:cNvPr>
        <xdr:cNvSpPr txBox="1"/>
      </xdr:nvSpPr>
      <xdr:spPr>
        <a:xfrm>
          <a:off x="16588817" y="10974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6" name="正方形/長方形 715">
          <a:extLst>
            <a:ext uri="{FF2B5EF4-FFF2-40B4-BE49-F238E27FC236}">
              <a16:creationId xmlns:a16="http://schemas.microsoft.com/office/drawing/2014/main" id="{5DB6791D-6F40-4703-9E83-12F959155EC7}"/>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7" name="正方形/長方形 716">
          <a:extLst>
            <a:ext uri="{FF2B5EF4-FFF2-40B4-BE49-F238E27FC236}">
              <a16:creationId xmlns:a16="http://schemas.microsoft.com/office/drawing/2014/main" id="{2947380A-8A59-483E-A9A2-81809E4E674A}"/>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8" name="正方形/長方形 717">
          <a:extLst>
            <a:ext uri="{FF2B5EF4-FFF2-40B4-BE49-F238E27FC236}">
              <a16:creationId xmlns:a16="http://schemas.microsoft.com/office/drawing/2014/main" id="{92BCB0B9-82C4-49E0-8B35-FC6DE6920D66}"/>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9" name="正方形/長方形 718">
          <a:extLst>
            <a:ext uri="{FF2B5EF4-FFF2-40B4-BE49-F238E27FC236}">
              <a16:creationId xmlns:a16="http://schemas.microsoft.com/office/drawing/2014/main" id="{F97BD7E0-DD8A-47C2-8E9F-A2D68C60B5D9}"/>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0" name="正方形/長方形 719">
          <a:extLst>
            <a:ext uri="{FF2B5EF4-FFF2-40B4-BE49-F238E27FC236}">
              <a16:creationId xmlns:a16="http://schemas.microsoft.com/office/drawing/2014/main" id="{EDBD5310-379C-4C87-B639-CCC095585378}"/>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1" name="正方形/長方形 720">
          <a:extLst>
            <a:ext uri="{FF2B5EF4-FFF2-40B4-BE49-F238E27FC236}">
              <a16:creationId xmlns:a16="http://schemas.microsoft.com/office/drawing/2014/main" id="{12571232-8480-4E05-9CEF-A2C17274564D}"/>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2" name="正方形/長方形 721">
          <a:extLst>
            <a:ext uri="{FF2B5EF4-FFF2-40B4-BE49-F238E27FC236}">
              <a16:creationId xmlns:a16="http://schemas.microsoft.com/office/drawing/2014/main" id="{5259EFFB-4EA7-42D1-B9AE-041F0778296F}"/>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3" name="正方形/長方形 722">
          <a:extLst>
            <a:ext uri="{FF2B5EF4-FFF2-40B4-BE49-F238E27FC236}">
              <a16:creationId xmlns:a16="http://schemas.microsoft.com/office/drawing/2014/main" id="{69E4C965-600C-428B-82C4-EE9DFAE13492}"/>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4" name="テキスト ボックス 723">
          <a:extLst>
            <a:ext uri="{FF2B5EF4-FFF2-40B4-BE49-F238E27FC236}">
              <a16:creationId xmlns:a16="http://schemas.microsoft.com/office/drawing/2014/main" id="{B2C8EE82-8701-4134-A8A2-142D864EFB5B}"/>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5" name="直線コネクタ 724">
          <a:extLst>
            <a:ext uri="{FF2B5EF4-FFF2-40B4-BE49-F238E27FC236}">
              <a16:creationId xmlns:a16="http://schemas.microsoft.com/office/drawing/2014/main" id="{277F1923-D048-4FD5-9DB7-5D014CBF6A2F}"/>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6" name="テキスト ボックス 725">
          <a:extLst>
            <a:ext uri="{FF2B5EF4-FFF2-40B4-BE49-F238E27FC236}">
              <a16:creationId xmlns:a16="http://schemas.microsoft.com/office/drawing/2014/main" id="{744AB577-B53D-485B-BAF6-C6A5F340BC42}"/>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7" name="直線コネクタ 726">
          <a:extLst>
            <a:ext uri="{FF2B5EF4-FFF2-40B4-BE49-F238E27FC236}">
              <a16:creationId xmlns:a16="http://schemas.microsoft.com/office/drawing/2014/main" id="{6FCC09AC-05A3-4E9F-8A04-74458D1CA9EF}"/>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8" name="テキスト ボックス 727">
          <a:extLst>
            <a:ext uri="{FF2B5EF4-FFF2-40B4-BE49-F238E27FC236}">
              <a16:creationId xmlns:a16="http://schemas.microsoft.com/office/drawing/2014/main" id="{11501886-C6E6-42CA-8364-1985A21E7307}"/>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9" name="直線コネクタ 728">
          <a:extLst>
            <a:ext uri="{FF2B5EF4-FFF2-40B4-BE49-F238E27FC236}">
              <a16:creationId xmlns:a16="http://schemas.microsoft.com/office/drawing/2014/main" id="{085D1F6E-1439-4497-9F61-087939187DEC}"/>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0" name="テキスト ボックス 729">
          <a:extLst>
            <a:ext uri="{FF2B5EF4-FFF2-40B4-BE49-F238E27FC236}">
              <a16:creationId xmlns:a16="http://schemas.microsoft.com/office/drawing/2014/main" id="{0AF3474C-5F5D-4ABE-862C-DD3136DF6A60}"/>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1" name="直線コネクタ 730">
          <a:extLst>
            <a:ext uri="{FF2B5EF4-FFF2-40B4-BE49-F238E27FC236}">
              <a16:creationId xmlns:a16="http://schemas.microsoft.com/office/drawing/2014/main" id="{D0F85C06-A40A-4E59-83BC-F8E8B5301473}"/>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2" name="テキスト ボックス 731">
          <a:extLst>
            <a:ext uri="{FF2B5EF4-FFF2-40B4-BE49-F238E27FC236}">
              <a16:creationId xmlns:a16="http://schemas.microsoft.com/office/drawing/2014/main" id="{A4EE758F-D255-4D77-9D62-56B661C8C374}"/>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3" name="直線コネクタ 732">
          <a:extLst>
            <a:ext uri="{FF2B5EF4-FFF2-40B4-BE49-F238E27FC236}">
              <a16:creationId xmlns:a16="http://schemas.microsoft.com/office/drawing/2014/main" id="{1D7B7640-4D59-4941-91AE-EB467C9A3BE8}"/>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4" name="テキスト ボックス 733">
          <a:extLst>
            <a:ext uri="{FF2B5EF4-FFF2-40B4-BE49-F238E27FC236}">
              <a16:creationId xmlns:a16="http://schemas.microsoft.com/office/drawing/2014/main" id="{1E85AE9A-EE09-47AC-8E4D-2CF446C648E8}"/>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5" name="直線コネクタ 734">
          <a:extLst>
            <a:ext uri="{FF2B5EF4-FFF2-40B4-BE49-F238E27FC236}">
              <a16:creationId xmlns:a16="http://schemas.microsoft.com/office/drawing/2014/main" id="{81E61EB0-9927-4F93-959D-58A6C944A5F8}"/>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6" name="テキスト ボックス 735">
          <a:extLst>
            <a:ext uri="{FF2B5EF4-FFF2-40B4-BE49-F238E27FC236}">
              <a16:creationId xmlns:a16="http://schemas.microsoft.com/office/drawing/2014/main" id="{D72AE3B6-6FA6-4C83-973F-A488CCB7DA52}"/>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7" name="直線コネクタ 736">
          <a:extLst>
            <a:ext uri="{FF2B5EF4-FFF2-40B4-BE49-F238E27FC236}">
              <a16:creationId xmlns:a16="http://schemas.microsoft.com/office/drawing/2014/main" id="{B4F78F41-E4F2-4D97-AFF7-DBE045C96FB1}"/>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8" name="テキスト ボックス 737">
          <a:extLst>
            <a:ext uri="{FF2B5EF4-FFF2-40B4-BE49-F238E27FC236}">
              <a16:creationId xmlns:a16="http://schemas.microsoft.com/office/drawing/2014/main" id="{D08E575B-0138-43EB-85BB-E3A396921A1E}"/>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9" name="【消防施設】&#10;有形固定資産減価償却率グラフ枠">
          <a:extLst>
            <a:ext uri="{FF2B5EF4-FFF2-40B4-BE49-F238E27FC236}">
              <a16:creationId xmlns:a16="http://schemas.microsoft.com/office/drawing/2014/main" id="{36E9D1A9-A7F2-4531-BFBC-0044D709F6AB}"/>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26670</xdr:rowOff>
    </xdr:from>
    <xdr:to>
      <xdr:col>85</xdr:col>
      <xdr:colOff>126364</xdr:colOff>
      <xdr:row>86</xdr:row>
      <xdr:rowOff>87630</xdr:rowOff>
    </xdr:to>
    <xdr:cxnSp macro="">
      <xdr:nvCxnSpPr>
        <xdr:cNvPr id="740" name="直線コネクタ 739">
          <a:extLst>
            <a:ext uri="{FF2B5EF4-FFF2-40B4-BE49-F238E27FC236}">
              <a16:creationId xmlns:a16="http://schemas.microsoft.com/office/drawing/2014/main" id="{5E6E77B6-B40A-42EE-BA9D-644456B97A51}"/>
            </a:ext>
          </a:extLst>
        </xdr:cNvPr>
        <xdr:cNvCxnSpPr/>
      </xdr:nvCxnSpPr>
      <xdr:spPr>
        <a:xfrm flipV="1">
          <a:off x="14703424" y="13397865"/>
          <a:ext cx="0" cy="1438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91457</xdr:rowOff>
    </xdr:from>
    <xdr:ext cx="405111" cy="259045"/>
    <xdr:sp macro="" textlink="">
      <xdr:nvSpPr>
        <xdr:cNvPr id="741" name="【消防施設】&#10;有形固定資産減価償却率最小値テキスト">
          <a:extLst>
            <a:ext uri="{FF2B5EF4-FFF2-40B4-BE49-F238E27FC236}">
              <a16:creationId xmlns:a16="http://schemas.microsoft.com/office/drawing/2014/main" id="{7EAC019D-BE8A-4A4C-89BC-C971617581C9}"/>
            </a:ext>
          </a:extLst>
        </xdr:cNvPr>
        <xdr:cNvSpPr txBox="1"/>
      </xdr:nvSpPr>
      <xdr:spPr>
        <a:xfrm>
          <a:off x="14742160" y="1483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87630</xdr:rowOff>
    </xdr:from>
    <xdr:to>
      <xdr:col>86</xdr:col>
      <xdr:colOff>25400</xdr:colOff>
      <xdr:row>86</xdr:row>
      <xdr:rowOff>87630</xdr:rowOff>
    </xdr:to>
    <xdr:cxnSp macro="">
      <xdr:nvCxnSpPr>
        <xdr:cNvPr id="742" name="直線コネクタ 741">
          <a:extLst>
            <a:ext uri="{FF2B5EF4-FFF2-40B4-BE49-F238E27FC236}">
              <a16:creationId xmlns:a16="http://schemas.microsoft.com/office/drawing/2014/main" id="{FF194F6F-1F63-4883-8EA5-21E9D850148B}"/>
            </a:ext>
          </a:extLst>
        </xdr:cNvPr>
        <xdr:cNvCxnSpPr/>
      </xdr:nvCxnSpPr>
      <xdr:spPr>
        <a:xfrm>
          <a:off x="14611350" y="14836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144797</xdr:rowOff>
    </xdr:from>
    <xdr:ext cx="405111" cy="259045"/>
    <xdr:sp macro="" textlink="">
      <xdr:nvSpPr>
        <xdr:cNvPr id="743" name="【消防施設】&#10;有形固定資産減価償却率最大値テキスト">
          <a:extLst>
            <a:ext uri="{FF2B5EF4-FFF2-40B4-BE49-F238E27FC236}">
              <a16:creationId xmlns:a16="http://schemas.microsoft.com/office/drawing/2014/main" id="{8A525ACA-721D-4532-9394-E8DEEC8ACC15}"/>
            </a:ext>
          </a:extLst>
        </xdr:cNvPr>
        <xdr:cNvSpPr txBox="1"/>
      </xdr:nvSpPr>
      <xdr:spPr>
        <a:xfrm>
          <a:off x="14742160" y="13173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26670</xdr:rowOff>
    </xdr:from>
    <xdr:to>
      <xdr:col>86</xdr:col>
      <xdr:colOff>25400</xdr:colOff>
      <xdr:row>78</xdr:row>
      <xdr:rowOff>26670</xdr:rowOff>
    </xdr:to>
    <xdr:cxnSp macro="">
      <xdr:nvCxnSpPr>
        <xdr:cNvPr id="744" name="直線コネクタ 743">
          <a:extLst>
            <a:ext uri="{FF2B5EF4-FFF2-40B4-BE49-F238E27FC236}">
              <a16:creationId xmlns:a16="http://schemas.microsoft.com/office/drawing/2014/main" id="{649DDCC9-44E7-4378-B28D-1C089ECBF603}"/>
            </a:ext>
          </a:extLst>
        </xdr:cNvPr>
        <xdr:cNvCxnSpPr/>
      </xdr:nvCxnSpPr>
      <xdr:spPr>
        <a:xfrm>
          <a:off x="14611350" y="133978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113047</xdr:rowOff>
    </xdr:from>
    <xdr:ext cx="405111" cy="259045"/>
    <xdr:sp macro="" textlink="">
      <xdr:nvSpPr>
        <xdr:cNvPr id="745" name="【消防施設】&#10;有形固定資産減価償却率平均値テキスト">
          <a:extLst>
            <a:ext uri="{FF2B5EF4-FFF2-40B4-BE49-F238E27FC236}">
              <a16:creationId xmlns:a16="http://schemas.microsoft.com/office/drawing/2014/main" id="{B76E9873-CF6E-41AA-AE63-5D065443E5C9}"/>
            </a:ext>
          </a:extLst>
        </xdr:cNvPr>
        <xdr:cNvSpPr txBox="1"/>
      </xdr:nvSpPr>
      <xdr:spPr>
        <a:xfrm>
          <a:off x="14742160" y="14000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90170</xdr:rowOff>
    </xdr:from>
    <xdr:to>
      <xdr:col>85</xdr:col>
      <xdr:colOff>177800</xdr:colOff>
      <xdr:row>83</xdr:row>
      <xdr:rowOff>20320</xdr:rowOff>
    </xdr:to>
    <xdr:sp macro="" textlink="">
      <xdr:nvSpPr>
        <xdr:cNvPr id="746" name="フローチャート: 判断 745">
          <a:extLst>
            <a:ext uri="{FF2B5EF4-FFF2-40B4-BE49-F238E27FC236}">
              <a16:creationId xmlns:a16="http://schemas.microsoft.com/office/drawing/2014/main" id="{102CCCB5-5E41-4A94-868B-20E32E08469D}"/>
            </a:ext>
          </a:extLst>
        </xdr:cNvPr>
        <xdr:cNvSpPr/>
      </xdr:nvSpPr>
      <xdr:spPr>
        <a:xfrm>
          <a:off x="14649450" y="1415288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69214</xdr:rowOff>
    </xdr:from>
    <xdr:to>
      <xdr:col>81</xdr:col>
      <xdr:colOff>101600</xdr:colOff>
      <xdr:row>82</xdr:row>
      <xdr:rowOff>170814</xdr:rowOff>
    </xdr:to>
    <xdr:sp macro="" textlink="">
      <xdr:nvSpPr>
        <xdr:cNvPr id="747" name="フローチャート: 判断 746">
          <a:extLst>
            <a:ext uri="{FF2B5EF4-FFF2-40B4-BE49-F238E27FC236}">
              <a16:creationId xmlns:a16="http://schemas.microsoft.com/office/drawing/2014/main" id="{FF23BACA-44EB-4EEC-9B25-ECC9243E4166}"/>
            </a:ext>
          </a:extLst>
        </xdr:cNvPr>
        <xdr:cNvSpPr/>
      </xdr:nvSpPr>
      <xdr:spPr>
        <a:xfrm>
          <a:off x="13887450" y="1412620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53975</xdr:rowOff>
    </xdr:from>
    <xdr:to>
      <xdr:col>76</xdr:col>
      <xdr:colOff>165100</xdr:colOff>
      <xdr:row>82</xdr:row>
      <xdr:rowOff>155575</xdr:rowOff>
    </xdr:to>
    <xdr:sp macro="" textlink="">
      <xdr:nvSpPr>
        <xdr:cNvPr id="748" name="フローチャート: 判断 747">
          <a:extLst>
            <a:ext uri="{FF2B5EF4-FFF2-40B4-BE49-F238E27FC236}">
              <a16:creationId xmlns:a16="http://schemas.microsoft.com/office/drawing/2014/main" id="{9A8A48F4-0B0C-4D94-80C9-1B9612806F67}"/>
            </a:ext>
          </a:extLst>
        </xdr:cNvPr>
        <xdr:cNvSpPr/>
      </xdr:nvSpPr>
      <xdr:spPr>
        <a:xfrm>
          <a:off x="13089890" y="1411668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19686</xdr:rowOff>
    </xdr:from>
    <xdr:to>
      <xdr:col>72</xdr:col>
      <xdr:colOff>38100</xdr:colOff>
      <xdr:row>82</xdr:row>
      <xdr:rowOff>121286</xdr:rowOff>
    </xdr:to>
    <xdr:sp macro="" textlink="">
      <xdr:nvSpPr>
        <xdr:cNvPr id="749" name="フローチャート: 判断 748">
          <a:extLst>
            <a:ext uri="{FF2B5EF4-FFF2-40B4-BE49-F238E27FC236}">
              <a16:creationId xmlns:a16="http://schemas.microsoft.com/office/drawing/2014/main" id="{9A70D286-BABE-4E0F-BA27-0FDC1072EF72}"/>
            </a:ext>
          </a:extLst>
        </xdr:cNvPr>
        <xdr:cNvSpPr/>
      </xdr:nvSpPr>
      <xdr:spPr>
        <a:xfrm>
          <a:off x="12303760" y="14074776"/>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4445</xdr:rowOff>
    </xdr:from>
    <xdr:to>
      <xdr:col>67</xdr:col>
      <xdr:colOff>101600</xdr:colOff>
      <xdr:row>82</xdr:row>
      <xdr:rowOff>106045</xdr:rowOff>
    </xdr:to>
    <xdr:sp macro="" textlink="">
      <xdr:nvSpPr>
        <xdr:cNvPr id="750" name="フローチャート: 判断 749">
          <a:extLst>
            <a:ext uri="{FF2B5EF4-FFF2-40B4-BE49-F238E27FC236}">
              <a16:creationId xmlns:a16="http://schemas.microsoft.com/office/drawing/2014/main" id="{6DF441BA-8BD0-44F9-B0EF-47324551F0CE}"/>
            </a:ext>
          </a:extLst>
        </xdr:cNvPr>
        <xdr:cNvSpPr/>
      </xdr:nvSpPr>
      <xdr:spPr>
        <a:xfrm>
          <a:off x="11487150" y="1406525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E6829ABB-83C3-4523-A67C-8A258B15E577}"/>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366E9CAD-D645-48A3-AFB7-FEA54915B4DC}"/>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48AD7976-487F-485F-AA85-80BA2B2A373E}"/>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41366620-3D2C-4ADF-A984-C4ACEF4548B1}"/>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1DB6FAE2-467A-4AEF-8D4B-CCBF8CA16341}"/>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160655</xdr:rowOff>
    </xdr:from>
    <xdr:to>
      <xdr:col>85</xdr:col>
      <xdr:colOff>177800</xdr:colOff>
      <xdr:row>83</xdr:row>
      <xdr:rowOff>90805</xdr:rowOff>
    </xdr:to>
    <xdr:sp macro="" textlink="">
      <xdr:nvSpPr>
        <xdr:cNvPr id="756" name="楕円 755">
          <a:extLst>
            <a:ext uri="{FF2B5EF4-FFF2-40B4-BE49-F238E27FC236}">
              <a16:creationId xmlns:a16="http://schemas.microsoft.com/office/drawing/2014/main" id="{06962848-DD43-4741-8567-197B2F129810}"/>
            </a:ext>
          </a:extLst>
        </xdr:cNvPr>
        <xdr:cNvSpPr/>
      </xdr:nvSpPr>
      <xdr:spPr>
        <a:xfrm>
          <a:off x="14649450" y="1422146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139082</xdr:rowOff>
    </xdr:from>
    <xdr:ext cx="405111" cy="259045"/>
    <xdr:sp macro="" textlink="">
      <xdr:nvSpPr>
        <xdr:cNvPr id="757" name="【消防施設】&#10;有形固定資産減価償却率該当値テキスト">
          <a:extLst>
            <a:ext uri="{FF2B5EF4-FFF2-40B4-BE49-F238E27FC236}">
              <a16:creationId xmlns:a16="http://schemas.microsoft.com/office/drawing/2014/main" id="{90BCE9A9-3FAB-4FC5-9182-06001A15308B}"/>
            </a:ext>
          </a:extLst>
        </xdr:cNvPr>
        <xdr:cNvSpPr txBox="1"/>
      </xdr:nvSpPr>
      <xdr:spPr>
        <a:xfrm>
          <a:off x="14742160" y="1419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124461</xdr:rowOff>
    </xdr:from>
    <xdr:to>
      <xdr:col>81</xdr:col>
      <xdr:colOff>101600</xdr:colOff>
      <xdr:row>83</xdr:row>
      <xdr:rowOff>54611</xdr:rowOff>
    </xdr:to>
    <xdr:sp macro="" textlink="">
      <xdr:nvSpPr>
        <xdr:cNvPr id="758" name="楕円 757">
          <a:extLst>
            <a:ext uri="{FF2B5EF4-FFF2-40B4-BE49-F238E27FC236}">
              <a16:creationId xmlns:a16="http://schemas.microsoft.com/office/drawing/2014/main" id="{A9A30A73-FA3F-44B8-AA6B-CE779EA3DF76}"/>
            </a:ext>
          </a:extLst>
        </xdr:cNvPr>
        <xdr:cNvSpPr/>
      </xdr:nvSpPr>
      <xdr:spPr>
        <a:xfrm>
          <a:off x="13887450" y="1418526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3811</xdr:rowOff>
    </xdr:from>
    <xdr:to>
      <xdr:col>85</xdr:col>
      <xdr:colOff>127000</xdr:colOff>
      <xdr:row>83</xdr:row>
      <xdr:rowOff>40005</xdr:rowOff>
    </xdr:to>
    <xdr:cxnSp macro="">
      <xdr:nvCxnSpPr>
        <xdr:cNvPr id="759" name="直線コネクタ 758">
          <a:extLst>
            <a:ext uri="{FF2B5EF4-FFF2-40B4-BE49-F238E27FC236}">
              <a16:creationId xmlns:a16="http://schemas.microsoft.com/office/drawing/2014/main" id="{893C1A1A-F6CB-4995-B5D5-79458AF83BFD}"/>
            </a:ext>
          </a:extLst>
        </xdr:cNvPr>
        <xdr:cNvCxnSpPr/>
      </xdr:nvCxnSpPr>
      <xdr:spPr>
        <a:xfrm>
          <a:off x="13942060" y="14236066"/>
          <a:ext cx="762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124461</xdr:rowOff>
    </xdr:from>
    <xdr:to>
      <xdr:col>76</xdr:col>
      <xdr:colOff>165100</xdr:colOff>
      <xdr:row>83</xdr:row>
      <xdr:rowOff>54611</xdr:rowOff>
    </xdr:to>
    <xdr:sp macro="" textlink="">
      <xdr:nvSpPr>
        <xdr:cNvPr id="760" name="楕円 759">
          <a:extLst>
            <a:ext uri="{FF2B5EF4-FFF2-40B4-BE49-F238E27FC236}">
              <a16:creationId xmlns:a16="http://schemas.microsoft.com/office/drawing/2014/main" id="{775578B5-1B29-47EE-88DA-7F87619E6B4F}"/>
            </a:ext>
          </a:extLst>
        </xdr:cNvPr>
        <xdr:cNvSpPr/>
      </xdr:nvSpPr>
      <xdr:spPr>
        <a:xfrm>
          <a:off x="13089890" y="1418526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3811</xdr:rowOff>
    </xdr:from>
    <xdr:to>
      <xdr:col>81</xdr:col>
      <xdr:colOff>50800</xdr:colOff>
      <xdr:row>83</xdr:row>
      <xdr:rowOff>3811</xdr:rowOff>
    </xdr:to>
    <xdr:cxnSp macro="">
      <xdr:nvCxnSpPr>
        <xdr:cNvPr id="761" name="直線コネクタ 760">
          <a:extLst>
            <a:ext uri="{FF2B5EF4-FFF2-40B4-BE49-F238E27FC236}">
              <a16:creationId xmlns:a16="http://schemas.microsoft.com/office/drawing/2014/main" id="{0D29D952-5222-44C6-BA23-82C0FCC54662}"/>
            </a:ext>
          </a:extLst>
        </xdr:cNvPr>
        <xdr:cNvCxnSpPr/>
      </xdr:nvCxnSpPr>
      <xdr:spPr>
        <a:xfrm>
          <a:off x="13144500" y="14236066"/>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84455</xdr:rowOff>
    </xdr:from>
    <xdr:to>
      <xdr:col>72</xdr:col>
      <xdr:colOff>38100</xdr:colOff>
      <xdr:row>83</xdr:row>
      <xdr:rowOff>14605</xdr:rowOff>
    </xdr:to>
    <xdr:sp macro="" textlink="">
      <xdr:nvSpPr>
        <xdr:cNvPr id="762" name="楕円 761">
          <a:extLst>
            <a:ext uri="{FF2B5EF4-FFF2-40B4-BE49-F238E27FC236}">
              <a16:creationId xmlns:a16="http://schemas.microsoft.com/office/drawing/2014/main" id="{580D798E-7FC7-481E-9BAD-231340913B2B}"/>
            </a:ext>
          </a:extLst>
        </xdr:cNvPr>
        <xdr:cNvSpPr/>
      </xdr:nvSpPr>
      <xdr:spPr>
        <a:xfrm>
          <a:off x="12303760" y="1414526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135255</xdr:rowOff>
    </xdr:from>
    <xdr:to>
      <xdr:col>76</xdr:col>
      <xdr:colOff>114300</xdr:colOff>
      <xdr:row>83</xdr:row>
      <xdr:rowOff>3811</xdr:rowOff>
    </xdr:to>
    <xdr:cxnSp macro="">
      <xdr:nvCxnSpPr>
        <xdr:cNvPr id="763" name="直線コネクタ 762">
          <a:extLst>
            <a:ext uri="{FF2B5EF4-FFF2-40B4-BE49-F238E27FC236}">
              <a16:creationId xmlns:a16="http://schemas.microsoft.com/office/drawing/2014/main" id="{7D570459-EDC0-468D-8821-5BF95A0BAC6E}"/>
            </a:ext>
          </a:extLst>
        </xdr:cNvPr>
        <xdr:cNvCxnSpPr/>
      </xdr:nvCxnSpPr>
      <xdr:spPr>
        <a:xfrm>
          <a:off x="12346940" y="14190345"/>
          <a:ext cx="79756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44450</xdr:rowOff>
    </xdr:from>
    <xdr:to>
      <xdr:col>67</xdr:col>
      <xdr:colOff>101600</xdr:colOff>
      <xdr:row>82</xdr:row>
      <xdr:rowOff>146050</xdr:rowOff>
    </xdr:to>
    <xdr:sp macro="" textlink="">
      <xdr:nvSpPr>
        <xdr:cNvPr id="764" name="楕円 763">
          <a:extLst>
            <a:ext uri="{FF2B5EF4-FFF2-40B4-BE49-F238E27FC236}">
              <a16:creationId xmlns:a16="http://schemas.microsoft.com/office/drawing/2014/main" id="{8E2F89CD-6BE5-403E-98BF-3B6BA1670AFD}"/>
            </a:ext>
          </a:extLst>
        </xdr:cNvPr>
        <xdr:cNvSpPr/>
      </xdr:nvSpPr>
      <xdr:spPr>
        <a:xfrm>
          <a:off x="11487150" y="1410525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95250</xdr:rowOff>
    </xdr:from>
    <xdr:to>
      <xdr:col>71</xdr:col>
      <xdr:colOff>177800</xdr:colOff>
      <xdr:row>82</xdr:row>
      <xdr:rowOff>135255</xdr:rowOff>
    </xdr:to>
    <xdr:cxnSp macro="">
      <xdr:nvCxnSpPr>
        <xdr:cNvPr id="765" name="直線コネクタ 764">
          <a:extLst>
            <a:ext uri="{FF2B5EF4-FFF2-40B4-BE49-F238E27FC236}">
              <a16:creationId xmlns:a16="http://schemas.microsoft.com/office/drawing/2014/main" id="{63E1A786-8DAE-4436-AED3-12101120F243}"/>
            </a:ext>
          </a:extLst>
        </xdr:cNvPr>
        <xdr:cNvCxnSpPr/>
      </xdr:nvCxnSpPr>
      <xdr:spPr>
        <a:xfrm>
          <a:off x="11541760" y="14150340"/>
          <a:ext cx="80518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15891</xdr:rowOff>
    </xdr:from>
    <xdr:ext cx="405111" cy="259045"/>
    <xdr:sp macro="" textlink="">
      <xdr:nvSpPr>
        <xdr:cNvPr id="766" name="n_1aveValue【消防施設】&#10;有形固定資産減価償却率">
          <a:extLst>
            <a:ext uri="{FF2B5EF4-FFF2-40B4-BE49-F238E27FC236}">
              <a16:creationId xmlns:a16="http://schemas.microsoft.com/office/drawing/2014/main" id="{0DF2FC14-35CA-4AD3-83ED-DE2E19723608}"/>
            </a:ext>
          </a:extLst>
        </xdr:cNvPr>
        <xdr:cNvSpPr txBox="1"/>
      </xdr:nvSpPr>
      <xdr:spPr>
        <a:xfrm>
          <a:off x="13738234" y="13907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652</xdr:rowOff>
    </xdr:from>
    <xdr:ext cx="405111" cy="259045"/>
    <xdr:sp macro="" textlink="">
      <xdr:nvSpPr>
        <xdr:cNvPr id="767" name="n_2aveValue【消防施設】&#10;有形固定資産減価償却率">
          <a:extLst>
            <a:ext uri="{FF2B5EF4-FFF2-40B4-BE49-F238E27FC236}">
              <a16:creationId xmlns:a16="http://schemas.microsoft.com/office/drawing/2014/main" id="{CE01FAF7-9E46-4BA4-A6F0-DF2099FE9F78}"/>
            </a:ext>
          </a:extLst>
        </xdr:cNvPr>
        <xdr:cNvSpPr txBox="1"/>
      </xdr:nvSpPr>
      <xdr:spPr>
        <a:xfrm>
          <a:off x="12957184" y="1388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137813</xdr:rowOff>
    </xdr:from>
    <xdr:ext cx="405111" cy="259045"/>
    <xdr:sp macro="" textlink="">
      <xdr:nvSpPr>
        <xdr:cNvPr id="768" name="n_3aveValue【消防施設】&#10;有形固定資産減価償却率">
          <a:extLst>
            <a:ext uri="{FF2B5EF4-FFF2-40B4-BE49-F238E27FC236}">
              <a16:creationId xmlns:a16="http://schemas.microsoft.com/office/drawing/2014/main" id="{0E99B348-C7E0-4EB4-87C8-A8A81428AA2B}"/>
            </a:ext>
          </a:extLst>
        </xdr:cNvPr>
        <xdr:cNvSpPr txBox="1"/>
      </xdr:nvSpPr>
      <xdr:spPr>
        <a:xfrm>
          <a:off x="12171054" y="13850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122572</xdr:rowOff>
    </xdr:from>
    <xdr:ext cx="405111" cy="259045"/>
    <xdr:sp macro="" textlink="">
      <xdr:nvSpPr>
        <xdr:cNvPr id="769" name="n_4aveValue【消防施設】&#10;有形固定資産減価償却率">
          <a:extLst>
            <a:ext uri="{FF2B5EF4-FFF2-40B4-BE49-F238E27FC236}">
              <a16:creationId xmlns:a16="http://schemas.microsoft.com/office/drawing/2014/main" id="{816C4DFE-F8BC-416D-A15E-7ADDABFB12F1}"/>
            </a:ext>
          </a:extLst>
        </xdr:cNvPr>
        <xdr:cNvSpPr txBox="1"/>
      </xdr:nvSpPr>
      <xdr:spPr>
        <a:xfrm>
          <a:off x="11354444" y="1384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45738</xdr:rowOff>
    </xdr:from>
    <xdr:ext cx="405111" cy="259045"/>
    <xdr:sp macro="" textlink="">
      <xdr:nvSpPr>
        <xdr:cNvPr id="770" name="n_1mainValue【消防施設】&#10;有形固定資産減価償却率">
          <a:extLst>
            <a:ext uri="{FF2B5EF4-FFF2-40B4-BE49-F238E27FC236}">
              <a16:creationId xmlns:a16="http://schemas.microsoft.com/office/drawing/2014/main" id="{BE64CF69-8E14-4722-AF6F-5E3A5ED87A14}"/>
            </a:ext>
          </a:extLst>
        </xdr:cNvPr>
        <xdr:cNvSpPr txBox="1"/>
      </xdr:nvSpPr>
      <xdr:spPr>
        <a:xfrm>
          <a:off x="13738234" y="14277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45738</xdr:rowOff>
    </xdr:from>
    <xdr:ext cx="405111" cy="259045"/>
    <xdr:sp macro="" textlink="">
      <xdr:nvSpPr>
        <xdr:cNvPr id="771" name="n_2mainValue【消防施設】&#10;有形固定資産減価償却率">
          <a:extLst>
            <a:ext uri="{FF2B5EF4-FFF2-40B4-BE49-F238E27FC236}">
              <a16:creationId xmlns:a16="http://schemas.microsoft.com/office/drawing/2014/main" id="{D8B7430E-8191-492D-B9CA-F0FB6277A1D0}"/>
            </a:ext>
          </a:extLst>
        </xdr:cNvPr>
        <xdr:cNvSpPr txBox="1"/>
      </xdr:nvSpPr>
      <xdr:spPr>
        <a:xfrm>
          <a:off x="12957184" y="14277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5732</xdr:rowOff>
    </xdr:from>
    <xdr:ext cx="405111" cy="259045"/>
    <xdr:sp macro="" textlink="">
      <xdr:nvSpPr>
        <xdr:cNvPr id="772" name="n_3mainValue【消防施設】&#10;有形固定資産減価償却率">
          <a:extLst>
            <a:ext uri="{FF2B5EF4-FFF2-40B4-BE49-F238E27FC236}">
              <a16:creationId xmlns:a16="http://schemas.microsoft.com/office/drawing/2014/main" id="{5430E9E7-E49D-4E7E-8B2E-4169F6685253}"/>
            </a:ext>
          </a:extLst>
        </xdr:cNvPr>
        <xdr:cNvSpPr txBox="1"/>
      </xdr:nvSpPr>
      <xdr:spPr>
        <a:xfrm>
          <a:off x="12171054" y="1423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137177</xdr:rowOff>
    </xdr:from>
    <xdr:ext cx="405111" cy="259045"/>
    <xdr:sp macro="" textlink="">
      <xdr:nvSpPr>
        <xdr:cNvPr id="773" name="n_4mainValue【消防施設】&#10;有形固定資産減価償却率">
          <a:extLst>
            <a:ext uri="{FF2B5EF4-FFF2-40B4-BE49-F238E27FC236}">
              <a16:creationId xmlns:a16="http://schemas.microsoft.com/office/drawing/2014/main" id="{A7338E5A-0861-4141-B73D-2D6EDF461A2F}"/>
            </a:ext>
          </a:extLst>
        </xdr:cNvPr>
        <xdr:cNvSpPr txBox="1"/>
      </xdr:nvSpPr>
      <xdr:spPr>
        <a:xfrm>
          <a:off x="11354444" y="1419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4" name="正方形/長方形 773">
          <a:extLst>
            <a:ext uri="{FF2B5EF4-FFF2-40B4-BE49-F238E27FC236}">
              <a16:creationId xmlns:a16="http://schemas.microsoft.com/office/drawing/2014/main" id="{0BEFDEB1-486C-4E1E-B28E-A6C5CED3C30D}"/>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5" name="正方形/長方形 774">
          <a:extLst>
            <a:ext uri="{FF2B5EF4-FFF2-40B4-BE49-F238E27FC236}">
              <a16:creationId xmlns:a16="http://schemas.microsoft.com/office/drawing/2014/main" id="{89EBE850-8D27-469A-8204-ED3F557A8CF1}"/>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6" name="正方形/長方形 775">
          <a:extLst>
            <a:ext uri="{FF2B5EF4-FFF2-40B4-BE49-F238E27FC236}">
              <a16:creationId xmlns:a16="http://schemas.microsoft.com/office/drawing/2014/main" id="{1E5BAAA8-7285-4C4D-A0F9-2C2E9B97AC31}"/>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7" name="正方形/長方形 776">
          <a:extLst>
            <a:ext uri="{FF2B5EF4-FFF2-40B4-BE49-F238E27FC236}">
              <a16:creationId xmlns:a16="http://schemas.microsoft.com/office/drawing/2014/main" id="{DC988150-BD59-4CA4-ACB5-CAC0ABD5863B}"/>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8" name="正方形/長方形 777">
          <a:extLst>
            <a:ext uri="{FF2B5EF4-FFF2-40B4-BE49-F238E27FC236}">
              <a16:creationId xmlns:a16="http://schemas.microsoft.com/office/drawing/2014/main" id="{558B810F-DFD9-4908-A597-F58F9CED68DF}"/>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9" name="正方形/長方形 778">
          <a:extLst>
            <a:ext uri="{FF2B5EF4-FFF2-40B4-BE49-F238E27FC236}">
              <a16:creationId xmlns:a16="http://schemas.microsoft.com/office/drawing/2014/main" id="{506019B4-68A0-442E-A11A-898D2112CB0E}"/>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0" name="正方形/長方形 779">
          <a:extLst>
            <a:ext uri="{FF2B5EF4-FFF2-40B4-BE49-F238E27FC236}">
              <a16:creationId xmlns:a16="http://schemas.microsoft.com/office/drawing/2014/main" id="{E339FECA-3DB9-4848-B08F-86E99722FDFF}"/>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1" name="正方形/長方形 780">
          <a:extLst>
            <a:ext uri="{FF2B5EF4-FFF2-40B4-BE49-F238E27FC236}">
              <a16:creationId xmlns:a16="http://schemas.microsoft.com/office/drawing/2014/main" id="{569D9C2F-5578-48FE-9BF4-DABA19D21F19}"/>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2" name="テキスト ボックス 781">
          <a:extLst>
            <a:ext uri="{FF2B5EF4-FFF2-40B4-BE49-F238E27FC236}">
              <a16:creationId xmlns:a16="http://schemas.microsoft.com/office/drawing/2014/main" id="{29A04545-1F16-4C24-ADEF-E5BB29980136}"/>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3" name="直線コネクタ 782">
          <a:extLst>
            <a:ext uri="{FF2B5EF4-FFF2-40B4-BE49-F238E27FC236}">
              <a16:creationId xmlns:a16="http://schemas.microsoft.com/office/drawing/2014/main" id="{BE044629-FF4B-4AF4-A9E7-7E9BE0704E9C}"/>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4" name="直線コネクタ 783">
          <a:extLst>
            <a:ext uri="{FF2B5EF4-FFF2-40B4-BE49-F238E27FC236}">
              <a16:creationId xmlns:a16="http://schemas.microsoft.com/office/drawing/2014/main" id="{1CC800F8-8432-4AE7-BF2E-D00D8EB6858F}"/>
            </a:ext>
          </a:extLst>
        </xdr:cNvPr>
        <xdr:cNvCxnSpPr/>
      </xdr:nvCxnSpPr>
      <xdr:spPr>
        <a:xfrm>
          <a:off x="164592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5" name="テキスト ボックス 784">
          <a:extLst>
            <a:ext uri="{FF2B5EF4-FFF2-40B4-BE49-F238E27FC236}">
              <a16:creationId xmlns:a16="http://schemas.microsoft.com/office/drawing/2014/main" id="{EE56A0B8-87FD-4864-8924-5A836D121E5A}"/>
            </a:ext>
          </a:extLst>
        </xdr:cNvPr>
        <xdr:cNvSpPr txBox="1"/>
      </xdr:nvSpPr>
      <xdr:spPr>
        <a:xfrm>
          <a:off x="160472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6" name="直線コネクタ 785">
          <a:extLst>
            <a:ext uri="{FF2B5EF4-FFF2-40B4-BE49-F238E27FC236}">
              <a16:creationId xmlns:a16="http://schemas.microsoft.com/office/drawing/2014/main" id="{D047FA71-09AC-44DE-AEAA-347CBA83EE56}"/>
            </a:ext>
          </a:extLst>
        </xdr:cNvPr>
        <xdr:cNvCxnSpPr/>
      </xdr:nvCxnSpPr>
      <xdr:spPr>
        <a:xfrm>
          <a:off x="164592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7" name="テキスト ボックス 786">
          <a:extLst>
            <a:ext uri="{FF2B5EF4-FFF2-40B4-BE49-F238E27FC236}">
              <a16:creationId xmlns:a16="http://schemas.microsoft.com/office/drawing/2014/main" id="{3D778995-A9A2-4072-B32B-BB67F388D7ED}"/>
            </a:ext>
          </a:extLst>
        </xdr:cNvPr>
        <xdr:cNvSpPr txBox="1"/>
      </xdr:nvSpPr>
      <xdr:spPr>
        <a:xfrm>
          <a:off x="16047266"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8" name="直線コネクタ 787">
          <a:extLst>
            <a:ext uri="{FF2B5EF4-FFF2-40B4-BE49-F238E27FC236}">
              <a16:creationId xmlns:a16="http://schemas.microsoft.com/office/drawing/2014/main" id="{52FA037B-CF74-4E24-A78E-F996477FF59F}"/>
            </a:ext>
          </a:extLst>
        </xdr:cNvPr>
        <xdr:cNvCxnSpPr/>
      </xdr:nvCxnSpPr>
      <xdr:spPr>
        <a:xfrm>
          <a:off x="164592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89" name="テキスト ボックス 788">
          <a:extLst>
            <a:ext uri="{FF2B5EF4-FFF2-40B4-BE49-F238E27FC236}">
              <a16:creationId xmlns:a16="http://schemas.microsoft.com/office/drawing/2014/main" id="{79F79E7E-6585-4378-8A60-1B35EBEE47D8}"/>
            </a:ext>
          </a:extLst>
        </xdr:cNvPr>
        <xdr:cNvSpPr txBox="1"/>
      </xdr:nvSpPr>
      <xdr:spPr>
        <a:xfrm>
          <a:off x="16047266"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0" name="直線コネクタ 789">
          <a:extLst>
            <a:ext uri="{FF2B5EF4-FFF2-40B4-BE49-F238E27FC236}">
              <a16:creationId xmlns:a16="http://schemas.microsoft.com/office/drawing/2014/main" id="{F4DB9FB0-E26D-476D-B0EF-2764D36F1BC2}"/>
            </a:ext>
          </a:extLst>
        </xdr:cNvPr>
        <xdr:cNvCxnSpPr/>
      </xdr:nvCxnSpPr>
      <xdr:spPr>
        <a:xfrm>
          <a:off x="164592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1" name="テキスト ボックス 790">
          <a:extLst>
            <a:ext uri="{FF2B5EF4-FFF2-40B4-BE49-F238E27FC236}">
              <a16:creationId xmlns:a16="http://schemas.microsoft.com/office/drawing/2014/main" id="{DF81A0A7-4C37-4E9C-B691-CA40F5BB53CC}"/>
            </a:ext>
          </a:extLst>
        </xdr:cNvPr>
        <xdr:cNvSpPr txBox="1"/>
      </xdr:nvSpPr>
      <xdr:spPr>
        <a:xfrm>
          <a:off x="16047266"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2" name="直線コネクタ 791">
          <a:extLst>
            <a:ext uri="{FF2B5EF4-FFF2-40B4-BE49-F238E27FC236}">
              <a16:creationId xmlns:a16="http://schemas.microsoft.com/office/drawing/2014/main" id="{BB9527D0-F8B4-4AF6-A36F-59E6434359DC}"/>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3" name="テキスト ボックス 792">
          <a:extLst>
            <a:ext uri="{FF2B5EF4-FFF2-40B4-BE49-F238E27FC236}">
              <a16:creationId xmlns:a16="http://schemas.microsoft.com/office/drawing/2014/main" id="{F4C1D841-98BF-4495-8AC7-E61C27E1FC28}"/>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4" name="【消防施設】&#10;一人当たり面積グラフ枠">
          <a:extLst>
            <a:ext uri="{FF2B5EF4-FFF2-40B4-BE49-F238E27FC236}">
              <a16:creationId xmlns:a16="http://schemas.microsoft.com/office/drawing/2014/main" id="{05EC6A6F-E885-4840-8D3E-955D03CE76A1}"/>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80</xdr:row>
      <xdr:rowOff>6096</xdr:rowOff>
    </xdr:from>
    <xdr:to>
      <xdr:col>116</xdr:col>
      <xdr:colOff>62864</xdr:colOff>
      <xdr:row>86</xdr:row>
      <xdr:rowOff>6096</xdr:rowOff>
    </xdr:to>
    <xdr:cxnSp macro="">
      <xdr:nvCxnSpPr>
        <xdr:cNvPr id="795" name="直線コネクタ 794">
          <a:extLst>
            <a:ext uri="{FF2B5EF4-FFF2-40B4-BE49-F238E27FC236}">
              <a16:creationId xmlns:a16="http://schemas.microsoft.com/office/drawing/2014/main" id="{C19AE4E1-C60B-4340-97AF-017CFD97725B}"/>
            </a:ext>
          </a:extLst>
        </xdr:cNvPr>
        <xdr:cNvCxnSpPr/>
      </xdr:nvCxnSpPr>
      <xdr:spPr>
        <a:xfrm flipV="1">
          <a:off x="19947254" y="13724001"/>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796" name="【消防施設】&#10;一人当たり面積最小値テキスト">
          <a:extLst>
            <a:ext uri="{FF2B5EF4-FFF2-40B4-BE49-F238E27FC236}">
              <a16:creationId xmlns:a16="http://schemas.microsoft.com/office/drawing/2014/main" id="{4F330B2E-5657-4342-AE40-57586F222F93}"/>
            </a:ext>
          </a:extLst>
        </xdr:cNvPr>
        <xdr:cNvSpPr txBox="1"/>
      </xdr:nvSpPr>
      <xdr:spPr>
        <a:xfrm>
          <a:off x="19985990" y="14756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797" name="直線コネクタ 796">
          <a:extLst>
            <a:ext uri="{FF2B5EF4-FFF2-40B4-BE49-F238E27FC236}">
              <a16:creationId xmlns:a16="http://schemas.microsoft.com/office/drawing/2014/main" id="{E3924479-EA78-4CE8-AD5A-4DAFC613378C}"/>
            </a:ext>
          </a:extLst>
        </xdr:cNvPr>
        <xdr:cNvCxnSpPr/>
      </xdr:nvCxnSpPr>
      <xdr:spPr>
        <a:xfrm>
          <a:off x="19885660" y="147527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124223</xdr:rowOff>
    </xdr:from>
    <xdr:ext cx="469744" cy="259045"/>
    <xdr:sp macro="" textlink="">
      <xdr:nvSpPr>
        <xdr:cNvPr id="798" name="【消防施設】&#10;一人当たり面積最大値テキスト">
          <a:extLst>
            <a:ext uri="{FF2B5EF4-FFF2-40B4-BE49-F238E27FC236}">
              <a16:creationId xmlns:a16="http://schemas.microsoft.com/office/drawing/2014/main" id="{FDE31470-F683-4465-ADCD-C8DFCAFB5A46}"/>
            </a:ext>
          </a:extLst>
        </xdr:cNvPr>
        <xdr:cNvSpPr txBox="1"/>
      </xdr:nvSpPr>
      <xdr:spPr>
        <a:xfrm>
          <a:off x="19985990" y="13499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80</xdr:row>
      <xdr:rowOff>6096</xdr:rowOff>
    </xdr:from>
    <xdr:to>
      <xdr:col>116</xdr:col>
      <xdr:colOff>152400</xdr:colOff>
      <xdr:row>80</xdr:row>
      <xdr:rowOff>6096</xdr:rowOff>
    </xdr:to>
    <xdr:cxnSp macro="">
      <xdr:nvCxnSpPr>
        <xdr:cNvPr id="799" name="直線コネクタ 798">
          <a:extLst>
            <a:ext uri="{FF2B5EF4-FFF2-40B4-BE49-F238E27FC236}">
              <a16:creationId xmlns:a16="http://schemas.microsoft.com/office/drawing/2014/main" id="{413AF9F9-D631-404E-B92E-602CD2C14A80}"/>
            </a:ext>
          </a:extLst>
        </xdr:cNvPr>
        <xdr:cNvCxnSpPr/>
      </xdr:nvCxnSpPr>
      <xdr:spPr>
        <a:xfrm>
          <a:off x="19885660" y="137240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131335</xdr:rowOff>
    </xdr:from>
    <xdr:ext cx="469744" cy="259045"/>
    <xdr:sp macro="" textlink="">
      <xdr:nvSpPr>
        <xdr:cNvPr id="800" name="【消防施設】&#10;一人当たり面積平均値テキスト">
          <a:extLst>
            <a:ext uri="{FF2B5EF4-FFF2-40B4-BE49-F238E27FC236}">
              <a16:creationId xmlns:a16="http://schemas.microsoft.com/office/drawing/2014/main" id="{7D5BAAF8-6F14-4E44-BDC0-AA7075967957}"/>
            </a:ext>
          </a:extLst>
        </xdr:cNvPr>
        <xdr:cNvSpPr txBox="1"/>
      </xdr:nvSpPr>
      <xdr:spPr>
        <a:xfrm>
          <a:off x="19985990" y="141940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108458</xdr:rowOff>
    </xdr:from>
    <xdr:to>
      <xdr:col>116</xdr:col>
      <xdr:colOff>114300</xdr:colOff>
      <xdr:row>84</xdr:row>
      <xdr:rowOff>38608</xdr:rowOff>
    </xdr:to>
    <xdr:sp macro="" textlink="">
      <xdr:nvSpPr>
        <xdr:cNvPr id="801" name="フローチャート: 判断 800">
          <a:extLst>
            <a:ext uri="{FF2B5EF4-FFF2-40B4-BE49-F238E27FC236}">
              <a16:creationId xmlns:a16="http://schemas.microsoft.com/office/drawing/2014/main" id="{1F06C920-AF6E-4EFC-ABBA-79DA06C6E4D5}"/>
            </a:ext>
          </a:extLst>
        </xdr:cNvPr>
        <xdr:cNvSpPr/>
      </xdr:nvSpPr>
      <xdr:spPr>
        <a:xfrm>
          <a:off x="19904710" y="1433690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113030</xdr:rowOff>
    </xdr:from>
    <xdr:to>
      <xdr:col>112</xdr:col>
      <xdr:colOff>38100</xdr:colOff>
      <xdr:row>84</xdr:row>
      <xdr:rowOff>43180</xdr:rowOff>
    </xdr:to>
    <xdr:sp macro="" textlink="">
      <xdr:nvSpPr>
        <xdr:cNvPr id="802" name="フローチャート: 判断 801">
          <a:extLst>
            <a:ext uri="{FF2B5EF4-FFF2-40B4-BE49-F238E27FC236}">
              <a16:creationId xmlns:a16="http://schemas.microsoft.com/office/drawing/2014/main" id="{4AECEF85-64C0-4878-8BB1-384607E3A857}"/>
            </a:ext>
          </a:extLst>
        </xdr:cNvPr>
        <xdr:cNvSpPr/>
      </xdr:nvSpPr>
      <xdr:spPr>
        <a:xfrm>
          <a:off x="19161760" y="143433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99313</xdr:rowOff>
    </xdr:from>
    <xdr:to>
      <xdr:col>107</xdr:col>
      <xdr:colOff>101600</xdr:colOff>
      <xdr:row>84</xdr:row>
      <xdr:rowOff>29463</xdr:rowOff>
    </xdr:to>
    <xdr:sp macro="" textlink="">
      <xdr:nvSpPr>
        <xdr:cNvPr id="803" name="フローチャート: 判断 802">
          <a:extLst>
            <a:ext uri="{FF2B5EF4-FFF2-40B4-BE49-F238E27FC236}">
              <a16:creationId xmlns:a16="http://schemas.microsoft.com/office/drawing/2014/main" id="{CF3FB016-1920-4B85-9243-1039B73513B8}"/>
            </a:ext>
          </a:extLst>
        </xdr:cNvPr>
        <xdr:cNvSpPr/>
      </xdr:nvSpPr>
      <xdr:spPr>
        <a:xfrm>
          <a:off x="18345150" y="1432585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85598</xdr:rowOff>
    </xdr:from>
    <xdr:to>
      <xdr:col>102</xdr:col>
      <xdr:colOff>165100</xdr:colOff>
      <xdr:row>84</xdr:row>
      <xdr:rowOff>15748</xdr:rowOff>
    </xdr:to>
    <xdr:sp macro="" textlink="">
      <xdr:nvSpPr>
        <xdr:cNvPr id="804" name="フローチャート: 判断 803">
          <a:extLst>
            <a:ext uri="{FF2B5EF4-FFF2-40B4-BE49-F238E27FC236}">
              <a16:creationId xmlns:a16="http://schemas.microsoft.com/office/drawing/2014/main" id="{6A380504-55B2-46C9-8185-BD43CC3321DA}"/>
            </a:ext>
          </a:extLst>
        </xdr:cNvPr>
        <xdr:cNvSpPr/>
      </xdr:nvSpPr>
      <xdr:spPr>
        <a:xfrm>
          <a:off x="17547590" y="1431785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126746</xdr:rowOff>
    </xdr:from>
    <xdr:to>
      <xdr:col>98</xdr:col>
      <xdr:colOff>38100</xdr:colOff>
      <xdr:row>84</xdr:row>
      <xdr:rowOff>56896</xdr:rowOff>
    </xdr:to>
    <xdr:sp macro="" textlink="">
      <xdr:nvSpPr>
        <xdr:cNvPr id="805" name="フローチャート: 判断 804">
          <a:extLst>
            <a:ext uri="{FF2B5EF4-FFF2-40B4-BE49-F238E27FC236}">
              <a16:creationId xmlns:a16="http://schemas.microsoft.com/office/drawing/2014/main" id="{D7EEEE30-2E6A-4334-B51C-7D74E737D014}"/>
            </a:ext>
          </a:extLst>
        </xdr:cNvPr>
        <xdr:cNvSpPr/>
      </xdr:nvSpPr>
      <xdr:spPr>
        <a:xfrm>
          <a:off x="16761460" y="1436090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6" name="テキスト ボックス 805">
          <a:extLst>
            <a:ext uri="{FF2B5EF4-FFF2-40B4-BE49-F238E27FC236}">
              <a16:creationId xmlns:a16="http://schemas.microsoft.com/office/drawing/2014/main" id="{5676FC45-F8FE-4D11-843D-F744502593B1}"/>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57F1440F-75AE-4721-9B91-A2B8DBF20159}"/>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923F052A-DE6D-4651-87DC-5C08B0E57C60}"/>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8FA847BF-5E32-4927-9170-A4946C9E6196}"/>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9CEDE787-C467-45D7-BBC5-C31605B964BE}"/>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97028</xdr:rowOff>
    </xdr:from>
    <xdr:to>
      <xdr:col>116</xdr:col>
      <xdr:colOff>114300</xdr:colOff>
      <xdr:row>85</xdr:row>
      <xdr:rowOff>27178</xdr:rowOff>
    </xdr:to>
    <xdr:sp macro="" textlink="">
      <xdr:nvSpPr>
        <xdr:cNvPr id="811" name="楕円 810">
          <a:extLst>
            <a:ext uri="{FF2B5EF4-FFF2-40B4-BE49-F238E27FC236}">
              <a16:creationId xmlns:a16="http://schemas.microsoft.com/office/drawing/2014/main" id="{0481476C-85AD-4236-AD40-2662902C2826}"/>
            </a:ext>
          </a:extLst>
        </xdr:cNvPr>
        <xdr:cNvSpPr/>
      </xdr:nvSpPr>
      <xdr:spPr>
        <a:xfrm>
          <a:off x="19904710" y="1449501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75455</xdr:rowOff>
    </xdr:from>
    <xdr:ext cx="469744" cy="259045"/>
    <xdr:sp macro="" textlink="">
      <xdr:nvSpPr>
        <xdr:cNvPr id="812" name="【消防施設】&#10;一人当たり面積該当値テキスト">
          <a:extLst>
            <a:ext uri="{FF2B5EF4-FFF2-40B4-BE49-F238E27FC236}">
              <a16:creationId xmlns:a16="http://schemas.microsoft.com/office/drawing/2014/main" id="{354AEBC1-D64B-4457-96B5-AEEE0F8BC32C}"/>
            </a:ext>
          </a:extLst>
        </xdr:cNvPr>
        <xdr:cNvSpPr txBox="1"/>
      </xdr:nvSpPr>
      <xdr:spPr>
        <a:xfrm>
          <a:off x="19985990" y="1447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97028</xdr:rowOff>
    </xdr:from>
    <xdr:to>
      <xdr:col>112</xdr:col>
      <xdr:colOff>38100</xdr:colOff>
      <xdr:row>85</xdr:row>
      <xdr:rowOff>27178</xdr:rowOff>
    </xdr:to>
    <xdr:sp macro="" textlink="">
      <xdr:nvSpPr>
        <xdr:cNvPr id="813" name="楕円 812">
          <a:extLst>
            <a:ext uri="{FF2B5EF4-FFF2-40B4-BE49-F238E27FC236}">
              <a16:creationId xmlns:a16="http://schemas.microsoft.com/office/drawing/2014/main" id="{35241647-D10F-455C-BA64-42F6871F87E7}"/>
            </a:ext>
          </a:extLst>
        </xdr:cNvPr>
        <xdr:cNvSpPr/>
      </xdr:nvSpPr>
      <xdr:spPr>
        <a:xfrm>
          <a:off x="19161760" y="1449501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147828</xdr:rowOff>
    </xdr:from>
    <xdr:to>
      <xdr:col>116</xdr:col>
      <xdr:colOff>63500</xdr:colOff>
      <xdr:row>84</xdr:row>
      <xdr:rowOff>147828</xdr:rowOff>
    </xdr:to>
    <xdr:cxnSp macro="">
      <xdr:nvCxnSpPr>
        <xdr:cNvPr id="814" name="直線コネクタ 813">
          <a:extLst>
            <a:ext uri="{FF2B5EF4-FFF2-40B4-BE49-F238E27FC236}">
              <a16:creationId xmlns:a16="http://schemas.microsoft.com/office/drawing/2014/main" id="{9EF85A32-C4F0-4023-A121-684F5381B177}"/>
            </a:ext>
          </a:extLst>
        </xdr:cNvPr>
        <xdr:cNvCxnSpPr/>
      </xdr:nvCxnSpPr>
      <xdr:spPr>
        <a:xfrm>
          <a:off x="19204940" y="14547723"/>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101600</xdr:rowOff>
    </xdr:from>
    <xdr:to>
      <xdr:col>107</xdr:col>
      <xdr:colOff>101600</xdr:colOff>
      <xdr:row>85</xdr:row>
      <xdr:rowOff>31750</xdr:rowOff>
    </xdr:to>
    <xdr:sp macro="" textlink="">
      <xdr:nvSpPr>
        <xdr:cNvPr id="815" name="楕円 814">
          <a:extLst>
            <a:ext uri="{FF2B5EF4-FFF2-40B4-BE49-F238E27FC236}">
              <a16:creationId xmlns:a16="http://schemas.microsoft.com/office/drawing/2014/main" id="{59DBC535-7149-49EA-8F74-E6D2932E403B}"/>
            </a:ext>
          </a:extLst>
        </xdr:cNvPr>
        <xdr:cNvSpPr/>
      </xdr:nvSpPr>
      <xdr:spPr>
        <a:xfrm>
          <a:off x="18345150" y="144995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147828</xdr:rowOff>
    </xdr:from>
    <xdr:to>
      <xdr:col>111</xdr:col>
      <xdr:colOff>177800</xdr:colOff>
      <xdr:row>84</xdr:row>
      <xdr:rowOff>152400</xdr:rowOff>
    </xdr:to>
    <xdr:cxnSp macro="">
      <xdr:nvCxnSpPr>
        <xdr:cNvPr id="816" name="直線コネクタ 815">
          <a:extLst>
            <a:ext uri="{FF2B5EF4-FFF2-40B4-BE49-F238E27FC236}">
              <a16:creationId xmlns:a16="http://schemas.microsoft.com/office/drawing/2014/main" id="{3A99576A-B2E2-41B1-BF4D-5149A56E5D58}"/>
            </a:ext>
          </a:extLst>
        </xdr:cNvPr>
        <xdr:cNvCxnSpPr/>
      </xdr:nvCxnSpPr>
      <xdr:spPr>
        <a:xfrm flipV="1">
          <a:off x="18399760" y="14547723"/>
          <a:ext cx="80518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101600</xdr:rowOff>
    </xdr:from>
    <xdr:to>
      <xdr:col>102</xdr:col>
      <xdr:colOff>165100</xdr:colOff>
      <xdr:row>85</xdr:row>
      <xdr:rowOff>31750</xdr:rowOff>
    </xdr:to>
    <xdr:sp macro="" textlink="">
      <xdr:nvSpPr>
        <xdr:cNvPr id="817" name="楕円 816">
          <a:extLst>
            <a:ext uri="{FF2B5EF4-FFF2-40B4-BE49-F238E27FC236}">
              <a16:creationId xmlns:a16="http://schemas.microsoft.com/office/drawing/2014/main" id="{6628AF84-4F04-4FD7-964F-1843205243AD}"/>
            </a:ext>
          </a:extLst>
        </xdr:cNvPr>
        <xdr:cNvSpPr/>
      </xdr:nvSpPr>
      <xdr:spPr>
        <a:xfrm>
          <a:off x="17547590" y="1449959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152400</xdr:rowOff>
    </xdr:from>
    <xdr:to>
      <xdr:col>107</xdr:col>
      <xdr:colOff>50800</xdr:colOff>
      <xdr:row>84</xdr:row>
      <xdr:rowOff>152400</xdr:rowOff>
    </xdr:to>
    <xdr:cxnSp macro="">
      <xdr:nvCxnSpPr>
        <xdr:cNvPr id="818" name="直線コネクタ 817">
          <a:extLst>
            <a:ext uri="{FF2B5EF4-FFF2-40B4-BE49-F238E27FC236}">
              <a16:creationId xmlns:a16="http://schemas.microsoft.com/office/drawing/2014/main" id="{3DB5C76F-F660-4CF8-BD35-83D2381E116B}"/>
            </a:ext>
          </a:extLst>
        </xdr:cNvPr>
        <xdr:cNvCxnSpPr/>
      </xdr:nvCxnSpPr>
      <xdr:spPr>
        <a:xfrm>
          <a:off x="17602200" y="1455420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106172</xdr:rowOff>
    </xdr:from>
    <xdr:to>
      <xdr:col>98</xdr:col>
      <xdr:colOff>38100</xdr:colOff>
      <xdr:row>85</xdr:row>
      <xdr:rowOff>36322</xdr:rowOff>
    </xdr:to>
    <xdr:sp macro="" textlink="">
      <xdr:nvSpPr>
        <xdr:cNvPr id="819" name="楕円 818">
          <a:extLst>
            <a:ext uri="{FF2B5EF4-FFF2-40B4-BE49-F238E27FC236}">
              <a16:creationId xmlns:a16="http://schemas.microsoft.com/office/drawing/2014/main" id="{CD956BBA-84EA-46F3-B96F-4EFFD20B1DC3}"/>
            </a:ext>
          </a:extLst>
        </xdr:cNvPr>
        <xdr:cNvSpPr/>
      </xdr:nvSpPr>
      <xdr:spPr>
        <a:xfrm>
          <a:off x="16761460" y="1450606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152400</xdr:rowOff>
    </xdr:from>
    <xdr:to>
      <xdr:col>102</xdr:col>
      <xdr:colOff>114300</xdr:colOff>
      <xdr:row>84</xdr:row>
      <xdr:rowOff>156972</xdr:rowOff>
    </xdr:to>
    <xdr:cxnSp macro="">
      <xdr:nvCxnSpPr>
        <xdr:cNvPr id="820" name="直線コネクタ 819">
          <a:extLst>
            <a:ext uri="{FF2B5EF4-FFF2-40B4-BE49-F238E27FC236}">
              <a16:creationId xmlns:a16="http://schemas.microsoft.com/office/drawing/2014/main" id="{A14E4343-078E-41BE-9CD7-01F5E9B17F8A}"/>
            </a:ext>
          </a:extLst>
        </xdr:cNvPr>
        <xdr:cNvCxnSpPr/>
      </xdr:nvCxnSpPr>
      <xdr:spPr>
        <a:xfrm flipV="1">
          <a:off x="16804640" y="14554200"/>
          <a:ext cx="79756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59707</xdr:rowOff>
    </xdr:from>
    <xdr:ext cx="469744" cy="259045"/>
    <xdr:sp macro="" textlink="">
      <xdr:nvSpPr>
        <xdr:cNvPr id="821" name="n_1aveValue【消防施設】&#10;一人当たり面積">
          <a:extLst>
            <a:ext uri="{FF2B5EF4-FFF2-40B4-BE49-F238E27FC236}">
              <a16:creationId xmlns:a16="http://schemas.microsoft.com/office/drawing/2014/main" id="{FB604583-58FB-4652-9F04-83F9A39B666A}"/>
            </a:ext>
          </a:extLst>
        </xdr:cNvPr>
        <xdr:cNvSpPr txBox="1"/>
      </xdr:nvSpPr>
      <xdr:spPr>
        <a:xfrm>
          <a:off x="18982132" y="1411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45990</xdr:rowOff>
    </xdr:from>
    <xdr:ext cx="469744" cy="259045"/>
    <xdr:sp macro="" textlink="">
      <xdr:nvSpPr>
        <xdr:cNvPr id="822" name="n_2aveValue【消防施設】&#10;一人当たり面積">
          <a:extLst>
            <a:ext uri="{FF2B5EF4-FFF2-40B4-BE49-F238E27FC236}">
              <a16:creationId xmlns:a16="http://schemas.microsoft.com/office/drawing/2014/main" id="{0AAE56A2-72C7-4689-9250-4015AC9E2550}"/>
            </a:ext>
          </a:extLst>
        </xdr:cNvPr>
        <xdr:cNvSpPr txBox="1"/>
      </xdr:nvSpPr>
      <xdr:spPr>
        <a:xfrm>
          <a:off x="18182032" y="14106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32275</xdr:rowOff>
    </xdr:from>
    <xdr:ext cx="469744" cy="259045"/>
    <xdr:sp macro="" textlink="">
      <xdr:nvSpPr>
        <xdr:cNvPr id="823" name="n_3aveValue【消防施設】&#10;一人当たり面積">
          <a:extLst>
            <a:ext uri="{FF2B5EF4-FFF2-40B4-BE49-F238E27FC236}">
              <a16:creationId xmlns:a16="http://schemas.microsoft.com/office/drawing/2014/main" id="{89E0DC65-1426-4448-9892-0293D2C4461F}"/>
            </a:ext>
          </a:extLst>
        </xdr:cNvPr>
        <xdr:cNvSpPr txBox="1"/>
      </xdr:nvSpPr>
      <xdr:spPr>
        <a:xfrm>
          <a:off x="17384472" y="14089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73423</xdr:rowOff>
    </xdr:from>
    <xdr:ext cx="469744" cy="259045"/>
    <xdr:sp macro="" textlink="">
      <xdr:nvSpPr>
        <xdr:cNvPr id="824" name="n_4aveValue【消防施設】&#10;一人当たり面積">
          <a:extLst>
            <a:ext uri="{FF2B5EF4-FFF2-40B4-BE49-F238E27FC236}">
              <a16:creationId xmlns:a16="http://schemas.microsoft.com/office/drawing/2014/main" id="{266D5F62-3D14-4A4F-A262-95268DFEEC04}"/>
            </a:ext>
          </a:extLst>
        </xdr:cNvPr>
        <xdr:cNvSpPr txBox="1"/>
      </xdr:nvSpPr>
      <xdr:spPr>
        <a:xfrm>
          <a:off x="16588817" y="1413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18305</xdr:rowOff>
    </xdr:from>
    <xdr:ext cx="469744" cy="259045"/>
    <xdr:sp macro="" textlink="">
      <xdr:nvSpPr>
        <xdr:cNvPr id="825" name="n_1mainValue【消防施設】&#10;一人当たり面積">
          <a:extLst>
            <a:ext uri="{FF2B5EF4-FFF2-40B4-BE49-F238E27FC236}">
              <a16:creationId xmlns:a16="http://schemas.microsoft.com/office/drawing/2014/main" id="{6FACECD1-709D-4F82-9C4F-35E9B94F661B}"/>
            </a:ext>
          </a:extLst>
        </xdr:cNvPr>
        <xdr:cNvSpPr txBox="1"/>
      </xdr:nvSpPr>
      <xdr:spPr>
        <a:xfrm>
          <a:off x="18982132" y="14595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22877</xdr:rowOff>
    </xdr:from>
    <xdr:ext cx="469744" cy="259045"/>
    <xdr:sp macro="" textlink="">
      <xdr:nvSpPr>
        <xdr:cNvPr id="826" name="n_2mainValue【消防施設】&#10;一人当たり面積">
          <a:extLst>
            <a:ext uri="{FF2B5EF4-FFF2-40B4-BE49-F238E27FC236}">
              <a16:creationId xmlns:a16="http://schemas.microsoft.com/office/drawing/2014/main" id="{BE88E0DA-2D54-48A9-9D25-5D1CA3C3E408}"/>
            </a:ext>
          </a:extLst>
        </xdr:cNvPr>
        <xdr:cNvSpPr txBox="1"/>
      </xdr:nvSpPr>
      <xdr:spPr>
        <a:xfrm>
          <a:off x="18182032" y="1459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22877</xdr:rowOff>
    </xdr:from>
    <xdr:ext cx="469744" cy="259045"/>
    <xdr:sp macro="" textlink="">
      <xdr:nvSpPr>
        <xdr:cNvPr id="827" name="n_3mainValue【消防施設】&#10;一人当たり面積">
          <a:extLst>
            <a:ext uri="{FF2B5EF4-FFF2-40B4-BE49-F238E27FC236}">
              <a16:creationId xmlns:a16="http://schemas.microsoft.com/office/drawing/2014/main" id="{BA87893A-7DF0-4118-B739-3BCA0AF9F2D8}"/>
            </a:ext>
          </a:extLst>
        </xdr:cNvPr>
        <xdr:cNvSpPr txBox="1"/>
      </xdr:nvSpPr>
      <xdr:spPr>
        <a:xfrm>
          <a:off x="17384472" y="1459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27449</xdr:rowOff>
    </xdr:from>
    <xdr:ext cx="469744" cy="259045"/>
    <xdr:sp macro="" textlink="">
      <xdr:nvSpPr>
        <xdr:cNvPr id="828" name="n_4mainValue【消防施設】&#10;一人当たり面積">
          <a:extLst>
            <a:ext uri="{FF2B5EF4-FFF2-40B4-BE49-F238E27FC236}">
              <a16:creationId xmlns:a16="http://schemas.microsoft.com/office/drawing/2014/main" id="{BA844BB1-8239-43C5-AD3A-FA281E66FE55}"/>
            </a:ext>
          </a:extLst>
        </xdr:cNvPr>
        <xdr:cNvSpPr txBox="1"/>
      </xdr:nvSpPr>
      <xdr:spPr>
        <a:xfrm>
          <a:off x="16588817" y="14598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9" name="正方形/長方形 828">
          <a:extLst>
            <a:ext uri="{FF2B5EF4-FFF2-40B4-BE49-F238E27FC236}">
              <a16:creationId xmlns:a16="http://schemas.microsoft.com/office/drawing/2014/main" id="{5FE53ABC-8D51-47A4-AF82-6AF1BE3E2814}"/>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0" name="正方形/長方形 829">
          <a:extLst>
            <a:ext uri="{FF2B5EF4-FFF2-40B4-BE49-F238E27FC236}">
              <a16:creationId xmlns:a16="http://schemas.microsoft.com/office/drawing/2014/main" id="{F20CF64D-FF8A-49C4-83ED-997A240D638B}"/>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1" name="正方形/長方形 830">
          <a:extLst>
            <a:ext uri="{FF2B5EF4-FFF2-40B4-BE49-F238E27FC236}">
              <a16:creationId xmlns:a16="http://schemas.microsoft.com/office/drawing/2014/main" id="{7DA551AC-737D-42B4-B2E9-D9951406E905}"/>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2" name="正方形/長方形 831">
          <a:extLst>
            <a:ext uri="{FF2B5EF4-FFF2-40B4-BE49-F238E27FC236}">
              <a16:creationId xmlns:a16="http://schemas.microsoft.com/office/drawing/2014/main" id="{49B54C53-BD67-4AEE-BFA5-7EB2CE3AEE3E}"/>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3" name="正方形/長方形 832">
          <a:extLst>
            <a:ext uri="{FF2B5EF4-FFF2-40B4-BE49-F238E27FC236}">
              <a16:creationId xmlns:a16="http://schemas.microsoft.com/office/drawing/2014/main" id="{DE1443A7-83B7-42CC-9DA4-ED1217E95CB6}"/>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4" name="正方形/長方形 833">
          <a:extLst>
            <a:ext uri="{FF2B5EF4-FFF2-40B4-BE49-F238E27FC236}">
              <a16:creationId xmlns:a16="http://schemas.microsoft.com/office/drawing/2014/main" id="{C5A331A5-219B-429B-A936-B573B6462EFA}"/>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5" name="正方形/長方形 834">
          <a:extLst>
            <a:ext uri="{FF2B5EF4-FFF2-40B4-BE49-F238E27FC236}">
              <a16:creationId xmlns:a16="http://schemas.microsoft.com/office/drawing/2014/main" id="{A9F03CCC-4D87-4321-A2AE-6B33B73EEB5F}"/>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6" name="正方形/長方形 835">
          <a:extLst>
            <a:ext uri="{FF2B5EF4-FFF2-40B4-BE49-F238E27FC236}">
              <a16:creationId xmlns:a16="http://schemas.microsoft.com/office/drawing/2014/main" id="{92855731-1C4E-4033-81FC-1ABF757AD174}"/>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7" name="テキスト ボックス 836">
          <a:extLst>
            <a:ext uri="{FF2B5EF4-FFF2-40B4-BE49-F238E27FC236}">
              <a16:creationId xmlns:a16="http://schemas.microsoft.com/office/drawing/2014/main" id="{D77F74F3-8FFC-4D23-BCAA-E65C8A09DBB9}"/>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8" name="直線コネクタ 837">
          <a:extLst>
            <a:ext uri="{FF2B5EF4-FFF2-40B4-BE49-F238E27FC236}">
              <a16:creationId xmlns:a16="http://schemas.microsoft.com/office/drawing/2014/main" id="{E9BBB080-BF39-426D-B5A8-420A55B5A92C}"/>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9" name="テキスト ボックス 838">
          <a:extLst>
            <a:ext uri="{FF2B5EF4-FFF2-40B4-BE49-F238E27FC236}">
              <a16:creationId xmlns:a16="http://schemas.microsoft.com/office/drawing/2014/main" id="{C31DFB61-693D-4105-AD88-260B009EBDA1}"/>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0" name="直線コネクタ 839">
          <a:extLst>
            <a:ext uri="{FF2B5EF4-FFF2-40B4-BE49-F238E27FC236}">
              <a16:creationId xmlns:a16="http://schemas.microsoft.com/office/drawing/2014/main" id="{8AA95DE2-C326-4C0E-8350-60B849B4FEE1}"/>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1" name="テキスト ボックス 840">
          <a:extLst>
            <a:ext uri="{FF2B5EF4-FFF2-40B4-BE49-F238E27FC236}">
              <a16:creationId xmlns:a16="http://schemas.microsoft.com/office/drawing/2014/main" id="{FF4BFAD9-E36C-4E1C-A8E1-472F6D8AAFB0}"/>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2" name="直線コネクタ 841">
          <a:extLst>
            <a:ext uri="{FF2B5EF4-FFF2-40B4-BE49-F238E27FC236}">
              <a16:creationId xmlns:a16="http://schemas.microsoft.com/office/drawing/2014/main" id="{03D6DEC0-C6D0-46CB-BA6C-73DB83C17A43}"/>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3" name="テキスト ボックス 842">
          <a:extLst>
            <a:ext uri="{FF2B5EF4-FFF2-40B4-BE49-F238E27FC236}">
              <a16:creationId xmlns:a16="http://schemas.microsoft.com/office/drawing/2014/main" id="{7014416B-2EB6-4459-ABC7-D18D7491957D}"/>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4" name="直線コネクタ 843">
          <a:extLst>
            <a:ext uri="{FF2B5EF4-FFF2-40B4-BE49-F238E27FC236}">
              <a16:creationId xmlns:a16="http://schemas.microsoft.com/office/drawing/2014/main" id="{C6256765-D2B0-4341-9135-73A9251A1E12}"/>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5" name="テキスト ボックス 844">
          <a:extLst>
            <a:ext uri="{FF2B5EF4-FFF2-40B4-BE49-F238E27FC236}">
              <a16:creationId xmlns:a16="http://schemas.microsoft.com/office/drawing/2014/main" id="{6CC6EC8E-D43B-495F-A85A-FFD2FE3DFC47}"/>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6" name="直線コネクタ 845">
          <a:extLst>
            <a:ext uri="{FF2B5EF4-FFF2-40B4-BE49-F238E27FC236}">
              <a16:creationId xmlns:a16="http://schemas.microsoft.com/office/drawing/2014/main" id="{11572E17-79C4-4AF5-9610-56D232F5C7FA}"/>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7" name="テキスト ボックス 846">
          <a:extLst>
            <a:ext uri="{FF2B5EF4-FFF2-40B4-BE49-F238E27FC236}">
              <a16:creationId xmlns:a16="http://schemas.microsoft.com/office/drawing/2014/main" id="{1F71F739-3EA4-4544-8447-5C5E1D2831BE}"/>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8" name="直線コネクタ 847">
          <a:extLst>
            <a:ext uri="{FF2B5EF4-FFF2-40B4-BE49-F238E27FC236}">
              <a16:creationId xmlns:a16="http://schemas.microsoft.com/office/drawing/2014/main" id="{26195936-EE7D-4E93-969D-418CAC064653}"/>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49" name="テキスト ボックス 848">
          <a:extLst>
            <a:ext uri="{FF2B5EF4-FFF2-40B4-BE49-F238E27FC236}">
              <a16:creationId xmlns:a16="http://schemas.microsoft.com/office/drawing/2014/main" id="{6A5F1132-DAD1-40C8-A6C0-74C0E1021CC0}"/>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0" name="直線コネクタ 849">
          <a:extLst>
            <a:ext uri="{FF2B5EF4-FFF2-40B4-BE49-F238E27FC236}">
              <a16:creationId xmlns:a16="http://schemas.microsoft.com/office/drawing/2014/main" id="{154BB8FF-7DC1-4B8B-A1F0-7A53CBA661B7}"/>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1" name="テキスト ボックス 850">
          <a:extLst>
            <a:ext uri="{FF2B5EF4-FFF2-40B4-BE49-F238E27FC236}">
              <a16:creationId xmlns:a16="http://schemas.microsoft.com/office/drawing/2014/main" id="{8107B9C0-A1EE-447F-A891-17C6820885A4}"/>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2" name="直線コネクタ 851">
          <a:extLst>
            <a:ext uri="{FF2B5EF4-FFF2-40B4-BE49-F238E27FC236}">
              <a16:creationId xmlns:a16="http://schemas.microsoft.com/office/drawing/2014/main" id="{004AB376-476E-4083-BC75-5A11ADD9870E}"/>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3" name="【庁舎】&#10;有形固定資産減価償却率グラフ枠">
          <a:extLst>
            <a:ext uri="{FF2B5EF4-FFF2-40B4-BE49-F238E27FC236}">
              <a16:creationId xmlns:a16="http://schemas.microsoft.com/office/drawing/2014/main" id="{8E83F717-7503-47ED-91C9-0AC2BA3342B5}"/>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33745</xdr:rowOff>
    </xdr:from>
    <xdr:to>
      <xdr:col>85</xdr:col>
      <xdr:colOff>126364</xdr:colOff>
      <xdr:row>109</xdr:row>
      <xdr:rowOff>33745</xdr:rowOff>
    </xdr:to>
    <xdr:cxnSp macro="">
      <xdr:nvCxnSpPr>
        <xdr:cNvPr id="854" name="直線コネクタ 853">
          <a:extLst>
            <a:ext uri="{FF2B5EF4-FFF2-40B4-BE49-F238E27FC236}">
              <a16:creationId xmlns:a16="http://schemas.microsoft.com/office/drawing/2014/main" id="{5734EF51-D8A3-493E-864E-00DF81A49327}"/>
            </a:ext>
          </a:extLst>
        </xdr:cNvPr>
        <xdr:cNvCxnSpPr/>
      </xdr:nvCxnSpPr>
      <xdr:spPr>
        <a:xfrm flipV="1">
          <a:off x="14703424" y="17176840"/>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55" name="【庁舎】&#10;有形固定資産減価償却率最小値テキスト">
          <a:extLst>
            <a:ext uri="{FF2B5EF4-FFF2-40B4-BE49-F238E27FC236}">
              <a16:creationId xmlns:a16="http://schemas.microsoft.com/office/drawing/2014/main" id="{80074CDD-00CE-41C4-A8D5-572E25A6EDAB}"/>
            </a:ext>
          </a:extLst>
        </xdr:cNvPr>
        <xdr:cNvSpPr txBox="1"/>
      </xdr:nvSpPr>
      <xdr:spPr>
        <a:xfrm>
          <a:off x="1474216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56" name="直線コネクタ 855">
          <a:extLst>
            <a:ext uri="{FF2B5EF4-FFF2-40B4-BE49-F238E27FC236}">
              <a16:creationId xmlns:a16="http://schemas.microsoft.com/office/drawing/2014/main" id="{DE2C9B62-10AD-4AA3-A355-9304787D82E8}"/>
            </a:ext>
          </a:extLst>
        </xdr:cNvPr>
        <xdr:cNvCxnSpPr/>
      </xdr:nvCxnSpPr>
      <xdr:spPr>
        <a:xfrm>
          <a:off x="14611350" y="187198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151872</xdr:rowOff>
    </xdr:from>
    <xdr:ext cx="340478" cy="259045"/>
    <xdr:sp macro="" textlink="">
      <xdr:nvSpPr>
        <xdr:cNvPr id="857" name="【庁舎】&#10;有形固定資産減価償却率最大値テキスト">
          <a:extLst>
            <a:ext uri="{FF2B5EF4-FFF2-40B4-BE49-F238E27FC236}">
              <a16:creationId xmlns:a16="http://schemas.microsoft.com/office/drawing/2014/main" id="{778D6AA0-EA8F-4EB5-8CCC-801021DA8969}"/>
            </a:ext>
          </a:extLst>
        </xdr:cNvPr>
        <xdr:cNvSpPr txBox="1"/>
      </xdr:nvSpPr>
      <xdr:spPr>
        <a:xfrm>
          <a:off x="14742160" y="1695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33745</xdr:rowOff>
    </xdr:from>
    <xdr:to>
      <xdr:col>86</xdr:col>
      <xdr:colOff>25400</xdr:colOff>
      <xdr:row>100</xdr:row>
      <xdr:rowOff>33745</xdr:rowOff>
    </xdr:to>
    <xdr:cxnSp macro="">
      <xdr:nvCxnSpPr>
        <xdr:cNvPr id="858" name="直線コネクタ 857">
          <a:extLst>
            <a:ext uri="{FF2B5EF4-FFF2-40B4-BE49-F238E27FC236}">
              <a16:creationId xmlns:a16="http://schemas.microsoft.com/office/drawing/2014/main" id="{1EE202BE-C070-44A5-AC56-F78EC511B925}"/>
            </a:ext>
          </a:extLst>
        </xdr:cNvPr>
        <xdr:cNvCxnSpPr/>
      </xdr:nvCxnSpPr>
      <xdr:spPr>
        <a:xfrm>
          <a:off x="14611350" y="171768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170378</xdr:rowOff>
    </xdr:from>
    <xdr:ext cx="405111" cy="259045"/>
    <xdr:sp macro="" textlink="">
      <xdr:nvSpPr>
        <xdr:cNvPr id="859" name="【庁舎】&#10;有形固定資産減価償却率平均値テキスト">
          <a:extLst>
            <a:ext uri="{FF2B5EF4-FFF2-40B4-BE49-F238E27FC236}">
              <a16:creationId xmlns:a16="http://schemas.microsoft.com/office/drawing/2014/main" id="{59E96A16-C9B4-48D0-BE6E-9A4E597B94FB}"/>
            </a:ext>
          </a:extLst>
        </xdr:cNvPr>
        <xdr:cNvSpPr txBox="1"/>
      </xdr:nvSpPr>
      <xdr:spPr>
        <a:xfrm>
          <a:off x="14742160" y="178335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20501</xdr:rowOff>
    </xdr:from>
    <xdr:to>
      <xdr:col>85</xdr:col>
      <xdr:colOff>177800</xdr:colOff>
      <xdr:row>104</xdr:row>
      <xdr:rowOff>122101</xdr:rowOff>
    </xdr:to>
    <xdr:sp macro="" textlink="">
      <xdr:nvSpPr>
        <xdr:cNvPr id="860" name="フローチャート: 判断 859">
          <a:extLst>
            <a:ext uri="{FF2B5EF4-FFF2-40B4-BE49-F238E27FC236}">
              <a16:creationId xmlns:a16="http://schemas.microsoft.com/office/drawing/2014/main" id="{53A49A61-D333-463D-AD6E-A458221C6F80}"/>
            </a:ext>
          </a:extLst>
        </xdr:cNvPr>
        <xdr:cNvSpPr/>
      </xdr:nvSpPr>
      <xdr:spPr>
        <a:xfrm>
          <a:off x="14649450" y="17847491"/>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17236</xdr:rowOff>
    </xdr:from>
    <xdr:to>
      <xdr:col>81</xdr:col>
      <xdr:colOff>101600</xdr:colOff>
      <xdr:row>104</xdr:row>
      <xdr:rowOff>118836</xdr:rowOff>
    </xdr:to>
    <xdr:sp macro="" textlink="">
      <xdr:nvSpPr>
        <xdr:cNvPr id="861" name="フローチャート: 判断 860">
          <a:extLst>
            <a:ext uri="{FF2B5EF4-FFF2-40B4-BE49-F238E27FC236}">
              <a16:creationId xmlns:a16="http://schemas.microsoft.com/office/drawing/2014/main" id="{9C9786A9-8814-49F7-ACF6-F791C2929B4A}"/>
            </a:ext>
          </a:extLst>
        </xdr:cNvPr>
        <xdr:cNvSpPr/>
      </xdr:nvSpPr>
      <xdr:spPr>
        <a:xfrm>
          <a:off x="13887450" y="1785184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17236</xdr:rowOff>
    </xdr:from>
    <xdr:to>
      <xdr:col>76</xdr:col>
      <xdr:colOff>165100</xdr:colOff>
      <xdr:row>104</xdr:row>
      <xdr:rowOff>118836</xdr:rowOff>
    </xdr:to>
    <xdr:sp macro="" textlink="">
      <xdr:nvSpPr>
        <xdr:cNvPr id="862" name="フローチャート: 判断 861">
          <a:extLst>
            <a:ext uri="{FF2B5EF4-FFF2-40B4-BE49-F238E27FC236}">
              <a16:creationId xmlns:a16="http://schemas.microsoft.com/office/drawing/2014/main" id="{CF89C56A-AED5-4F13-811F-131C0FFC4E2D}"/>
            </a:ext>
          </a:extLst>
        </xdr:cNvPr>
        <xdr:cNvSpPr/>
      </xdr:nvSpPr>
      <xdr:spPr>
        <a:xfrm>
          <a:off x="13089890" y="17851846"/>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13970</xdr:rowOff>
    </xdr:from>
    <xdr:to>
      <xdr:col>72</xdr:col>
      <xdr:colOff>38100</xdr:colOff>
      <xdr:row>104</xdr:row>
      <xdr:rowOff>115570</xdr:rowOff>
    </xdr:to>
    <xdr:sp macro="" textlink="">
      <xdr:nvSpPr>
        <xdr:cNvPr id="863" name="フローチャート: 判断 862">
          <a:extLst>
            <a:ext uri="{FF2B5EF4-FFF2-40B4-BE49-F238E27FC236}">
              <a16:creationId xmlns:a16="http://schemas.microsoft.com/office/drawing/2014/main" id="{DAD2E9B7-3891-4578-BAD9-989A122BFA30}"/>
            </a:ext>
          </a:extLst>
        </xdr:cNvPr>
        <xdr:cNvSpPr/>
      </xdr:nvSpPr>
      <xdr:spPr>
        <a:xfrm>
          <a:off x="12303760" y="178485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64" name="フローチャート: 判断 863">
          <a:extLst>
            <a:ext uri="{FF2B5EF4-FFF2-40B4-BE49-F238E27FC236}">
              <a16:creationId xmlns:a16="http://schemas.microsoft.com/office/drawing/2014/main" id="{3BEF5BED-2E37-4444-BA92-7AD30D7E1352}"/>
            </a:ext>
          </a:extLst>
        </xdr:cNvPr>
        <xdr:cNvSpPr/>
      </xdr:nvSpPr>
      <xdr:spPr>
        <a:xfrm>
          <a:off x="11487150" y="17869263"/>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1828EC24-3B55-4567-AC04-7CCAE181D4DA}"/>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04FB87F4-E304-44F1-A6FB-2B26E6F36D7D}"/>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E1BAE953-6929-429A-B122-70E24DCA91B6}"/>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7FACE9EA-74A5-4672-8A17-7BE8A4E64C18}"/>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E1432630-99DA-45FE-8D8A-8E24AA493768}"/>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76019</xdr:rowOff>
    </xdr:from>
    <xdr:to>
      <xdr:col>85</xdr:col>
      <xdr:colOff>177800</xdr:colOff>
      <xdr:row>102</xdr:row>
      <xdr:rowOff>6169</xdr:rowOff>
    </xdr:to>
    <xdr:sp macro="" textlink="">
      <xdr:nvSpPr>
        <xdr:cNvPr id="870" name="楕円 869">
          <a:extLst>
            <a:ext uri="{FF2B5EF4-FFF2-40B4-BE49-F238E27FC236}">
              <a16:creationId xmlns:a16="http://schemas.microsoft.com/office/drawing/2014/main" id="{13D6827A-0952-4F8F-A09D-F3BE538602CB}"/>
            </a:ext>
          </a:extLst>
        </xdr:cNvPr>
        <xdr:cNvSpPr/>
      </xdr:nvSpPr>
      <xdr:spPr>
        <a:xfrm>
          <a:off x="14649450" y="1739246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98896</xdr:rowOff>
    </xdr:from>
    <xdr:ext cx="405111" cy="259045"/>
    <xdr:sp macro="" textlink="">
      <xdr:nvSpPr>
        <xdr:cNvPr id="871" name="【庁舎】&#10;有形固定資産減価償却率該当値テキスト">
          <a:extLst>
            <a:ext uri="{FF2B5EF4-FFF2-40B4-BE49-F238E27FC236}">
              <a16:creationId xmlns:a16="http://schemas.microsoft.com/office/drawing/2014/main" id="{08D5005F-5622-4CF2-8CB9-4E681ED8799B}"/>
            </a:ext>
          </a:extLst>
        </xdr:cNvPr>
        <xdr:cNvSpPr txBox="1"/>
      </xdr:nvSpPr>
      <xdr:spPr>
        <a:xfrm>
          <a:off x="14742160" y="172400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92348</xdr:rowOff>
    </xdr:from>
    <xdr:to>
      <xdr:col>81</xdr:col>
      <xdr:colOff>101600</xdr:colOff>
      <xdr:row>102</xdr:row>
      <xdr:rowOff>22498</xdr:rowOff>
    </xdr:to>
    <xdr:sp macro="" textlink="">
      <xdr:nvSpPr>
        <xdr:cNvPr id="872" name="楕円 871">
          <a:extLst>
            <a:ext uri="{FF2B5EF4-FFF2-40B4-BE49-F238E27FC236}">
              <a16:creationId xmlns:a16="http://schemas.microsoft.com/office/drawing/2014/main" id="{B72AE480-D0F8-4560-8779-F39DA4258005}"/>
            </a:ext>
          </a:extLst>
        </xdr:cNvPr>
        <xdr:cNvSpPr/>
      </xdr:nvSpPr>
      <xdr:spPr>
        <a:xfrm>
          <a:off x="13887450" y="17412608"/>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126819</xdr:rowOff>
    </xdr:from>
    <xdr:to>
      <xdr:col>85</xdr:col>
      <xdr:colOff>127000</xdr:colOff>
      <xdr:row>101</xdr:row>
      <xdr:rowOff>143148</xdr:rowOff>
    </xdr:to>
    <xdr:cxnSp macro="">
      <xdr:nvCxnSpPr>
        <xdr:cNvPr id="873" name="直線コネクタ 872">
          <a:extLst>
            <a:ext uri="{FF2B5EF4-FFF2-40B4-BE49-F238E27FC236}">
              <a16:creationId xmlns:a16="http://schemas.microsoft.com/office/drawing/2014/main" id="{835264C3-2F00-4ED2-BD30-B1BD238EFD15}"/>
            </a:ext>
          </a:extLst>
        </xdr:cNvPr>
        <xdr:cNvCxnSpPr/>
      </xdr:nvCxnSpPr>
      <xdr:spPr>
        <a:xfrm flipV="1">
          <a:off x="13942060" y="17447079"/>
          <a:ext cx="762000" cy="10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125005</xdr:rowOff>
    </xdr:from>
    <xdr:to>
      <xdr:col>76</xdr:col>
      <xdr:colOff>165100</xdr:colOff>
      <xdr:row>101</xdr:row>
      <xdr:rowOff>55155</xdr:rowOff>
    </xdr:to>
    <xdr:sp macro="" textlink="">
      <xdr:nvSpPr>
        <xdr:cNvPr id="874" name="楕円 873">
          <a:extLst>
            <a:ext uri="{FF2B5EF4-FFF2-40B4-BE49-F238E27FC236}">
              <a16:creationId xmlns:a16="http://schemas.microsoft.com/office/drawing/2014/main" id="{16BD2959-F18B-440E-BEAB-E9D230C43FEC}"/>
            </a:ext>
          </a:extLst>
        </xdr:cNvPr>
        <xdr:cNvSpPr/>
      </xdr:nvSpPr>
      <xdr:spPr>
        <a:xfrm>
          <a:off x="13089890" y="1727191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4355</xdr:rowOff>
    </xdr:from>
    <xdr:to>
      <xdr:col>81</xdr:col>
      <xdr:colOff>50800</xdr:colOff>
      <xdr:row>101</xdr:row>
      <xdr:rowOff>143148</xdr:rowOff>
    </xdr:to>
    <xdr:cxnSp macro="">
      <xdr:nvCxnSpPr>
        <xdr:cNvPr id="875" name="直線コネクタ 874">
          <a:extLst>
            <a:ext uri="{FF2B5EF4-FFF2-40B4-BE49-F238E27FC236}">
              <a16:creationId xmlns:a16="http://schemas.microsoft.com/office/drawing/2014/main" id="{43AEC721-449F-484E-9C9B-D943A71736A8}"/>
            </a:ext>
          </a:extLst>
        </xdr:cNvPr>
        <xdr:cNvCxnSpPr/>
      </xdr:nvCxnSpPr>
      <xdr:spPr>
        <a:xfrm>
          <a:off x="13144500" y="17322710"/>
          <a:ext cx="797560" cy="134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5806</xdr:rowOff>
    </xdr:from>
    <xdr:to>
      <xdr:col>72</xdr:col>
      <xdr:colOff>38100</xdr:colOff>
      <xdr:row>101</xdr:row>
      <xdr:rowOff>107406</xdr:rowOff>
    </xdr:to>
    <xdr:sp macro="" textlink="">
      <xdr:nvSpPr>
        <xdr:cNvPr id="876" name="楕円 875">
          <a:extLst>
            <a:ext uri="{FF2B5EF4-FFF2-40B4-BE49-F238E27FC236}">
              <a16:creationId xmlns:a16="http://schemas.microsoft.com/office/drawing/2014/main" id="{3706A3A8-EF19-4E1F-A390-3804BCC3A850}"/>
            </a:ext>
          </a:extLst>
        </xdr:cNvPr>
        <xdr:cNvSpPr/>
      </xdr:nvSpPr>
      <xdr:spPr>
        <a:xfrm>
          <a:off x="12303760" y="1732416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4355</xdr:rowOff>
    </xdr:from>
    <xdr:to>
      <xdr:col>76</xdr:col>
      <xdr:colOff>114300</xdr:colOff>
      <xdr:row>101</xdr:row>
      <xdr:rowOff>56606</xdr:rowOff>
    </xdr:to>
    <xdr:cxnSp macro="">
      <xdr:nvCxnSpPr>
        <xdr:cNvPr id="877" name="直線コネクタ 876">
          <a:extLst>
            <a:ext uri="{FF2B5EF4-FFF2-40B4-BE49-F238E27FC236}">
              <a16:creationId xmlns:a16="http://schemas.microsoft.com/office/drawing/2014/main" id="{E5D50964-E360-4765-8D11-798A84134BA6}"/>
            </a:ext>
          </a:extLst>
        </xdr:cNvPr>
        <xdr:cNvCxnSpPr/>
      </xdr:nvCxnSpPr>
      <xdr:spPr>
        <a:xfrm flipV="1">
          <a:off x="12346940" y="17322710"/>
          <a:ext cx="797560" cy="54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15602</xdr:rowOff>
    </xdr:from>
    <xdr:to>
      <xdr:col>67</xdr:col>
      <xdr:colOff>101600</xdr:colOff>
      <xdr:row>105</xdr:row>
      <xdr:rowOff>117202</xdr:rowOff>
    </xdr:to>
    <xdr:sp macro="" textlink="">
      <xdr:nvSpPr>
        <xdr:cNvPr id="878" name="楕円 877">
          <a:extLst>
            <a:ext uri="{FF2B5EF4-FFF2-40B4-BE49-F238E27FC236}">
              <a16:creationId xmlns:a16="http://schemas.microsoft.com/office/drawing/2014/main" id="{532AE4F3-5F0E-445E-958F-99B0404359DA}"/>
            </a:ext>
          </a:extLst>
        </xdr:cNvPr>
        <xdr:cNvSpPr/>
      </xdr:nvSpPr>
      <xdr:spPr>
        <a:xfrm>
          <a:off x="11487150" y="18021662"/>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56606</xdr:rowOff>
    </xdr:from>
    <xdr:to>
      <xdr:col>71</xdr:col>
      <xdr:colOff>177800</xdr:colOff>
      <xdr:row>105</xdr:row>
      <xdr:rowOff>66402</xdr:rowOff>
    </xdr:to>
    <xdr:cxnSp macro="">
      <xdr:nvCxnSpPr>
        <xdr:cNvPr id="879" name="直線コネクタ 878">
          <a:extLst>
            <a:ext uri="{FF2B5EF4-FFF2-40B4-BE49-F238E27FC236}">
              <a16:creationId xmlns:a16="http://schemas.microsoft.com/office/drawing/2014/main" id="{D0D1BAF4-0244-4247-AA0C-82A6AFBBB674}"/>
            </a:ext>
          </a:extLst>
        </xdr:cNvPr>
        <xdr:cNvCxnSpPr/>
      </xdr:nvCxnSpPr>
      <xdr:spPr>
        <a:xfrm flipV="1">
          <a:off x="11541760" y="17376866"/>
          <a:ext cx="805180" cy="689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109963</xdr:rowOff>
    </xdr:from>
    <xdr:ext cx="405111" cy="259045"/>
    <xdr:sp macro="" textlink="">
      <xdr:nvSpPr>
        <xdr:cNvPr id="880" name="n_1aveValue【庁舎】&#10;有形固定資産減価償却率">
          <a:extLst>
            <a:ext uri="{FF2B5EF4-FFF2-40B4-BE49-F238E27FC236}">
              <a16:creationId xmlns:a16="http://schemas.microsoft.com/office/drawing/2014/main" id="{7453DBF3-C201-426F-B0F5-599F1FA18769}"/>
            </a:ext>
          </a:extLst>
        </xdr:cNvPr>
        <xdr:cNvSpPr txBox="1"/>
      </xdr:nvSpPr>
      <xdr:spPr>
        <a:xfrm>
          <a:off x="13738234" y="17938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109963</xdr:rowOff>
    </xdr:from>
    <xdr:ext cx="405111" cy="259045"/>
    <xdr:sp macro="" textlink="">
      <xdr:nvSpPr>
        <xdr:cNvPr id="881" name="n_2aveValue【庁舎】&#10;有形固定資産減価償却率">
          <a:extLst>
            <a:ext uri="{FF2B5EF4-FFF2-40B4-BE49-F238E27FC236}">
              <a16:creationId xmlns:a16="http://schemas.microsoft.com/office/drawing/2014/main" id="{58316694-BA3F-40BE-91FC-C787245B08E9}"/>
            </a:ext>
          </a:extLst>
        </xdr:cNvPr>
        <xdr:cNvSpPr txBox="1"/>
      </xdr:nvSpPr>
      <xdr:spPr>
        <a:xfrm>
          <a:off x="12957184" y="17938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106697</xdr:rowOff>
    </xdr:from>
    <xdr:ext cx="405111" cy="259045"/>
    <xdr:sp macro="" textlink="">
      <xdr:nvSpPr>
        <xdr:cNvPr id="882" name="n_3aveValue【庁舎】&#10;有形固定資産減価償却率">
          <a:extLst>
            <a:ext uri="{FF2B5EF4-FFF2-40B4-BE49-F238E27FC236}">
              <a16:creationId xmlns:a16="http://schemas.microsoft.com/office/drawing/2014/main" id="{71D8EADA-57EB-48AC-B3BB-C655FAA47427}"/>
            </a:ext>
          </a:extLst>
        </xdr:cNvPr>
        <xdr:cNvSpPr txBox="1"/>
      </xdr:nvSpPr>
      <xdr:spPr>
        <a:xfrm>
          <a:off x="12171054" y="1793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883" name="n_4aveValue【庁舎】&#10;有形固定資産減価償却率">
          <a:extLst>
            <a:ext uri="{FF2B5EF4-FFF2-40B4-BE49-F238E27FC236}">
              <a16:creationId xmlns:a16="http://schemas.microsoft.com/office/drawing/2014/main" id="{22B8E60A-444C-4C1E-8C80-7865D0345625}"/>
            </a:ext>
          </a:extLst>
        </xdr:cNvPr>
        <xdr:cNvSpPr txBox="1"/>
      </xdr:nvSpPr>
      <xdr:spPr>
        <a:xfrm>
          <a:off x="11354444" y="17646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39025</xdr:rowOff>
    </xdr:from>
    <xdr:ext cx="405111" cy="259045"/>
    <xdr:sp macro="" textlink="">
      <xdr:nvSpPr>
        <xdr:cNvPr id="884" name="n_1mainValue【庁舎】&#10;有形固定資産減価償却率">
          <a:extLst>
            <a:ext uri="{FF2B5EF4-FFF2-40B4-BE49-F238E27FC236}">
              <a16:creationId xmlns:a16="http://schemas.microsoft.com/office/drawing/2014/main" id="{30A6B0A3-281D-43E2-86C3-A203B281FE7D}"/>
            </a:ext>
          </a:extLst>
        </xdr:cNvPr>
        <xdr:cNvSpPr txBox="1"/>
      </xdr:nvSpPr>
      <xdr:spPr>
        <a:xfrm>
          <a:off x="13738234" y="17184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71682</xdr:rowOff>
    </xdr:from>
    <xdr:ext cx="405111" cy="259045"/>
    <xdr:sp macro="" textlink="">
      <xdr:nvSpPr>
        <xdr:cNvPr id="885" name="n_2mainValue【庁舎】&#10;有形固定資産減価償却率">
          <a:extLst>
            <a:ext uri="{FF2B5EF4-FFF2-40B4-BE49-F238E27FC236}">
              <a16:creationId xmlns:a16="http://schemas.microsoft.com/office/drawing/2014/main" id="{674AD6C0-FB24-4F90-83C2-7DE2BA95A364}"/>
            </a:ext>
          </a:extLst>
        </xdr:cNvPr>
        <xdr:cNvSpPr txBox="1"/>
      </xdr:nvSpPr>
      <xdr:spPr>
        <a:xfrm>
          <a:off x="12957184" y="1704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123933</xdr:rowOff>
    </xdr:from>
    <xdr:ext cx="405111" cy="259045"/>
    <xdr:sp macro="" textlink="">
      <xdr:nvSpPr>
        <xdr:cNvPr id="886" name="n_3mainValue【庁舎】&#10;有形固定資産減価償却率">
          <a:extLst>
            <a:ext uri="{FF2B5EF4-FFF2-40B4-BE49-F238E27FC236}">
              <a16:creationId xmlns:a16="http://schemas.microsoft.com/office/drawing/2014/main" id="{0CD21C4F-3F58-43A2-BCE3-3A4BBDC65D02}"/>
            </a:ext>
          </a:extLst>
        </xdr:cNvPr>
        <xdr:cNvSpPr txBox="1"/>
      </xdr:nvSpPr>
      <xdr:spPr>
        <a:xfrm>
          <a:off x="12171054" y="17099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108329</xdr:rowOff>
    </xdr:from>
    <xdr:ext cx="405111" cy="259045"/>
    <xdr:sp macro="" textlink="">
      <xdr:nvSpPr>
        <xdr:cNvPr id="887" name="n_4mainValue【庁舎】&#10;有形固定資産減価償却率">
          <a:extLst>
            <a:ext uri="{FF2B5EF4-FFF2-40B4-BE49-F238E27FC236}">
              <a16:creationId xmlns:a16="http://schemas.microsoft.com/office/drawing/2014/main" id="{D32FE5E9-FFF9-48D0-8849-6010D94E9ED4}"/>
            </a:ext>
          </a:extLst>
        </xdr:cNvPr>
        <xdr:cNvSpPr txBox="1"/>
      </xdr:nvSpPr>
      <xdr:spPr>
        <a:xfrm>
          <a:off x="11354444" y="18108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8" name="正方形/長方形 887">
          <a:extLst>
            <a:ext uri="{FF2B5EF4-FFF2-40B4-BE49-F238E27FC236}">
              <a16:creationId xmlns:a16="http://schemas.microsoft.com/office/drawing/2014/main" id="{E3A10DB3-E1D6-4AD7-9F3D-761B74D4A74E}"/>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9" name="正方形/長方形 888">
          <a:extLst>
            <a:ext uri="{FF2B5EF4-FFF2-40B4-BE49-F238E27FC236}">
              <a16:creationId xmlns:a16="http://schemas.microsoft.com/office/drawing/2014/main" id="{3CDAE1BB-805F-464F-961A-B9583A82211D}"/>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0" name="正方形/長方形 889">
          <a:extLst>
            <a:ext uri="{FF2B5EF4-FFF2-40B4-BE49-F238E27FC236}">
              <a16:creationId xmlns:a16="http://schemas.microsoft.com/office/drawing/2014/main" id="{7B658BFB-8A13-4BE6-A379-87525968EEDC}"/>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1" name="正方形/長方形 890">
          <a:extLst>
            <a:ext uri="{FF2B5EF4-FFF2-40B4-BE49-F238E27FC236}">
              <a16:creationId xmlns:a16="http://schemas.microsoft.com/office/drawing/2014/main" id="{0FFEACC4-FB4B-43CE-9067-D71807B6E83E}"/>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2" name="正方形/長方形 891">
          <a:extLst>
            <a:ext uri="{FF2B5EF4-FFF2-40B4-BE49-F238E27FC236}">
              <a16:creationId xmlns:a16="http://schemas.microsoft.com/office/drawing/2014/main" id="{AB1C272C-7C74-458A-80AB-4C0CC07DFD83}"/>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3" name="正方形/長方形 892">
          <a:extLst>
            <a:ext uri="{FF2B5EF4-FFF2-40B4-BE49-F238E27FC236}">
              <a16:creationId xmlns:a16="http://schemas.microsoft.com/office/drawing/2014/main" id="{A8225140-386F-450A-BC53-7DB2FC38C8A9}"/>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4" name="正方形/長方形 893">
          <a:extLst>
            <a:ext uri="{FF2B5EF4-FFF2-40B4-BE49-F238E27FC236}">
              <a16:creationId xmlns:a16="http://schemas.microsoft.com/office/drawing/2014/main" id="{7970C45E-A04A-4F5D-9AEE-0BB185E9C207}"/>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5" name="正方形/長方形 894">
          <a:extLst>
            <a:ext uri="{FF2B5EF4-FFF2-40B4-BE49-F238E27FC236}">
              <a16:creationId xmlns:a16="http://schemas.microsoft.com/office/drawing/2014/main" id="{CAE17903-1008-4C27-B570-DBB65DE5C787}"/>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6" name="テキスト ボックス 895">
          <a:extLst>
            <a:ext uri="{FF2B5EF4-FFF2-40B4-BE49-F238E27FC236}">
              <a16:creationId xmlns:a16="http://schemas.microsoft.com/office/drawing/2014/main" id="{CBB1E94D-0D8A-4667-9983-8BBE438BE472}"/>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7" name="直線コネクタ 896">
          <a:extLst>
            <a:ext uri="{FF2B5EF4-FFF2-40B4-BE49-F238E27FC236}">
              <a16:creationId xmlns:a16="http://schemas.microsoft.com/office/drawing/2014/main" id="{94E854A2-A4B4-46DA-8E1C-504AEEA2848B}"/>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98" name="テキスト ボックス 897">
          <a:extLst>
            <a:ext uri="{FF2B5EF4-FFF2-40B4-BE49-F238E27FC236}">
              <a16:creationId xmlns:a16="http://schemas.microsoft.com/office/drawing/2014/main" id="{8549C40F-7337-4C7B-9ED2-35EAA124E3EE}"/>
            </a:ext>
          </a:extLst>
        </xdr:cNvPr>
        <xdr:cNvSpPr txBox="1"/>
      </xdr:nvSpPr>
      <xdr:spPr>
        <a:xfrm>
          <a:off x="160472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899" name="直線コネクタ 898">
          <a:extLst>
            <a:ext uri="{FF2B5EF4-FFF2-40B4-BE49-F238E27FC236}">
              <a16:creationId xmlns:a16="http://schemas.microsoft.com/office/drawing/2014/main" id="{A9984F43-31E2-4DD1-9D91-7F24E3ECB6B4}"/>
            </a:ext>
          </a:extLst>
        </xdr:cNvPr>
        <xdr:cNvCxnSpPr/>
      </xdr:nvCxnSpPr>
      <xdr:spPr>
        <a:xfrm>
          <a:off x="164592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00" name="テキスト ボックス 899">
          <a:extLst>
            <a:ext uri="{FF2B5EF4-FFF2-40B4-BE49-F238E27FC236}">
              <a16:creationId xmlns:a16="http://schemas.microsoft.com/office/drawing/2014/main" id="{9DAAD7BC-0443-49D3-9E7F-4F3DEA86A3EC}"/>
            </a:ext>
          </a:extLst>
        </xdr:cNvPr>
        <xdr:cNvSpPr txBox="1"/>
      </xdr:nvSpPr>
      <xdr:spPr>
        <a:xfrm>
          <a:off x="160472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01" name="直線コネクタ 900">
          <a:extLst>
            <a:ext uri="{FF2B5EF4-FFF2-40B4-BE49-F238E27FC236}">
              <a16:creationId xmlns:a16="http://schemas.microsoft.com/office/drawing/2014/main" id="{8EA1ECF7-1E94-45B4-87CE-EB7A0033D552}"/>
            </a:ext>
          </a:extLst>
        </xdr:cNvPr>
        <xdr:cNvCxnSpPr/>
      </xdr:nvCxnSpPr>
      <xdr:spPr>
        <a:xfrm>
          <a:off x="164592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02" name="テキスト ボックス 901">
          <a:extLst>
            <a:ext uri="{FF2B5EF4-FFF2-40B4-BE49-F238E27FC236}">
              <a16:creationId xmlns:a16="http://schemas.microsoft.com/office/drawing/2014/main" id="{D7499655-2FB8-41DB-9FB1-7577D138CFD0}"/>
            </a:ext>
          </a:extLst>
        </xdr:cNvPr>
        <xdr:cNvSpPr txBox="1"/>
      </xdr:nvSpPr>
      <xdr:spPr>
        <a:xfrm>
          <a:off x="16047266" y="1825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03" name="直線コネクタ 902">
          <a:extLst>
            <a:ext uri="{FF2B5EF4-FFF2-40B4-BE49-F238E27FC236}">
              <a16:creationId xmlns:a16="http://schemas.microsoft.com/office/drawing/2014/main" id="{84318901-AA41-416F-9234-FC0393AF8B45}"/>
            </a:ext>
          </a:extLst>
        </xdr:cNvPr>
        <xdr:cNvCxnSpPr/>
      </xdr:nvCxnSpPr>
      <xdr:spPr>
        <a:xfrm>
          <a:off x="164592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04" name="テキスト ボックス 903">
          <a:extLst>
            <a:ext uri="{FF2B5EF4-FFF2-40B4-BE49-F238E27FC236}">
              <a16:creationId xmlns:a16="http://schemas.microsoft.com/office/drawing/2014/main" id="{077395C9-A684-457C-9644-F731EF4A7E92}"/>
            </a:ext>
          </a:extLst>
        </xdr:cNvPr>
        <xdr:cNvSpPr txBox="1"/>
      </xdr:nvSpPr>
      <xdr:spPr>
        <a:xfrm>
          <a:off x="16047266" y="1792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05" name="直線コネクタ 904">
          <a:extLst>
            <a:ext uri="{FF2B5EF4-FFF2-40B4-BE49-F238E27FC236}">
              <a16:creationId xmlns:a16="http://schemas.microsoft.com/office/drawing/2014/main" id="{BDAD2B92-C47A-4A65-96CB-52F3842576DD}"/>
            </a:ext>
          </a:extLst>
        </xdr:cNvPr>
        <xdr:cNvCxnSpPr/>
      </xdr:nvCxnSpPr>
      <xdr:spPr>
        <a:xfrm>
          <a:off x="164592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06" name="テキスト ボックス 905">
          <a:extLst>
            <a:ext uri="{FF2B5EF4-FFF2-40B4-BE49-F238E27FC236}">
              <a16:creationId xmlns:a16="http://schemas.microsoft.com/office/drawing/2014/main" id="{6FA230F2-9BFA-431D-98E6-1A8E6797ACA8}"/>
            </a:ext>
          </a:extLst>
        </xdr:cNvPr>
        <xdr:cNvSpPr txBox="1"/>
      </xdr:nvSpPr>
      <xdr:spPr>
        <a:xfrm>
          <a:off x="16047266"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07" name="直線コネクタ 906">
          <a:extLst>
            <a:ext uri="{FF2B5EF4-FFF2-40B4-BE49-F238E27FC236}">
              <a16:creationId xmlns:a16="http://schemas.microsoft.com/office/drawing/2014/main" id="{F36D85EE-0823-4119-8F41-43D97C044C76}"/>
            </a:ext>
          </a:extLst>
        </xdr:cNvPr>
        <xdr:cNvCxnSpPr/>
      </xdr:nvCxnSpPr>
      <xdr:spPr>
        <a:xfrm>
          <a:off x="164592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08" name="テキスト ボックス 907">
          <a:extLst>
            <a:ext uri="{FF2B5EF4-FFF2-40B4-BE49-F238E27FC236}">
              <a16:creationId xmlns:a16="http://schemas.microsoft.com/office/drawing/2014/main" id="{E38C0B49-C406-49A8-B56A-D52F116AB2CF}"/>
            </a:ext>
          </a:extLst>
        </xdr:cNvPr>
        <xdr:cNvSpPr txBox="1"/>
      </xdr:nvSpPr>
      <xdr:spPr>
        <a:xfrm>
          <a:off x="16047266" y="1727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09" name="直線コネクタ 908">
          <a:extLst>
            <a:ext uri="{FF2B5EF4-FFF2-40B4-BE49-F238E27FC236}">
              <a16:creationId xmlns:a16="http://schemas.microsoft.com/office/drawing/2014/main" id="{02FE7110-D703-43C4-B15F-1B08A354DEC8}"/>
            </a:ext>
          </a:extLst>
        </xdr:cNvPr>
        <xdr:cNvCxnSpPr/>
      </xdr:nvCxnSpPr>
      <xdr:spPr>
        <a:xfrm>
          <a:off x="164592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10" name="テキスト ボックス 909">
          <a:extLst>
            <a:ext uri="{FF2B5EF4-FFF2-40B4-BE49-F238E27FC236}">
              <a16:creationId xmlns:a16="http://schemas.microsoft.com/office/drawing/2014/main" id="{12C79494-CB7E-4349-8836-C41C360CF62B}"/>
            </a:ext>
          </a:extLst>
        </xdr:cNvPr>
        <xdr:cNvSpPr txBox="1"/>
      </xdr:nvSpPr>
      <xdr:spPr>
        <a:xfrm>
          <a:off x="16047266" y="1694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1" name="直線コネクタ 910">
          <a:extLst>
            <a:ext uri="{FF2B5EF4-FFF2-40B4-BE49-F238E27FC236}">
              <a16:creationId xmlns:a16="http://schemas.microsoft.com/office/drawing/2014/main" id="{7E8CAFD4-45EB-4A66-A46A-FA7020D5BF67}"/>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2" name="テキスト ボックス 911">
          <a:extLst>
            <a:ext uri="{FF2B5EF4-FFF2-40B4-BE49-F238E27FC236}">
              <a16:creationId xmlns:a16="http://schemas.microsoft.com/office/drawing/2014/main" id="{EDC7C46E-E039-44BF-913B-155812EB6C65}"/>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3" name="【庁舎】&#10;一人当たり面積グラフ枠">
          <a:extLst>
            <a:ext uri="{FF2B5EF4-FFF2-40B4-BE49-F238E27FC236}">
              <a16:creationId xmlns:a16="http://schemas.microsoft.com/office/drawing/2014/main" id="{EAFA4068-FE66-4B16-8646-412D36BB8F39}"/>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46808</xdr:rowOff>
    </xdr:from>
    <xdr:to>
      <xdr:col>116</xdr:col>
      <xdr:colOff>62864</xdr:colOff>
      <xdr:row>109</xdr:row>
      <xdr:rowOff>32113</xdr:rowOff>
    </xdr:to>
    <xdr:cxnSp macro="">
      <xdr:nvCxnSpPr>
        <xdr:cNvPr id="914" name="直線コネクタ 913">
          <a:extLst>
            <a:ext uri="{FF2B5EF4-FFF2-40B4-BE49-F238E27FC236}">
              <a16:creationId xmlns:a16="http://schemas.microsoft.com/office/drawing/2014/main" id="{128ABA1A-65F8-41CE-8CA3-187F51B99B34}"/>
            </a:ext>
          </a:extLst>
        </xdr:cNvPr>
        <xdr:cNvCxnSpPr/>
      </xdr:nvCxnSpPr>
      <xdr:spPr>
        <a:xfrm flipV="1">
          <a:off x="19947254" y="17193713"/>
          <a:ext cx="0" cy="15245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915" name="【庁舎】&#10;一人当たり面積最小値テキスト">
          <a:extLst>
            <a:ext uri="{FF2B5EF4-FFF2-40B4-BE49-F238E27FC236}">
              <a16:creationId xmlns:a16="http://schemas.microsoft.com/office/drawing/2014/main" id="{B540F8D5-D326-4998-95CF-4B7F9A9199C0}"/>
            </a:ext>
          </a:extLst>
        </xdr:cNvPr>
        <xdr:cNvSpPr txBox="1"/>
      </xdr:nvSpPr>
      <xdr:spPr>
        <a:xfrm>
          <a:off x="1998599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916" name="直線コネクタ 915">
          <a:extLst>
            <a:ext uri="{FF2B5EF4-FFF2-40B4-BE49-F238E27FC236}">
              <a16:creationId xmlns:a16="http://schemas.microsoft.com/office/drawing/2014/main" id="{E10195DE-16D8-4972-B7BE-D7A9DF11138D}"/>
            </a:ext>
          </a:extLst>
        </xdr:cNvPr>
        <xdr:cNvCxnSpPr/>
      </xdr:nvCxnSpPr>
      <xdr:spPr>
        <a:xfrm>
          <a:off x="19885660" y="187182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164935</xdr:rowOff>
    </xdr:from>
    <xdr:ext cx="469744" cy="259045"/>
    <xdr:sp macro="" textlink="">
      <xdr:nvSpPr>
        <xdr:cNvPr id="917" name="【庁舎】&#10;一人当たり面積最大値テキスト">
          <a:extLst>
            <a:ext uri="{FF2B5EF4-FFF2-40B4-BE49-F238E27FC236}">
              <a16:creationId xmlns:a16="http://schemas.microsoft.com/office/drawing/2014/main" id="{8194FDC5-D9BB-4711-A1E3-7A0676E93929}"/>
            </a:ext>
          </a:extLst>
        </xdr:cNvPr>
        <xdr:cNvSpPr txBox="1"/>
      </xdr:nvSpPr>
      <xdr:spPr>
        <a:xfrm>
          <a:off x="19985990" y="16970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46808</xdr:rowOff>
    </xdr:from>
    <xdr:to>
      <xdr:col>116</xdr:col>
      <xdr:colOff>152400</xdr:colOff>
      <xdr:row>100</xdr:row>
      <xdr:rowOff>46808</xdr:rowOff>
    </xdr:to>
    <xdr:cxnSp macro="">
      <xdr:nvCxnSpPr>
        <xdr:cNvPr id="918" name="直線コネクタ 917">
          <a:extLst>
            <a:ext uri="{FF2B5EF4-FFF2-40B4-BE49-F238E27FC236}">
              <a16:creationId xmlns:a16="http://schemas.microsoft.com/office/drawing/2014/main" id="{02F4989B-949C-414D-8C37-F768D2504A6E}"/>
            </a:ext>
          </a:extLst>
        </xdr:cNvPr>
        <xdr:cNvCxnSpPr/>
      </xdr:nvCxnSpPr>
      <xdr:spPr>
        <a:xfrm>
          <a:off x="19885660" y="171937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97263</xdr:rowOff>
    </xdr:from>
    <xdr:ext cx="469744" cy="259045"/>
    <xdr:sp macro="" textlink="">
      <xdr:nvSpPr>
        <xdr:cNvPr id="919" name="【庁舎】&#10;一人当たり面積平均値テキスト">
          <a:extLst>
            <a:ext uri="{FF2B5EF4-FFF2-40B4-BE49-F238E27FC236}">
              <a16:creationId xmlns:a16="http://schemas.microsoft.com/office/drawing/2014/main" id="{B38225FC-4804-4CD8-8F26-5E88D8B7CF92}"/>
            </a:ext>
          </a:extLst>
        </xdr:cNvPr>
        <xdr:cNvSpPr txBox="1"/>
      </xdr:nvSpPr>
      <xdr:spPr>
        <a:xfrm>
          <a:off x="19985990" y="180957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74386</xdr:rowOff>
    </xdr:from>
    <xdr:to>
      <xdr:col>116</xdr:col>
      <xdr:colOff>114300</xdr:colOff>
      <xdr:row>107</xdr:row>
      <xdr:rowOff>4536</xdr:rowOff>
    </xdr:to>
    <xdr:sp macro="" textlink="">
      <xdr:nvSpPr>
        <xdr:cNvPr id="920" name="フローチャート: 判断 919">
          <a:extLst>
            <a:ext uri="{FF2B5EF4-FFF2-40B4-BE49-F238E27FC236}">
              <a16:creationId xmlns:a16="http://schemas.microsoft.com/office/drawing/2014/main" id="{56AB4D89-EBFD-4545-86E5-0F8F32E2D0FB}"/>
            </a:ext>
          </a:extLst>
        </xdr:cNvPr>
        <xdr:cNvSpPr/>
      </xdr:nvSpPr>
      <xdr:spPr>
        <a:xfrm>
          <a:off x="19904710" y="1824808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44994</xdr:rowOff>
    </xdr:from>
    <xdr:to>
      <xdr:col>112</xdr:col>
      <xdr:colOff>38100</xdr:colOff>
      <xdr:row>106</xdr:row>
      <xdr:rowOff>146594</xdr:rowOff>
    </xdr:to>
    <xdr:sp macro="" textlink="">
      <xdr:nvSpPr>
        <xdr:cNvPr id="921" name="フローチャート: 判断 920">
          <a:extLst>
            <a:ext uri="{FF2B5EF4-FFF2-40B4-BE49-F238E27FC236}">
              <a16:creationId xmlns:a16="http://schemas.microsoft.com/office/drawing/2014/main" id="{16E276D7-1BC1-4135-8598-3F2ECA764460}"/>
            </a:ext>
          </a:extLst>
        </xdr:cNvPr>
        <xdr:cNvSpPr/>
      </xdr:nvSpPr>
      <xdr:spPr>
        <a:xfrm>
          <a:off x="19161760" y="182205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74386</xdr:rowOff>
    </xdr:from>
    <xdr:to>
      <xdr:col>107</xdr:col>
      <xdr:colOff>101600</xdr:colOff>
      <xdr:row>107</xdr:row>
      <xdr:rowOff>4536</xdr:rowOff>
    </xdr:to>
    <xdr:sp macro="" textlink="">
      <xdr:nvSpPr>
        <xdr:cNvPr id="922" name="フローチャート: 判断 921">
          <a:extLst>
            <a:ext uri="{FF2B5EF4-FFF2-40B4-BE49-F238E27FC236}">
              <a16:creationId xmlns:a16="http://schemas.microsoft.com/office/drawing/2014/main" id="{C1A0DBCF-5E86-43E0-BE7F-92386AF8B0AD}"/>
            </a:ext>
          </a:extLst>
        </xdr:cNvPr>
        <xdr:cNvSpPr/>
      </xdr:nvSpPr>
      <xdr:spPr>
        <a:xfrm>
          <a:off x="18345150" y="1824808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77651</xdr:rowOff>
    </xdr:from>
    <xdr:to>
      <xdr:col>102</xdr:col>
      <xdr:colOff>165100</xdr:colOff>
      <xdr:row>107</xdr:row>
      <xdr:rowOff>7801</xdr:rowOff>
    </xdr:to>
    <xdr:sp macro="" textlink="">
      <xdr:nvSpPr>
        <xdr:cNvPr id="923" name="フローチャート: 判断 922">
          <a:extLst>
            <a:ext uri="{FF2B5EF4-FFF2-40B4-BE49-F238E27FC236}">
              <a16:creationId xmlns:a16="http://schemas.microsoft.com/office/drawing/2014/main" id="{D2DFF13D-5792-4AED-8959-0F02D412D9ED}"/>
            </a:ext>
          </a:extLst>
        </xdr:cNvPr>
        <xdr:cNvSpPr/>
      </xdr:nvSpPr>
      <xdr:spPr>
        <a:xfrm>
          <a:off x="17547590" y="1825135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120106</xdr:rowOff>
    </xdr:from>
    <xdr:to>
      <xdr:col>98</xdr:col>
      <xdr:colOff>38100</xdr:colOff>
      <xdr:row>107</xdr:row>
      <xdr:rowOff>50256</xdr:rowOff>
    </xdr:to>
    <xdr:sp macro="" textlink="">
      <xdr:nvSpPr>
        <xdr:cNvPr id="924" name="フローチャート: 判断 923">
          <a:extLst>
            <a:ext uri="{FF2B5EF4-FFF2-40B4-BE49-F238E27FC236}">
              <a16:creationId xmlns:a16="http://schemas.microsoft.com/office/drawing/2014/main" id="{42BF50E3-30CD-4187-B0E1-C363CA44E500}"/>
            </a:ext>
          </a:extLst>
        </xdr:cNvPr>
        <xdr:cNvSpPr/>
      </xdr:nvSpPr>
      <xdr:spPr>
        <a:xfrm>
          <a:off x="16761460" y="1829571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290FAA5D-405A-4D16-BBDC-87A109D245AF}"/>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6C24C901-A0FB-4732-BF31-C3E4FF749BEF}"/>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7BB37587-8E2D-4F44-92FB-385D795D0AE6}"/>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623F888B-996F-4E5A-A038-21AAEAA013D0}"/>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B231FB11-85E1-4B9D-9CC3-528571D2028F}"/>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115207</xdr:rowOff>
    </xdr:from>
    <xdr:to>
      <xdr:col>116</xdr:col>
      <xdr:colOff>114300</xdr:colOff>
      <xdr:row>108</xdr:row>
      <xdr:rowOff>45357</xdr:rowOff>
    </xdr:to>
    <xdr:sp macro="" textlink="">
      <xdr:nvSpPr>
        <xdr:cNvPr id="930" name="楕円 929">
          <a:extLst>
            <a:ext uri="{FF2B5EF4-FFF2-40B4-BE49-F238E27FC236}">
              <a16:creationId xmlns:a16="http://schemas.microsoft.com/office/drawing/2014/main" id="{E9AFE71D-5ECD-48B9-85DC-639FD74A82D1}"/>
            </a:ext>
          </a:extLst>
        </xdr:cNvPr>
        <xdr:cNvSpPr/>
      </xdr:nvSpPr>
      <xdr:spPr>
        <a:xfrm>
          <a:off x="19904710" y="1846035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93634</xdr:rowOff>
    </xdr:from>
    <xdr:ext cx="469744" cy="259045"/>
    <xdr:sp macro="" textlink="">
      <xdr:nvSpPr>
        <xdr:cNvPr id="931" name="【庁舎】&#10;一人当たり面積該当値テキスト">
          <a:extLst>
            <a:ext uri="{FF2B5EF4-FFF2-40B4-BE49-F238E27FC236}">
              <a16:creationId xmlns:a16="http://schemas.microsoft.com/office/drawing/2014/main" id="{B60D48FA-7153-48F3-818D-4535A5ED12ED}"/>
            </a:ext>
          </a:extLst>
        </xdr:cNvPr>
        <xdr:cNvSpPr txBox="1"/>
      </xdr:nvSpPr>
      <xdr:spPr>
        <a:xfrm>
          <a:off x="19985990" y="18442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121738</xdr:rowOff>
    </xdr:from>
    <xdr:to>
      <xdr:col>112</xdr:col>
      <xdr:colOff>38100</xdr:colOff>
      <xdr:row>108</xdr:row>
      <xdr:rowOff>51888</xdr:rowOff>
    </xdr:to>
    <xdr:sp macro="" textlink="">
      <xdr:nvSpPr>
        <xdr:cNvPr id="932" name="楕円 931">
          <a:extLst>
            <a:ext uri="{FF2B5EF4-FFF2-40B4-BE49-F238E27FC236}">
              <a16:creationId xmlns:a16="http://schemas.microsoft.com/office/drawing/2014/main" id="{435B4F23-C5A5-4904-87B7-E328E8E7C3C4}"/>
            </a:ext>
          </a:extLst>
        </xdr:cNvPr>
        <xdr:cNvSpPr/>
      </xdr:nvSpPr>
      <xdr:spPr>
        <a:xfrm>
          <a:off x="19161760" y="1846879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166007</xdr:rowOff>
    </xdr:from>
    <xdr:to>
      <xdr:col>116</xdr:col>
      <xdr:colOff>63500</xdr:colOff>
      <xdr:row>108</xdr:row>
      <xdr:rowOff>1088</xdr:rowOff>
    </xdr:to>
    <xdr:cxnSp macro="">
      <xdr:nvCxnSpPr>
        <xdr:cNvPr id="933" name="直線コネクタ 932">
          <a:extLst>
            <a:ext uri="{FF2B5EF4-FFF2-40B4-BE49-F238E27FC236}">
              <a16:creationId xmlns:a16="http://schemas.microsoft.com/office/drawing/2014/main" id="{B134D4D5-66E5-44F9-8F3C-90A318C9A1C4}"/>
            </a:ext>
          </a:extLst>
        </xdr:cNvPr>
        <xdr:cNvCxnSpPr/>
      </xdr:nvCxnSpPr>
      <xdr:spPr>
        <a:xfrm flipV="1">
          <a:off x="19204940" y="18514967"/>
          <a:ext cx="742950" cy="2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125005</xdr:rowOff>
    </xdr:from>
    <xdr:to>
      <xdr:col>107</xdr:col>
      <xdr:colOff>101600</xdr:colOff>
      <xdr:row>108</xdr:row>
      <xdr:rowOff>55155</xdr:rowOff>
    </xdr:to>
    <xdr:sp macro="" textlink="">
      <xdr:nvSpPr>
        <xdr:cNvPr id="934" name="楕円 933">
          <a:extLst>
            <a:ext uri="{FF2B5EF4-FFF2-40B4-BE49-F238E27FC236}">
              <a16:creationId xmlns:a16="http://schemas.microsoft.com/office/drawing/2014/main" id="{8AAAC725-67A8-4BC6-97E5-26841A1B4C28}"/>
            </a:ext>
          </a:extLst>
        </xdr:cNvPr>
        <xdr:cNvSpPr/>
      </xdr:nvSpPr>
      <xdr:spPr>
        <a:xfrm>
          <a:off x="18345150" y="1847206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1088</xdr:rowOff>
    </xdr:from>
    <xdr:to>
      <xdr:col>111</xdr:col>
      <xdr:colOff>177800</xdr:colOff>
      <xdr:row>108</xdr:row>
      <xdr:rowOff>4355</xdr:rowOff>
    </xdr:to>
    <xdr:cxnSp macro="">
      <xdr:nvCxnSpPr>
        <xdr:cNvPr id="935" name="直線コネクタ 934">
          <a:extLst>
            <a:ext uri="{FF2B5EF4-FFF2-40B4-BE49-F238E27FC236}">
              <a16:creationId xmlns:a16="http://schemas.microsoft.com/office/drawing/2014/main" id="{58BE994F-487C-4FCB-BA85-FEC024829878}"/>
            </a:ext>
          </a:extLst>
        </xdr:cNvPr>
        <xdr:cNvCxnSpPr/>
      </xdr:nvCxnSpPr>
      <xdr:spPr>
        <a:xfrm flipV="1">
          <a:off x="18399760" y="18517688"/>
          <a:ext cx="805180" cy="5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15602</xdr:rowOff>
    </xdr:from>
    <xdr:to>
      <xdr:col>102</xdr:col>
      <xdr:colOff>165100</xdr:colOff>
      <xdr:row>108</xdr:row>
      <xdr:rowOff>117202</xdr:rowOff>
    </xdr:to>
    <xdr:sp macro="" textlink="">
      <xdr:nvSpPr>
        <xdr:cNvPr id="936" name="楕円 935">
          <a:extLst>
            <a:ext uri="{FF2B5EF4-FFF2-40B4-BE49-F238E27FC236}">
              <a16:creationId xmlns:a16="http://schemas.microsoft.com/office/drawing/2014/main" id="{AB1C027F-37ED-4871-A1C7-D887331A1E21}"/>
            </a:ext>
          </a:extLst>
        </xdr:cNvPr>
        <xdr:cNvSpPr/>
      </xdr:nvSpPr>
      <xdr:spPr>
        <a:xfrm>
          <a:off x="17547590" y="18536012"/>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4355</xdr:rowOff>
    </xdr:from>
    <xdr:to>
      <xdr:col>107</xdr:col>
      <xdr:colOff>50800</xdr:colOff>
      <xdr:row>108</xdr:row>
      <xdr:rowOff>66402</xdr:rowOff>
    </xdr:to>
    <xdr:cxnSp macro="">
      <xdr:nvCxnSpPr>
        <xdr:cNvPr id="937" name="直線コネクタ 936">
          <a:extLst>
            <a:ext uri="{FF2B5EF4-FFF2-40B4-BE49-F238E27FC236}">
              <a16:creationId xmlns:a16="http://schemas.microsoft.com/office/drawing/2014/main" id="{4B03A878-BCB4-4A37-B4FD-0C54FA99A2BC}"/>
            </a:ext>
          </a:extLst>
        </xdr:cNvPr>
        <xdr:cNvCxnSpPr/>
      </xdr:nvCxnSpPr>
      <xdr:spPr>
        <a:xfrm flipV="1">
          <a:off x="17602200" y="18522860"/>
          <a:ext cx="797560" cy="58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109</xdr:row>
      <xdr:rowOff>907</xdr:rowOff>
    </xdr:from>
    <xdr:to>
      <xdr:col>98</xdr:col>
      <xdr:colOff>38100</xdr:colOff>
      <xdr:row>109</xdr:row>
      <xdr:rowOff>102507</xdr:rowOff>
    </xdr:to>
    <xdr:sp macro="" textlink="">
      <xdr:nvSpPr>
        <xdr:cNvPr id="938" name="楕円 937">
          <a:extLst>
            <a:ext uri="{FF2B5EF4-FFF2-40B4-BE49-F238E27FC236}">
              <a16:creationId xmlns:a16="http://schemas.microsoft.com/office/drawing/2014/main" id="{A3B51ED4-BD55-4CAB-975C-3295423096E7}"/>
            </a:ext>
          </a:extLst>
        </xdr:cNvPr>
        <xdr:cNvSpPr/>
      </xdr:nvSpPr>
      <xdr:spPr>
        <a:xfrm>
          <a:off x="16761460" y="1868895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66402</xdr:rowOff>
    </xdr:from>
    <xdr:to>
      <xdr:col>102</xdr:col>
      <xdr:colOff>114300</xdr:colOff>
      <xdr:row>109</xdr:row>
      <xdr:rowOff>51707</xdr:rowOff>
    </xdr:to>
    <xdr:cxnSp macro="">
      <xdr:nvCxnSpPr>
        <xdr:cNvPr id="939" name="直線コネクタ 938">
          <a:extLst>
            <a:ext uri="{FF2B5EF4-FFF2-40B4-BE49-F238E27FC236}">
              <a16:creationId xmlns:a16="http://schemas.microsoft.com/office/drawing/2014/main" id="{492A6793-1334-4451-A158-ACB047DAA12E}"/>
            </a:ext>
          </a:extLst>
        </xdr:cNvPr>
        <xdr:cNvCxnSpPr/>
      </xdr:nvCxnSpPr>
      <xdr:spPr>
        <a:xfrm flipV="1">
          <a:off x="16804640" y="18581097"/>
          <a:ext cx="797560" cy="162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163121</xdr:rowOff>
    </xdr:from>
    <xdr:ext cx="469744" cy="259045"/>
    <xdr:sp macro="" textlink="">
      <xdr:nvSpPr>
        <xdr:cNvPr id="940" name="n_1aveValue【庁舎】&#10;一人当たり面積">
          <a:extLst>
            <a:ext uri="{FF2B5EF4-FFF2-40B4-BE49-F238E27FC236}">
              <a16:creationId xmlns:a16="http://schemas.microsoft.com/office/drawing/2014/main" id="{8464FF1F-003D-45B9-93AA-0B8FE4D39425}"/>
            </a:ext>
          </a:extLst>
        </xdr:cNvPr>
        <xdr:cNvSpPr txBox="1"/>
      </xdr:nvSpPr>
      <xdr:spPr>
        <a:xfrm>
          <a:off x="18982132" y="17995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21063</xdr:rowOff>
    </xdr:from>
    <xdr:ext cx="469744" cy="259045"/>
    <xdr:sp macro="" textlink="">
      <xdr:nvSpPr>
        <xdr:cNvPr id="941" name="n_2aveValue【庁舎】&#10;一人当たり面積">
          <a:extLst>
            <a:ext uri="{FF2B5EF4-FFF2-40B4-BE49-F238E27FC236}">
              <a16:creationId xmlns:a16="http://schemas.microsoft.com/office/drawing/2014/main" id="{D09CAE41-4956-4AF5-BA99-B38A7A953A23}"/>
            </a:ext>
          </a:extLst>
        </xdr:cNvPr>
        <xdr:cNvSpPr txBox="1"/>
      </xdr:nvSpPr>
      <xdr:spPr>
        <a:xfrm>
          <a:off x="18182032" y="18019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24328</xdr:rowOff>
    </xdr:from>
    <xdr:ext cx="469744" cy="259045"/>
    <xdr:sp macro="" textlink="">
      <xdr:nvSpPr>
        <xdr:cNvPr id="942" name="n_3aveValue【庁舎】&#10;一人当たり面積">
          <a:extLst>
            <a:ext uri="{FF2B5EF4-FFF2-40B4-BE49-F238E27FC236}">
              <a16:creationId xmlns:a16="http://schemas.microsoft.com/office/drawing/2014/main" id="{5B019C63-437E-4BC3-982A-725A21484428}"/>
            </a:ext>
          </a:extLst>
        </xdr:cNvPr>
        <xdr:cNvSpPr txBox="1"/>
      </xdr:nvSpPr>
      <xdr:spPr>
        <a:xfrm>
          <a:off x="17384472" y="18022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66783</xdr:rowOff>
    </xdr:from>
    <xdr:ext cx="469744" cy="259045"/>
    <xdr:sp macro="" textlink="">
      <xdr:nvSpPr>
        <xdr:cNvPr id="943" name="n_4aveValue【庁舎】&#10;一人当たり面積">
          <a:extLst>
            <a:ext uri="{FF2B5EF4-FFF2-40B4-BE49-F238E27FC236}">
              <a16:creationId xmlns:a16="http://schemas.microsoft.com/office/drawing/2014/main" id="{7DA5016F-106D-40CE-AAD0-C5CAF4EACB41}"/>
            </a:ext>
          </a:extLst>
        </xdr:cNvPr>
        <xdr:cNvSpPr txBox="1"/>
      </xdr:nvSpPr>
      <xdr:spPr>
        <a:xfrm>
          <a:off x="16588817" y="18067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43015</xdr:rowOff>
    </xdr:from>
    <xdr:ext cx="469744" cy="259045"/>
    <xdr:sp macro="" textlink="">
      <xdr:nvSpPr>
        <xdr:cNvPr id="944" name="n_1mainValue【庁舎】&#10;一人当たり面積">
          <a:extLst>
            <a:ext uri="{FF2B5EF4-FFF2-40B4-BE49-F238E27FC236}">
              <a16:creationId xmlns:a16="http://schemas.microsoft.com/office/drawing/2014/main" id="{4E0D4B70-EC67-4113-9F43-A0F6E8F67429}"/>
            </a:ext>
          </a:extLst>
        </xdr:cNvPr>
        <xdr:cNvSpPr txBox="1"/>
      </xdr:nvSpPr>
      <xdr:spPr>
        <a:xfrm>
          <a:off x="18982132" y="18561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46282</xdr:rowOff>
    </xdr:from>
    <xdr:ext cx="469744" cy="259045"/>
    <xdr:sp macro="" textlink="">
      <xdr:nvSpPr>
        <xdr:cNvPr id="945" name="n_2mainValue【庁舎】&#10;一人当たり面積">
          <a:extLst>
            <a:ext uri="{FF2B5EF4-FFF2-40B4-BE49-F238E27FC236}">
              <a16:creationId xmlns:a16="http://schemas.microsoft.com/office/drawing/2014/main" id="{8CA63BBB-FA4A-406F-8AE6-F20A190FB005}"/>
            </a:ext>
          </a:extLst>
        </xdr:cNvPr>
        <xdr:cNvSpPr txBox="1"/>
      </xdr:nvSpPr>
      <xdr:spPr>
        <a:xfrm>
          <a:off x="18182032" y="1856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108329</xdr:rowOff>
    </xdr:from>
    <xdr:ext cx="469744" cy="259045"/>
    <xdr:sp macro="" textlink="">
      <xdr:nvSpPr>
        <xdr:cNvPr id="946" name="n_3mainValue【庁舎】&#10;一人当たり面積">
          <a:extLst>
            <a:ext uri="{FF2B5EF4-FFF2-40B4-BE49-F238E27FC236}">
              <a16:creationId xmlns:a16="http://schemas.microsoft.com/office/drawing/2014/main" id="{4AF372BB-2EC5-498C-8F7B-A4755AE55DAD}"/>
            </a:ext>
          </a:extLst>
        </xdr:cNvPr>
        <xdr:cNvSpPr txBox="1"/>
      </xdr:nvSpPr>
      <xdr:spPr>
        <a:xfrm>
          <a:off x="17384472" y="18623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93634</xdr:rowOff>
    </xdr:from>
    <xdr:ext cx="469744" cy="259045"/>
    <xdr:sp macro="" textlink="">
      <xdr:nvSpPr>
        <xdr:cNvPr id="947" name="n_4mainValue【庁舎】&#10;一人当たり面積">
          <a:extLst>
            <a:ext uri="{FF2B5EF4-FFF2-40B4-BE49-F238E27FC236}">
              <a16:creationId xmlns:a16="http://schemas.microsoft.com/office/drawing/2014/main" id="{EDD36FC6-F2B2-4843-B7C1-35A35DBEEABE}"/>
            </a:ext>
          </a:extLst>
        </xdr:cNvPr>
        <xdr:cNvSpPr txBox="1"/>
      </xdr:nvSpPr>
      <xdr:spPr>
        <a:xfrm>
          <a:off x="16588817" y="18785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8" name="正方形/長方形 947">
          <a:extLst>
            <a:ext uri="{FF2B5EF4-FFF2-40B4-BE49-F238E27FC236}">
              <a16:creationId xmlns:a16="http://schemas.microsoft.com/office/drawing/2014/main" id="{8AA30F2A-7E8C-4EAE-947A-A034A6032035}"/>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9" name="正方形/長方形 948">
          <a:extLst>
            <a:ext uri="{FF2B5EF4-FFF2-40B4-BE49-F238E27FC236}">
              <a16:creationId xmlns:a16="http://schemas.microsoft.com/office/drawing/2014/main" id="{A009F05D-0E9C-4099-A1B8-6DBB45284F7C}"/>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0" name="テキスト ボックス 949">
          <a:extLst>
            <a:ext uri="{FF2B5EF4-FFF2-40B4-BE49-F238E27FC236}">
              <a16:creationId xmlns:a16="http://schemas.microsoft.com/office/drawing/2014/main" id="{1657C5BB-F802-4A08-B2B9-4F44D192DD9E}"/>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BIZ UD明朝 Medium" panose="02020500000000000000" pitchFamily="17" charset="-128"/>
              <a:ea typeface="BIZ UD明朝 Medium" panose="02020500000000000000" pitchFamily="17" charset="-128"/>
            </a:rPr>
            <a:t>類似団体と比較して特に有形固定資産減価償却率が高くなっている施設は、市民会館である。一般廃棄物処理施設は、令和４年度に広域ごみ処理施設（エコクリーンピアはりま）の稼働開始に伴い、有形固定資産減価償却率が大きく低下し、また一人当たり有形固定資産（償却資産）額については大きく増加している。庁舎について、令和３年度に新庁舎が完成したことにより有形固定資産減価償却率が大きく低下している。また保健センター・保健所では、保健センター業務が新庁舎内に移ったため令和５年度より計上されていない。図書館については、平成２７年度に新施設を建設したため有形固定資産減価償却率が低くなっている。</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Fs00e\&#22823;&#23481;&#37327;&#20849;&#26377;&#12501;&#12457;&#12523;&#12480;25\11000370-030&#36001;&#25919;&#29677;\&#36001;&#25919;&#26412;&#20307;\&#36001;&#25919;&#20418;\09%20&#20844;&#20250;&#35336;\R08\01_&#21508;&#31278;&#29031;&#20250;\05%2020260817&#12304;&#32207;&#21209;&#30465;&#36001;&#21209;&#35519;&#26619;&#35506;&#12305;&#20196;&#21644;6&#24180;&#24230;&#36001;&#25919;&#29366;&#27841;&#36039;&#26009;&#38598;&#12398;&#20316;&#25104;&#12395;&#12388;&#12356;&#12390;&#65288;2&#22238;&#30446;&#12539;&#22320;&#26041;&#20844;&#20250;&#35336;&#38306;&#20418;&#65289;\03%20&#24066;&#30010;&#22238;&#31572;\&#9675;16%20&#39640;&#30722;&#24066;\&#12304;&#36001;&#25919;&#29366;&#27841;&#36039;&#26009;&#38598;&#12305;_282162_&#39640;&#30722;&#24066;_2024(2&#22238;&#30446;).xlsx" TargetMode="External"/><Relationship Id="rId1" Type="http://schemas.openxmlformats.org/officeDocument/2006/relationships/externalLinkPath" Target="&#12304;&#36001;&#25919;&#29366;&#27841;&#36039;&#26009;&#38598;&#12305;_282162_&#39640;&#30722;&#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70.8</v>
          </cell>
          <cell r="BX51">
            <v>72.400000000000006</v>
          </cell>
          <cell r="CF51">
            <v>61</v>
          </cell>
          <cell r="CN51">
            <v>51.6</v>
          </cell>
          <cell r="CV51">
            <v>45.6</v>
          </cell>
        </row>
        <row r="53">
          <cell r="BP53">
            <v>57.6</v>
          </cell>
          <cell r="BX53">
            <v>56.8</v>
          </cell>
          <cell r="CF53">
            <v>47.5</v>
          </cell>
          <cell r="CN53">
            <v>49.9</v>
          </cell>
          <cell r="CV53">
            <v>51.2</v>
          </cell>
        </row>
        <row r="55">
          <cell r="AN55" t="str">
            <v>類似団体内平均値</v>
          </cell>
          <cell r="BP55">
            <v>25.1</v>
          </cell>
          <cell r="BX55">
            <v>18</v>
          </cell>
          <cell r="CF55">
            <v>12.7</v>
          </cell>
          <cell r="CN55">
            <v>10</v>
          </cell>
          <cell r="CV55">
            <v>6</v>
          </cell>
        </row>
        <row r="57">
          <cell r="BP57">
            <v>61</v>
          </cell>
          <cell r="BX57">
            <v>62.2</v>
          </cell>
          <cell r="CF57">
            <v>63.2</v>
          </cell>
          <cell r="CN57">
            <v>64.599999999999994</v>
          </cell>
          <cell r="CV57">
            <v>65.900000000000006</v>
          </cell>
        </row>
        <row r="72">
          <cell r="BP72" t="str">
            <v>R02</v>
          </cell>
          <cell r="BX72" t="str">
            <v>R03</v>
          </cell>
          <cell r="CF72" t="str">
            <v>R04</v>
          </cell>
          <cell r="CN72" t="str">
            <v>R05</v>
          </cell>
          <cell r="CV72" t="str">
            <v>R06</v>
          </cell>
        </row>
        <row r="73">
          <cell r="AN73" t="str">
            <v>当該団体値</v>
          </cell>
          <cell r="BP73">
            <v>70.8</v>
          </cell>
          <cell r="BX73">
            <v>72.400000000000006</v>
          </cell>
          <cell r="CF73">
            <v>61</v>
          </cell>
          <cell r="CN73">
            <v>51.6</v>
          </cell>
          <cell r="CV73">
            <v>45.6</v>
          </cell>
        </row>
        <row r="75">
          <cell r="BP75">
            <v>4.8</v>
          </cell>
          <cell r="BX75">
            <v>4.4000000000000004</v>
          </cell>
          <cell r="CF75">
            <v>4.8</v>
          </cell>
          <cell r="CN75">
            <v>5.2</v>
          </cell>
          <cell r="CV75">
            <v>4.9000000000000004</v>
          </cell>
        </row>
        <row r="77">
          <cell r="AN77" t="str">
            <v>類似団体内平均値</v>
          </cell>
          <cell r="BP77">
            <v>25.1</v>
          </cell>
          <cell r="BX77">
            <v>18</v>
          </cell>
          <cell r="CF77">
            <v>12.7</v>
          </cell>
          <cell r="CN77">
            <v>10</v>
          </cell>
          <cell r="CV77">
            <v>6</v>
          </cell>
        </row>
        <row r="79">
          <cell r="BP79">
            <v>6.4</v>
          </cell>
          <cell r="BX79">
            <v>6.6</v>
          </cell>
          <cell r="CF79">
            <v>6.6</v>
          </cell>
          <cell r="CN79">
            <v>6.7</v>
          </cell>
          <cell r="CV79">
            <v>6.5</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B1" sqref="B1:DI1"/>
    </sheetView>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 thickBot="1" x14ac:dyDescent="0.25">
      <c r="B2" s="164" t="s">
        <v>77</v>
      </c>
      <c r="C2" s="164"/>
      <c r="D2" s="165"/>
    </row>
    <row r="3" spans="1:119" ht="18.75" customHeight="1" thickBot="1" x14ac:dyDescent="0.25">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2">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41113302</v>
      </c>
      <c r="BO4" s="436"/>
      <c r="BP4" s="436"/>
      <c r="BQ4" s="436"/>
      <c r="BR4" s="436"/>
      <c r="BS4" s="436"/>
      <c r="BT4" s="436"/>
      <c r="BU4" s="437"/>
      <c r="BV4" s="435">
        <v>44583213</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3</v>
      </c>
      <c r="CU4" s="576"/>
      <c r="CV4" s="576"/>
      <c r="CW4" s="576"/>
      <c r="CX4" s="576"/>
      <c r="CY4" s="576"/>
      <c r="CZ4" s="576"/>
      <c r="DA4" s="577"/>
      <c r="DB4" s="575">
        <v>4.5999999999999996</v>
      </c>
      <c r="DC4" s="576"/>
      <c r="DD4" s="576"/>
      <c r="DE4" s="576"/>
      <c r="DF4" s="576"/>
      <c r="DG4" s="576"/>
      <c r="DH4" s="576"/>
      <c r="DI4" s="577"/>
    </row>
    <row r="5" spans="1:119" ht="18.75" customHeight="1" x14ac:dyDescent="0.2">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40432425</v>
      </c>
      <c r="BO5" s="407"/>
      <c r="BP5" s="407"/>
      <c r="BQ5" s="407"/>
      <c r="BR5" s="407"/>
      <c r="BS5" s="407"/>
      <c r="BT5" s="407"/>
      <c r="BU5" s="408"/>
      <c r="BV5" s="406">
        <v>43558377</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90.1</v>
      </c>
      <c r="CU5" s="404"/>
      <c r="CV5" s="404"/>
      <c r="CW5" s="404"/>
      <c r="CX5" s="404"/>
      <c r="CY5" s="404"/>
      <c r="CZ5" s="404"/>
      <c r="DA5" s="405"/>
      <c r="DB5" s="403">
        <v>91.3</v>
      </c>
      <c r="DC5" s="404"/>
      <c r="DD5" s="404"/>
      <c r="DE5" s="404"/>
      <c r="DF5" s="404"/>
      <c r="DG5" s="404"/>
      <c r="DH5" s="404"/>
      <c r="DI5" s="405"/>
    </row>
    <row r="6" spans="1:119" ht="18.75" customHeight="1" x14ac:dyDescent="0.2">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680877</v>
      </c>
      <c r="BO6" s="407"/>
      <c r="BP6" s="407"/>
      <c r="BQ6" s="407"/>
      <c r="BR6" s="407"/>
      <c r="BS6" s="407"/>
      <c r="BT6" s="407"/>
      <c r="BU6" s="408"/>
      <c r="BV6" s="406">
        <v>1024836</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90.5</v>
      </c>
      <c r="CU6" s="550"/>
      <c r="CV6" s="550"/>
      <c r="CW6" s="550"/>
      <c r="CX6" s="550"/>
      <c r="CY6" s="550"/>
      <c r="CZ6" s="550"/>
      <c r="DA6" s="551"/>
      <c r="DB6" s="549">
        <v>92.3</v>
      </c>
      <c r="DC6" s="550"/>
      <c r="DD6" s="550"/>
      <c r="DE6" s="550"/>
      <c r="DF6" s="550"/>
      <c r="DG6" s="550"/>
      <c r="DH6" s="550"/>
      <c r="DI6" s="551"/>
    </row>
    <row r="7" spans="1:119" ht="18.75" customHeight="1" x14ac:dyDescent="0.2">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7072</v>
      </c>
      <c r="BO7" s="407"/>
      <c r="BP7" s="407"/>
      <c r="BQ7" s="407"/>
      <c r="BR7" s="407"/>
      <c r="BS7" s="407"/>
      <c r="BT7" s="407"/>
      <c r="BU7" s="408"/>
      <c r="BV7" s="406">
        <v>9985</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22523175</v>
      </c>
      <c r="CU7" s="407"/>
      <c r="CV7" s="407"/>
      <c r="CW7" s="407"/>
      <c r="CX7" s="407"/>
      <c r="CY7" s="407"/>
      <c r="CZ7" s="407"/>
      <c r="DA7" s="408"/>
      <c r="DB7" s="406">
        <v>22103401</v>
      </c>
      <c r="DC7" s="407"/>
      <c r="DD7" s="407"/>
      <c r="DE7" s="407"/>
      <c r="DF7" s="407"/>
      <c r="DG7" s="407"/>
      <c r="DH7" s="407"/>
      <c r="DI7" s="408"/>
    </row>
    <row r="8" spans="1:119" ht="18.75" customHeight="1" thickBot="1" x14ac:dyDescent="0.25">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104</v>
      </c>
      <c r="AV8" s="465"/>
      <c r="AW8" s="465"/>
      <c r="AX8" s="465"/>
      <c r="AY8" s="420" t="s">
        <v>105</v>
      </c>
      <c r="AZ8" s="421"/>
      <c r="BA8" s="421"/>
      <c r="BB8" s="421"/>
      <c r="BC8" s="421"/>
      <c r="BD8" s="421"/>
      <c r="BE8" s="421"/>
      <c r="BF8" s="421"/>
      <c r="BG8" s="421"/>
      <c r="BH8" s="421"/>
      <c r="BI8" s="421"/>
      <c r="BJ8" s="421"/>
      <c r="BK8" s="421"/>
      <c r="BL8" s="421"/>
      <c r="BM8" s="422"/>
      <c r="BN8" s="406">
        <v>673805</v>
      </c>
      <c r="BO8" s="407"/>
      <c r="BP8" s="407"/>
      <c r="BQ8" s="407"/>
      <c r="BR8" s="407"/>
      <c r="BS8" s="407"/>
      <c r="BT8" s="407"/>
      <c r="BU8" s="408"/>
      <c r="BV8" s="406">
        <v>1014851</v>
      </c>
      <c r="BW8" s="407"/>
      <c r="BX8" s="407"/>
      <c r="BY8" s="407"/>
      <c r="BZ8" s="407"/>
      <c r="CA8" s="407"/>
      <c r="CB8" s="407"/>
      <c r="CC8" s="408"/>
      <c r="CD8" s="446" t="s">
        <v>106</v>
      </c>
      <c r="CE8" s="366"/>
      <c r="CF8" s="366"/>
      <c r="CG8" s="366"/>
      <c r="CH8" s="366"/>
      <c r="CI8" s="366"/>
      <c r="CJ8" s="366"/>
      <c r="CK8" s="366"/>
      <c r="CL8" s="366"/>
      <c r="CM8" s="366"/>
      <c r="CN8" s="366"/>
      <c r="CO8" s="366"/>
      <c r="CP8" s="366"/>
      <c r="CQ8" s="366"/>
      <c r="CR8" s="366"/>
      <c r="CS8" s="447"/>
      <c r="CT8" s="509">
        <v>0.78</v>
      </c>
      <c r="CU8" s="510"/>
      <c r="CV8" s="510"/>
      <c r="CW8" s="510"/>
      <c r="CX8" s="510"/>
      <c r="CY8" s="510"/>
      <c r="CZ8" s="510"/>
      <c r="DA8" s="511"/>
      <c r="DB8" s="509">
        <v>0.8</v>
      </c>
      <c r="DC8" s="510"/>
      <c r="DD8" s="510"/>
      <c r="DE8" s="510"/>
      <c r="DF8" s="510"/>
      <c r="DG8" s="510"/>
      <c r="DH8" s="510"/>
      <c r="DI8" s="511"/>
    </row>
    <row r="9" spans="1:119" ht="18.75" customHeight="1" thickBot="1" x14ac:dyDescent="0.25">
      <c r="A9" s="163"/>
      <c r="B9" s="538" t="s">
        <v>107</v>
      </c>
      <c r="C9" s="539"/>
      <c r="D9" s="539"/>
      <c r="E9" s="539"/>
      <c r="F9" s="539"/>
      <c r="G9" s="539"/>
      <c r="H9" s="539"/>
      <c r="I9" s="539"/>
      <c r="J9" s="539"/>
      <c r="K9" s="457"/>
      <c r="L9" s="540" t="s">
        <v>108</v>
      </c>
      <c r="M9" s="541"/>
      <c r="N9" s="541"/>
      <c r="O9" s="541"/>
      <c r="P9" s="541"/>
      <c r="Q9" s="542"/>
      <c r="R9" s="543">
        <v>87722</v>
      </c>
      <c r="S9" s="544"/>
      <c r="T9" s="544"/>
      <c r="U9" s="544"/>
      <c r="V9" s="545"/>
      <c r="W9" s="475" t="s">
        <v>109</v>
      </c>
      <c r="X9" s="476"/>
      <c r="Y9" s="476"/>
      <c r="Z9" s="476"/>
      <c r="AA9" s="476"/>
      <c r="AB9" s="476"/>
      <c r="AC9" s="476"/>
      <c r="AD9" s="476"/>
      <c r="AE9" s="476"/>
      <c r="AF9" s="476"/>
      <c r="AG9" s="476"/>
      <c r="AH9" s="476"/>
      <c r="AI9" s="476"/>
      <c r="AJ9" s="476"/>
      <c r="AK9" s="476"/>
      <c r="AL9" s="546"/>
      <c r="AM9" s="463" t="s">
        <v>110</v>
      </c>
      <c r="AN9" s="363"/>
      <c r="AO9" s="363"/>
      <c r="AP9" s="363"/>
      <c r="AQ9" s="363"/>
      <c r="AR9" s="363"/>
      <c r="AS9" s="363"/>
      <c r="AT9" s="364"/>
      <c r="AU9" s="464" t="s">
        <v>90</v>
      </c>
      <c r="AV9" s="465"/>
      <c r="AW9" s="465"/>
      <c r="AX9" s="465"/>
      <c r="AY9" s="420" t="s">
        <v>111</v>
      </c>
      <c r="AZ9" s="421"/>
      <c r="BA9" s="421"/>
      <c r="BB9" s="421"/>
      <c r="BC9" s="421"/>
      <c r="BD9" s="421"/>
      <c r="BE9" s="421"/>
      <c r="BF9" s="421"/>
      <c r="BG9" s="421"/>
      <c r="BH9" s="421"/>
      <c r="BI9" s="421"/>
      <c r="BJ9" s="421"/>
      <c r="BK9" s="421"/>
      <c r="BL9" s="421"/>
      <c r="BM9" s="422"/>
      <c r="BN9" s="406">
        <v>-341046</v>
      </c>
      <c r="BO9" s="407"/>
      <c r="BP9" s="407"/>
      <c r="BQ9" s="407"/>
      <c r="BR9" s="407"/>
      <c r="BS9" s="407"/>
      <c r="BT9" s="407"/>
      <c r="BU9" s="408"/>
      <c r="BV9" s="406">
        <v>-276108</v>
      </c>
      <c r="BW9" s="407"/>
      <c r="BX9" s="407"/>
      <c r="BY9" s="407"/>
      <c r="BZ9" s="407"/>
      <c r="CA9" s="407"/>
      <c r="CB9" s="407"/>
      <c r="CC9" s="408"/>
      <c r="CD9" s="446" t="s">
        <v>112</v>
      </c>
      <c r="CE9" s="366"/>
      <c r="CF9" s="366"/>
      <c r="CG9" s="366"/>
      <c r="CH9" s="366"/>
      <c r="CI9" s="366"/>
      <c r="CJ9" s="366"/>
      <c r="CK9" s="366"/>
      <c r="CL9" s="366"/>
      <c r="CM9" s="366"/>
      <c r="CN9" s="366"/>
      <c r="CO9" s="366"/>
      <c r="CP9" s="366"/>
      <c r="CQ9" s="366"/>
      <c r="CR9" s="366"/>
      <c r="CS9" s="447"/>
      <c r="CT9" s="403">
        <v>10.6</v>
      </c>
      <c r="CU9" s="404"/>
      <c r="CV9" s="404"/>
      <c r="CW9" s="404"/>
      <c r="CX9" s="404"/>
      <c r="CY9" s="404"/>
      <c r="CZ9" s="404"/>
      <c r="DA9" s="405"/>
      <c r="DB9" s="403">
        <v>20.7</v>
      </c>
      <c r="DC9" s="404"/>
      <c r="DD9" s="404"/>
      <c r="DE9" s="404"/>
      <c r="DF9" s="404"/>
      <c r="DG9" s="404"/>
      <c r="DH9" s="404"/>
      <c r="DI9" s="405"/>
    </row>
    <row r="10" spans="1:119" ht="18.75" customHeight="1" thickBot="1" x14ac:dyDescent="0.25">
      <c r="A10" s="163"/>
      <c r="B10" s="538"/>
      <c r="C10" s="539"/>
      <c r="D10" s="539"/>
      <c r="E10" s="539"/>
      <c r="F10" s="539"/>
      <c r="G10" s="539"/>
      <c r="H10" s="539"/>
      <c r="I10" s="539"/>
      <c r="J10" s="539"/>
      <c r="K10" s="457"/>
      <c r="L10" s="362" t="s">
        <v>113</v>
      </c>
      <c r="M10" s="363"/>
      <c r="N10" s="363"/>
      <c r="O10" s="363"/>
      <c r="P10" s="363"/>
      <c r="Q10" s="364"/>
      <c r="R10" s="359">
        <v>91030</v>
      </c>
      <c r="S10" s="360"/>
      <c r="T10" s="360"/>
      <c r="U10" s="360"/>
      <c r="V10" s="419"/>
      <c r="W10" s="547"/>
      <c r="X10" s="357"/>
      <c r="Y10" s="357"/>
      <c r="Z10" s="357"/>
      <c r="AA10" s="357"/>
      <c r="AB10" s="357"/>
      <c r="AC10" s="357"/>
      <c r="AD10" s="357"/>
      <c r="AE10" s="357"/>
      <c r="AF10" s="357"/>
      <c r="AG10" s="357"/>
      <c r="AH10" s="357"/>
      <c r="AI10" s="357"/>
      <c r="AJ10" s="357"/>
      <c r="AK10" s="357"/>
      <c r="AL10" s="548"/>
      <c r="AM10" s="463" t="s">
        <v>114</v>
      </c>
      <c r="AN10" s="363"/>
      <c r="AO10" s="363"/>
      <c r="AP10" s="363"/>
      <c r="AQ10" s="363"/>
      <c r="AR10" s="363"/>
      <c r="AS10" s="363"/>
      <c r="AT10" s="364"/>
      <c r="AU10" s="464" t="s">
        <v>90</v>
      </c>
      <c r="AV10" s="465"/>
      <c r="AW10" s="465"/>
      <c r="AX10" s="465"/>
      <c r="AY10" s="420" t="s">
        <v>115</v>
      </c>
      <c r="AZ10" s="421"/>
      <c r="BA10" s="421"/>
      <c r="BB10" s="421"/>
      <c r="BC10" s="421"/>
      <c r="BD10" s="421"/>
      <c r="BE10" s="421"/>
      <c r="BF10" s="421"/>
      <c r="BG10" s="421"/>
      <c r="BH10" s="421"/>
      <c r="BI10" s="421"/>
      <c r="BJ10" s="421"/>
      <c r="BK10" s="421"/>
      <c r="BL10" s="421"/>
      <c r="BM10" s="422"/>
      <c r="BN10" s="406">
        <v>512571</v>
      </c>
      <c r="BO10" s="407"/>
      <c r="BP10" s="407"/>
      <c r="BQ10" s="407"/>
      <c r="BR10" s="407"/>
      <c r="BS10" s="407"/>
      <c r="BT10" s="407"/>
      <c r="BU10" s="408"/>
      <c r="BV10" s="406">
        <v>646099</v>
      </c>
      <c r="BW10" s="407"/>
      <c r="BX10" s="407"/>
      <c r="BY10" s="407"/>
      <c r="BZ10" s="407"/>
      <c r="CA10" s="407"/>
      <c r="CB10" s="407"/>
      <c r="CC10" s="408"/>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90</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2">
      <c r="A12" s="163"/>
      <c r="B12" s="512" t="s">
        <v>123</v>
      </c>
      <c r="C12" s="513"/>
      <c r="D12" s="513"/>
      <c r="E12" s="513"/>
      <c r="F12" s="513"/>
      <c r="G12" s="513"/>
      <c r="H12" s="513"/>
      <c r="I12" s="513"/>
      <c r="J12" s="513"/>
      <c r="K12" s="514"/>
      <c r="L12" s="521" t="s">
        <v>124</v>
      </c>
      <c r="M12" s="522"/>
      <c r="N12" s="522"/>
      <c r="O12" s="522"/>
      <c r="P12" s="522"/>
      <c r="Q12" s="523"/>
      <c r="R12" s="524">
        <v>86511</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90</v>
      </c>
      <c r="AV12" s="465"/>
      <c r="AW12" s="465"/>
      <c r="AX12" s="465"/>
      <c r="AY12" s="420" t="s">
        <v>128</v>
      </c>
      <c r="AZ12" s="421"/>
      <c r="BA12" s="421"/>
      <c r="BB12" s="421"/>
      <c r="BC12" s="421"/>
      <c r="BD12" s="421"/>
      <c r="BE12" s="421"/>
      <c r="BF12" s="421"/>
      <c r="BG12" s="421"/>
      <c r="BH12" s="421"/>
      <c r="BI12" s="421"/>
      <c r="BJ12" s="421"/>
      <c r="BK12" s="421"/>
      <c r="BL12" s="421"/>
      <c r="BM12" s="422"/>
      <c r="BN12" s="406">
        <v>0</v>
      </c>
      <c r="BO12" s="407"/>
      <c r="BP12" s="407"/>
      <c r="BQ12" s="407"/>
      <c r="BR12" s="407"/>
      <c r="BS12" s="407"/>
      <c r="BT12" s="407"/>
      <c r="BU12" s="408"/>
      <c r="BV12" s="406">
        <v>0</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2">
      <c r="A13" s="163"/>
      <c r="B13" s="515"/>
      <c r="C13" s="516"/>
      <c r="D13" s="516"/>
      <c r="E13" s="516"/>
      <c r="F13" s="516"/>
      <c r="G13" s="516"/>
      <c r="H13" s="516"/>
      <c r="I13" s="516"/>
      <c r="J13" s="516"/>
      <c r="K13" s="517"/>
      <c r="L13" s="172"/>
      <c r="M13" s="490" t="s">
        <v>130</v>
      </c>
      <c r="N13" s="491"/>
      <c r="O13" s="491"/>
      <c r="P13" s="491"/>
      <c r="Q13" s="492"/>
      <c r="R13" s="493">
        <v>85001</v>
      </c>
      <c r="S13" s="494"/>
      <c r="T13" s="494"/>
      <c r="U13" s="494"/>
      <c r="V13" s="495"/>
      <c r="W13" s="496" t="s">
        <v>131</v>
      </c>
      <c r="X13" s="392"/>
      <c r="Y13" s="392"/>
      <c r="Z13" s="392"/>
      <c r="AA13" s="392"/>
      <c r="AB13" s="393"/>
      <c r="AC13" s="359">
        <v>239</v>
      </c>
      <c r="AD13" s="360"/>
      <c r="AE13" s="360"/>
      <c r="AF13" s="360"/>
      <c r="AG13" s="361"/>
      <c r="AH13" s="359">
        <v>242</v>
      </c>
      <c r="AI13" s="360"/>
      <c r="AJ13" s="360"/>
      <c r="AK13" s="360"/>
      <c r="AL13" s="419"/>
      <c r="AM13" s="463" t="s">
        <v>132</v>
      </c>
      <c r="AN13" s="363"/>
      <c r="AO13" s="363"/>
      <c r="AP13" s="363"/>
      <c r="AQ13" s="363"/>
      <c r="AR13" s="363"/>
      <c r="AS13" s="363"/>
      <c r="AT13" s="364"/>
      <c r="AU13" s="464" t="s">
        <v>104</v>
      </c>
      <c r="AV13" s="465"/>
      <c r="AW13" s="465"/>
      <c r="AX13" s="465"/>
      <c r="AY13" s="420" t="s">
        <v>133</v>
      </c>
      <c r="AZ13" s="421"/>
      <c r="BA13" s="421"/>
      <c r="BB13" s="421"/>
      <c r="BC13" s="421"/>
      <c r="BD13" s="421"/>
      <c r="BE13" s="421"/>
      <c r="BF13" s="421"/>
      <c r="BG13" s="421"/>
      <c r="BH13" s="421"/>
      <c r="BI13" s="421"/>
      <c r="BJ13" s="421"/>
      <c r="BK13" s="421"/>
      <c r="BL13" s="421"/>
      <c r="BM13" s="422"/>
      <c r="BN13" s="406">
        <v>171525</v>
      </c>
      <c r="BO13" s="407"/>
      <c r="BP13" s="407"/>
      <c r="BQ13" s="407"/>
      <c r="BR13" s="407"/>
      <c r="BS13" s="407"/>
      <c r="BT13" s="407"/>
      <c r="BU13" s="408"/>
      <c r="BV13" s="406">
        <v>369991</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4.9000000000000004</v>
      </c>
      <c r="CU13" s="404"/>
      <c r="CV13" s="404"/>
      <c r="CW13" s="404"/>
      <c r="CX13" s="404"/>
      <c r="CY13" s="404"/>
      <c r="CZ13" s="404"/>
      <c r="DA13" s="405"/>
      <c r="DB13" s="403">
        <v>5.2</v>
      </c>
      <c r="DC13" s="404"/>
      <c r="DD13" s="404"/>
      <c r="DE13" s="404"/>
      <c r="DF13" s="404"/>
      <c r="DG13" s="404"/>
      <c r="DH13" s="404"/>
      <c r="DI13" s="405"/>
    </row>
    <row r="14" spans="1:119" ht="18.75" customHeight="1" thickBot="1" x14ac:dyDescent="0.25">
      <c r="A14" s="163"/>
      <c r="B14" s="515"/>
      <c r="C14" s="516"/>
      <c r="D14" s="516"/>
      <c r="E14" s="516"/>
      <c r="F14" s="516"/>
      <c r="G14" s="516"/>
      <c r="H14" s="516"/>
      <c r="I14" s="516"/>
      <c r="J14" s="516"/>
      <c r="K14" s="517"/>
      <c r="L14" s="480" t="s">
        <v>135</v>
      </c>
      <c r="M14" s="533"/>
      <c r="N14" s="533"/>
      <c r="O14" s="533"/>
      <c r="P14" s="533"/>
      <c r="Q14" s="534"/>
      <c r="R14" s="493">
        <v>87360</v>
      </c>
      <c r="S14" s="494"/>
      <c r="T14" s="494"/>
      <c r="U14" s="494"/>
      <c r="V14" s="495"/>
      <c r="W14" s="497"/>
      <c r="X14" s="395"/>
      <c r="Y14" s="395"/>
      <c r="Z14" s="395"/>
      <c r="AA14" s="395"/>
      <c r="AB14" s="396"/>
      <c r="AC14" s="486">
        <v>0.6</v>
      </c>
      <c r="AD14" s="487"/>
      <c r="AE14" s="487"/>
      <c r="AF14" s="487"/>
      <c r="AG14" s="488"/>
      <c r="AH14" s="486">
        <v>0.6</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v>45.6</v>
      </c>
      <c r="CU14" s="504"/>
      <c r="CV14" s="504"/>
      <c r="CW14" s="504"/>
      <c r="CX14" s="504"/>
      <c r="CY14" s="504"/>
      <c r="CZ14" s="504"/>
      <c r="DA14" s="505"/>
      <c r="DB14" s="503">
        <v>51.6</v>
      </c>
      <c r="DC14" s="504"/>
      <c r="DD14" s="504"/>
      <c r="DE14" s="504"/>
      <c r="DF14" s="504"/>
      <c r="DG14" s="504"/>
      <c r="DH14" s="504"/>
      <c r="DI14" s="505"/>
    </row>
    <row r="15" spans="1:119" ht="18.75" customHeight="1" x14ac:dyDescent="0.2">
      <c r="A15" s="163"/>
      <c r="B15" s="515"/>
      <c r="C15" s="516"/>
      <c r="D15" s="516"/>
      <c r="E15" s="516"/>
      <c r="F15" s="516"/>
      <c r="G15" s="516"/>
      <c r="H15" s="516"/>
      <c r="I15" s="516"/>
      <c r="J15" s="516"/>
      <c r="K15" s="517"/>
      <c r="L15" s="172"/>
      <c r="M15" s="490" t="s">
        <v>130</v>
      </c>
      <c r="N15" s="491"/>
      <c r="O15" s="491"/>
      <c r="P15" s="491"/>
      <c r="Q15" s="492"/>
      <c r="R15" s="493">
        <v>85928</v>
      </c>
      <c r="S15" s="494"/>
      <c r="T15" s="494"/>
      <c r="U15" s="494"/>
      <c r="V15" s="495"/>
      <c r="W15" s="496" t="s">
        <v>137</v>
      </c>
      <c r="X15" s="392"/>
      <c r="Y15" s="392"/>
      <c r="Z15" s="392"/>
      <c r="AA15" s="392"/>
      <c r="AB15" s="393"/>
      <c r="AC15" s="359">
        <v>13482</v>
      </c>
      <c r="AD15" s="360"/>
      <c r="AE15" s="360"/>
      <c r="AF15" s="360"/>
      <c r="AG15" s="361"/>
      <c r="AH15" s="359">
        <v>14857</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14153310</v>
      </c>
      <c r="BO15" s="436"/>
      <c r="BP15" s="436"/>
      <c r="BQ15" s="436"/>
      <c r="BR15" s="436"/>
      <c r="BS15" s="436"/>
      <c r="BT15" s="436"/>
      <c r="BU15" s="437"/>
      <c r="BV15" s="435">
        <v>14035865</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35.299999999999997</v>
      </c>
      <c r="AD16" s="487"/>
      <c r="AE16" s="487"/>
      <c r="AF16" s="487"/>
      <c r="AG16" s="488"/>
      <c r="AH16" s="486">
        <v>37</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18429744</v>
      </c>
      <c r="BO16" s="407"/>
      <c r="BP16" s="407"/>
      <c r="BQ16" s="407"/>
      <c r="BR16" s="407"/>
      <c r="BS16" s="407"/>
      <c r="BT16" s="407"/>
      <c r="BU16" s="408"/>
      <c r="BV16" s="406">
        <v>17873081</v>
      </c>
      <c r="BW16" s="407"/>
      <c r="BX16" s="407"/>
      <c r="BY16" s="407"/>
      <c r="BZ16" s="407"/>
      <c r="CA16" s="407"/>
      <c r="CB16" s="407"/>
      <c r="CC16" s="408"/>
      <c r="CD16" s="176"/>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5">
      <c r="A17" s="163"/>
      <c r="B17" s="518"/>
      <c r="C17" s="519"/>
      <c r="D17" s="519"/>
      <c r="E17" s="519"/>
      <c r="F17" s="519"/>
      <c r="G17" s="519"/>
      <c r="H17" s="519"/>
      <c r="I17" s="519"/>
      <c r="J17" s="519"/>
      <c r="K17" s="520"/>
      <c r="L17" s="177"/>
      <c r="M17" s="499" t="s">
        <v>143</v>
      </c>
      <c r="N17" s="500"/>
      <c r="O17" s="500"/>
      <c r="P17" s="500"/>
      <c r="Q17" s="501"/>
      <c r="R17" s="483" t="s">
        <v>144</v>
      </c>
      <c r="S17" s="484"/>
      <c r="T17" s="484"/>
      <c r="U17" s="484"/>
      <c r="V17" s="485"/>
      <c r="W17" s="496" t="s">
        <v>145</v>
      </c>
      <c r="X17" s="392"/>
      <c r="Y17" s="392"/>
      <c r="Z17" s="392"/>
      <c r="AA17" s="392"/>
      <c r="AB17" s="393"/>
      <c r="AC17" s="359">
        <v>24429</v>
      </c>
      <c r="AD17" s="360"/>
      <c r="AE17" s="360"/>
      <c r="AF17" s="360"/>
      <c r="AG17" s="361"/>
      <c r="AH17" s="359">
        <v>25017</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18124192</v>
      </c>
      <c r="BO17" s="407"/>
      <c r="BP17" s="407"/>
      <c r="BQ17" s="407"/>
      <c r="BR17" s="407"/>
      <c r="BS17" s="407"/>
      <c r="BT17" s="407"/>
      <c r="BU17" s="408"/>
      <c r="BV17" s="406">
        <v>18014850</v>
      </c>
      <c r="BW17" s="407"/>
      <c r="BX17" s="407"/>
      <c r="BY17" s="407"/>
      <c r="BZ17" s="407"/>
      <c r="CA17" s="407"/>
      <c r="CB17" s="407"/>
      <c r="CC17" s="408"/>
      <c r="CD17" s="176"/>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5">
      <c r="A18" s="163"/>
      <c r="B18" s="456" t="s">
        <v>147</v>
      </c>
      <c r="C18" s="457"/>
      <c r="D18" s="457"/>
      <c r="E18" s="458"/>
      <c r="F18" s="458"/>
      <c r="G18" s="458"/>
      <c r="H18" s="458"/>
      <c r="I18" s="458"/>
      <c r="J18" s="458"/>
      <c r="K18" s="458"/>
      <c r="L18" s="459">
        <v>34.380000000000003</v>
      </c>
      <c r="M18" s="459"/>
      <c r="N18" s="459"/>
      <c r="O18" s="459"/>
      <c r="P18" s="459"/>
      <c r="Q18" s="459"/>
      <c r="R18" s="460"/>
      <c r="S18" s="460"/>
      <c r="T18" s="460"/>
      <c r="U18" s="460"/>
      <c r="V18" s="461"/>
      <c r="W18" s="477"/>
      <c r="X18" s="478"/>
      <c r="Y18" s="478"/>
      <c r="Z18" s="478"/>
      <c r="AA18" s="478"/>
      <c r="AB18" s="502"/>
      <c r="AC18" s="376">
        <v>64</v>
      </c>
      <c r="AD18" s="377"/>
      <c r="AE18" s="377"/>
      <c r="AF18" s="377"/>
      <c r="AG18" s="462"/>
      <c r="AH18" s="376">
        <v>62.4</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21636525</v>
      </c>
      <c r="BO18" s="407"/>
      <c r="BP18" s="407"/>
      <c r="BQ18" s="407"/>
      <c r="BR18" s="407"/>
      <c r="BS18" s="407"/>
      <c r="BT18" s="407"/>
      <c r="BU18" s="408"/>
      <c r="BV18" s="406">
        <v>20640263</v>
      </c>
      <c r="BW18" s="407"/>
      <c r="BX18" s="407"/>
      <c r="BY18" s="407"/>
      <c r="BZ18" s="407"/>
      <c r="CA18" s="407"/>
      <c r="CB18" s="407"/>
      <c r="CC18" s="408"/>
      <c r="CD18" s="176"/>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5">
      <c r="A19" s="163"/>
      <c r="B19" s="456" t="s">
        <v>149</v>
      </c>
      <c r="C19" s="457"/>
      <c r="D19" s="457"/>
      <c r="E19" s="458"/>
      <c r="F19" s="458"/>
      <c r="G19" s="458"/>
      <c r="H19" s="458"/>
      <c r="I19" s="458"/>
      <c r="J19" s="458"/>
      <c r="K19" s="458"/>
      <c r="L19" s="466">
        <v>2552</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28810556</v>
      </c>
      <c r="BO19" s="407"/>
      <c r="BP19" s="407"/>
      <c r="BQ19" s="407"/>
      <c r="BR19" s="407"/>
      <c r="BS19" s="407"/>
      <c r="BT19" s="407"/>
      <c r="BU19" s="408"/>
      <c r="BV19" s="406">
        <v>30897274</v>
      </c>
      <c r="BW19" s="407"/>
      <c r="BX19" s="407"/>
      <c r="BY19" s="407"/>
      <c r="BZ19" s="407"/>
      <c r="CA19" s="407"/>
      <c r="CB19" s="407"/>
      <c r="CC19" s="408"/>
      <c r="CD19" s="176"/>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5">
      <c r="A20" s="163"/>
      <c r="B20" s="456" t="s">
        <v>151</v>
      </c>
      <c r="C20" s="457"/>
      <c r="D20" s="457"/>
      <c r="E20" s="458"/>
      <c r="F20" s="458"/>
      <c r="G20" s="458"/>
      <c r="H20" s="458"/>
      <c r="I20" s="458"/>
      <c r="J20" s="458"/>
      <c r="K20" s="458"/>
      <c r="L20" s="466">
        <v>36712</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6"/>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5">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6"/>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2">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40279473</v>
      </c>
      <c r="BO22" s="436"/>
      <c r="BP22" s="436"/>
      <c r="BQ22" s="436"/>
      <c r="BR22" s="436"/>
      <c r="BS22" s="436"/>
      <c r="BT22" s="436"/>
      <c r="BU22" s="437"/>
      <c r="BV22" s="435">
        <v>42034492</v>
      </c>
      <c r="BW22" s="436"/>
      <c r="BX22" s="436"/>
      <c r="BY22" s="436"/>
      <c r="BZ22" s="436"/>
      <c r="CA22" s="436"/>
      <c r="CB22" s="436"/>
      <c r="CC22" s="437"/>
      <c r="CD22" s="176"/>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2">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34846074</v>
      </c>
      <c r="BO23" s="407"/>
      <c r="BP23" s="407"/>
      <c r="BQ23" s="407"/>
      <c r="BR23" s="407"/>
      <c r="BS23" s="407"/>
      <c r="BT23" s="407"/>
      <c r="BU23" s="408"/>
      <c r="BV23" s="406">
        <v>36388951</v>
      </c>
      <c r="BW23" s="407"/>
      <c r="BX23" s="407"/>
      <c r="BY23" s="407"/>
      <c r="BZ23" s="407"/>
      <c r="CA23" s="407"/>
      <c r="CB23" s="407"/>
      <c r="CC23" s="408"/>
      <c r="CD23" s="176"/>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5">
      <c r="A24" s="163"/>
      <c r="B24" s="385"/>
      <c r="C24" s="386"/>
      <c r="D24" s="387"/>
      <c r="E24" s="362" t="s">
        <v>161</v>
      </c>
      <c r="F24" s="363"/>
      <c r="G24" s="363"/>
      <c r="H24" s="363"/>
      <c r="I24" s="363"/>
      <c r="J24" s="363"/>
      <c r="K24" s="364"/>
      <c r="L24" s="359">
        <v>1</v>
      </c>
      <c r="M24" s="360"/>
      <c r="N24" s="360"/>
      <c r="O24" s="360"/>
      <c r="P24" s="361"/>
      <c r="Q24" s="359">
        <v>10120</v>
      </c>
      <c r="R24" s="360"/>
      <c r="S24" s="360"/>
      <c r="T24" s="360"/>
      <c r="U24" s="360"/>
      <c r="V24" s="361"/>
      <c r="W24" s="449"/>
      <c r="X24" s="386"/>
      <c r="Y24" s="387"/>
      <c r="Z24" s="362" t="s">
        <v>162</v>
      </c>
      <c r="AA24" s="363"/>
      <c r="AB24" s="363"/>
      <c r="AC24" s="363"/>
      <c r="AD24" s="363"/>
      <c r="AE24" s="363"/>
      <c r="AF24" s="363"/>
      <c r="AG24" s="364"/>
      <c r="AH24" s="359">
        <v>655</v>
      </c>
      <c r="AI24" s="360"/>
      <c r="AJ24" s="360"/>
      <c r="AK24" s="360"/>
      <c r="AL24" s="361"/>
      <c r="AM24" s="359">
        <v>2002990</v>
      </c>
      <c r="AN24" s="360"/>
      <c r="AO24" s="360"/>
      <c r="AP24" s="360"/>
      <c r="AQ24" s="360"/>
      <c r="AR24" s="361"/>
      <c r="AS24" s="359">
        <v>3058</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26450441</v>
      </c>
      <c r="BO24" s="407"/>
      <c r="BP24" s="407"/>
      <c r="BQ24" s="407"/>
      <c r="BR24" s="407"/>
      <c r="BS24" s="407"/>
      <c r="BT24" s="407"/>
      <c r="BU24" s="408"/>
      <c r="BV24" s="406">
        <v>27042008</v>
      </c>
      <c r="BW24" s="407"/>
      <c r="BX24" s="407"/>
      <c r="BY24" s="407"/>
      <c r="BZ24" s="407"/>
      <c r="CA24" s="407"/>
      <c r="CB24" s="407"/>
      <c r="CC24" s="408"/>
      <c r="CD24" s="176"/>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2">
      <c r="A25" s="163"/>
      <c r="B25" s="385"/>
      <c r="C25" s="386"/>
      <c r="D25" s="387"/>
      <c r="E25" s="362" t="s">
        <v>164</v>
      </c>
      <c r="F25" s="363"/>
      <c r="G25" s="363"/>
      <c r="H25" s="363"/>
      <c r="I25" s="363"/>
      <c r="J25" s="363"/>
      <c r="K25" s="364"/>
      <c r="L25" s="359">
        <v>1</v>
      </c>
      <c r="M25" s="360"/>
      <c r="N25" s="360"/>
      <c r="O25" s="360"/>
      <c r="P25" s="361"/>
      <c r="Q25" s="359">
        <v>8320</v>
      </c>
      <c r="R25" s="360"/>
      <c r="S25" s="360"/>
      <c r="T25" s="360"/>
      <c r="U25" s="360"/>
      <c r="V25" s="361"/>
      <c r="W25" s="449"/>
      <c r="X25" s="386"/>
      <c r="Y25" s="387"/>
      <c r="Z25" s="362" t="s">
        <v>165</v>
      </c>
      <c r="AA25" s="363"/>
      <c r="AB25" s="363"/>
      <c r="AC25" s="363"/>
      <c r="AD25" s="363"/>
      <c r="AE25" s="363"/>
      <c r="AF25" s="363"/>
      <c r="AG25" s="364"/>
      <c r="AH25" s="359">
        <v>95</v>
      </c>
      <c r="AI25" s="360"/>
      <c r="AJ25" s="360"/>
      <c r="AK25" s="360"/>
      <c r="AL25" s="361"/>
      <c r="AM25" s="359">
        <v>292790</v>
      </c>
      <c r="AN25" s="360"/>
      <c r="AO25" s="360"/>
      <c r="AP25" s="360"/>
      <c r="AQ25" s="360"/>
      <c r="AR25" s="361"/>
      <c r="AS25" s="359">
        <v>3082</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24076716</v>
      </c>
      <c r="BO25" s="436"/>
      <c r="BP25" s="436"/>
      <c r="BQ25" s="436"/>
      <c r="BR25" s="436"/>
      <c r="BS25" s="436"/>
      <c r="BT25" s="436"/>
      <c r="BU25" s="437"/>
      <c r="BV25" s="435">
        <v>18491072</v>
      </c>
      <c r="BW25" s="436"/>
      <c r="BX25" s="436"/>
      <c r="BY25" s="436"/>
      <c r="BZ25" s="436"/>
      <c r="CA25" s="436"/>
      <c r="CB25" s="436"/>
      <c r="CC25" s="437"/>
      <c r="CD25" s="176"/>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2">
      <c r="A26" s="163"/>
      <c r="B26" s="385"/>
      <c r="C26" s="386"/>
      <c r="D26" s="387"/>
      <c r="E26" s="362" t="s">
        <v>167</v>
      </c>
      <c r="F26" s="363"/>
      <c r="G26" s="363"/>
      <c r="H26" s="363"/>
      <c r="I26" s="363"/>
      <c r="J26" s="363"/>
      <c r="K26" s="364"/>
      <c r="L26" s="359">
        <v>1</v>
      </c>
      <c r="M26" s="360"/>
      <c r="N26" s="360"/>
      <c r="O26" s="360"/>
      <c r="P26" s="361"/>
      <c r="Q26" s="359">
        <v>7020</v>
      </c>
      <c r="R26" s="360"/>
      <c r="S26" s="360"/>
      <c r="T26" s="360"/>
      <c r="U26" s="360"/>
      <c r="V26" s="361"/>
      <c r="W26" s="449"/>
      <c r="X26" s="386"/>
      <c r="Y26" s="387"/>
      <c r="Z26" s="362" t="s">
        <v>168</v>
      </c>
      <c r="AA26" s="417"/>
      <c r="AB26" s="417"/>
      <c r="AC26" s="417"/>
      <c r="AD26" s="417"/>
      <c r="AE26" s="417"/>
      <c r="AF26" s="417"/>
      <c r="AG26" s="418"/>
      <c r="AH26" s="359">
        <v>30</v>
      </c>
      <c r="AI26" s="360"/>
      <c r="AJ26" s="360"/>
      <c r="AK26" s="360"/>
      <c r="AL26" s="361"/>
      <c r="AM26" s="359">
        <v>99690</v>
      </c>
      <c r="AN26" s="360"/>
      <c r="AO26" s="360"/>
      <c r="AP26" s="360"/>
      <c r="AQ26" s="360"/>
      <c r="AR26" s="361"/>
      <c r="AS26" s="359">
        <v>3323</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t="s">
        <v>122</v>
      </c>
      <c r="BO26" s="407"/>
      <c r="BP26" s="407"/>
      <c r="BQ26" s="407"/>
      <c r="BR26" s="407"/>
      <c r="BS26" s="407"/>
      <c r="BT26" s="407"/>
      <c r="BU26" s="408"/>
      <c r="BV26" s="406" t="s">
        <v>122</v>
      </c>
      <c r="BW26" s="407"/>
      <c r="BX26" s="407"/>
      <c r="BY26" s="407"/>
      <c r="BZ26" s="407"/>
      <c r="CA26" s="407"/>
      <c r="CB26" s="407"/>
      <c r="CC26" s="408"/>
      <c r="CD26" s="176"/>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5">
      <c r="A27" s="163"/>
      <c r="B27" s="385"/>
      <c r="C27" s="386"/>
      <c r="D27" s="387"/>
      <c r="E27" s="362" t="s">
        <v>170</v>
      </c>
      <c r="F27" s="363"/>
      <c r="G27" s="363"/>
      <c r="H27" s="363"/>
      <c r="I27" s="363"/>
      <c r="J27" s="363"/>
      <c r="K27" s="364"/>
      <c r="L27" s="359">
        <v>1</v>
      </c>
      <c r="M27" s="360"/>
      <c r="N27" s="360"/>
      <c r="O27" s="360"/>
      <c r="P27" s="361"/>
      <c r="Q27" s="359">
        <v>6290</v>
      </c>
      <c r="R27" s="360"/>
      <c r="S27" s="360"/>
      <c r="T27" s="360"/>
      <c r="U27" s="360"/>
      <c r="V27" s="361"/>
      <c r="W27" s="449"/>
      <c r="X27" s="386"/>
      <c r="Y27" s="387"/>
      <c r="Z27" s="362" t="s">
        <v>171</v>
      </c>
      <c r="AA27" s="363"/>
      <c r="AB27" s="363"/>
      <c r="AC27" s="363"/>
      <c r="AD27" s="363"/>
      <c r="AE27" s="363"/>
      <c r="AF27" s="363"/>
      <c r="AG27" s="364"/>
      <c r="AH27" s="359">
        <v>17</v>
      </c>
      <c r="AI27" s="360"/>
      <c r="AJ27" s="360"/>
      <c r="AK27" s="360"/>
      <c r="AL27" s="361"/>
      <c r="AM27" s="359">
        <v>57664</v>
      </c>
      <c r="AN27" s="360"/>
      <c r="AO27" s="360"/>
      <c r="AP27" s="360"/>
      <c r="AQ27" s="360"/>
      <c r="AR27" s="361"/>
      <c r="AS27" s="359">
        <v>3392</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t="s">
        <v>122</v>
      </c>
      <c r="BO27" s="441"/>
      <c r="BP27" s="441"/>
      <c r="BQ27" s="441"/>
      <c r="BR27" s="441"/>
      <c r="BS27" s="441"/>
      <c r="BT27" s="441"/>
      <c r="BU27" s="442"/>
      <c r="BV27" s="440" t="s">
        <v>122</v>
      </c>
      <c r="BW27" s="441"/>
      <c r="BX27" s="441"/>
      <c r="BY27" s="441"/>
      <c r="BZ27" s="441"/>
      <c r="CA27" s="441"/>
      <c r="CB27" s="441"/>
      <c r="CC27" s="442"/>
      <c r="CD27" s="178"/>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2">
      <c r="A28" s="163"/>
      <c r="B28" s="385"/>
      <c r="C28" s="386"/>
      <c r="D28" s="387"/>
      <c r="E28" s="362" t="s">
        <v>173</v>
      </c>
      <c r="F28" s="363"/>
      <c r="G28" s="363"/>
      <c r="H28" s="363"/>
      <c r="I28" s="363"/>
      <c r="J28" s="363"/>
      <c r="K28" s="364"/>
      <c r="L28" s="359">
        <v>1</v>
      </c>
      <c r="M28" s="360"/>
      <c r="N28" s="360"/>
      <c r="O28" s="360"/>
      <c r="P28" s="361"/>
      <c r="Q28" s="359">
        <v>5750</v>
      </c>
      <c r="R28" s="360"/>
      <c r="S28" s="360"/>
      <c r="T28" s="360"/>
      <c r="U28" s="360"/>
      <c r="V28" s="361"/>
      <c r="W28" s="449"/>
      <c r="X28" s="386"/>
      <c r="Y28" s="387"/>
      <c r="Z28" s="362" t="s">
        <v>174</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6141509</v>
      </c>
      <c r="BO28" s="436"/>
      <c r="BP28" s="436"/>
      <c r="BQ28" s="436"/>
      <c r="BR28" s="436"/>
      <c r="BS28" s="436"/>
      <c r="BT28" s="436"/>
      <c r="BU28" s="437"/>
      <c r="BV28" s="435">
        <v>5628938</v>
      </c>
      <c r="BW28" s="436"/>
      <c r="BX28" s="436"/>
      <c r="BY28" s="436"/>
      <c r="BZ28" s="436"/>
      <c r="CA28" s="436"/>
      <c r="CB28" s="436"/>
      <c r="CC28" s="437"/>
      <c r="CD28" s="176"/>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2">
      <c r="A29" s="163"/>
      <c r="B29" s="385"/>
      <c r="C29" s="386"/>
      <c r="D29" s="387"/>
      <c r="E29" s="362" t="s">
        <v>176</v>
      </c>
      <c r="F29" s="363"/>
      <c r="G29" s="363"/>
      <c r="H29" s="363"/>
      <c r="I29" s="363"/>
      <c r="J29" s="363"/>
      <c r="K29" s="364"/>
      <c r="L29" s="359">
        <v>17</v>
      </c>
      <c r="M29" s="360"/>
      <c r="N29" s="360"/>
      <c r="O29" s="360"/>
      <c r="P29" s="361"/>
      <c r="Q29" s="359">
        <v>5220</v>
      </c>
      <c r="R29" s="360"/>
      <c r="S29" s="360"/>
      <c r="T29" s="360"/>
      <c r="U29" s="360"/>
      <c r="V29" s="361"/>
      <c r="W29" s="450"/>
      <c r="X29" s="451"/>
      <c r="Y29" s="452"/>
      <c r="Z29" s="362" t="s">
        <v>177</v>
      </c>
      <c r="AA29" s="363"/>
      <c r="AB29" s="363"/>
      <c r="AC29" s="363"/>
      <c r="AD29" s="363"/>
      <c r="AE29" s="363"/>
      <c r="AF29" s="363"/>
      <c r="AG29" s="364"/>
      <c r="AH29" s="359">
        <v>672</v>
      </c>
      <c r="AI29" s="360"/>
      <c r="AJ29" s="360"/>
      <c r="AK29" s="360"/>
      <c r="AL29" s="361"/>
      <c r="AM29" s="359">
        <v>2060654</v>
      </c>
      <c r="AN29" s="360"/>
      <c r="AO29" s="360"/>
      <c r="AP29" s="360"/>
      <c r="AQ29" s="360"/>
      <c r="AR29" s="361"/>
      <c r="AS29" s="359">
        <v>3066</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v>589283</v>
      </c>
      <c r="BO29" s="407"/>
      <c r="BP29" s="407"/>
      <c r="BQ29" s="407"/>
      <c r="BR29" s="407"/>
      <c r="BS29" s="407"/>
      <c r="BT29" s="407"/>
      <c r="BU29" s="408"/>
      <c r="BV29" s="406">
        <v>497573</v>
      </c>
      <c r="BW29" s="407"/>
      <c r="BX29" s="407"/>
      <c r="BY29" s="407"/>
      <c r="BZ29" s="407"/>
      <c r="CA29" s="407"/>
      <c r="CB29" s="407"/>
      <c r="CC29" s="408"/>
      <c r="CD29" s="178"/>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5">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98.9</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4228556</v>
      </c>
      <c r="BO30" s="441"/>
      <c r="BP30" s="441"/>
      <c r="BQ30" s="441"/>
      <c r="BR30" s="441"/>
      <c r="BS30" s="441"/>
      <c r="BT30" s="441"/>
      <c r="BU30" s="442"/>
      <c r="BV30" s="440">
        <v>3440990</v>
      </c>
      <c r="BW30" s="441"/>
      <c r="BX30" s="441"/>
      <c r="BY30" s="441"/>
      <c r="BZ30" s="441"/>
      <c r="CA30" s="441"/>
      <c r="CB30" s="441"/>
      <c r="CC30" s="442"/>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86"/>
    </row>
    <row r="33" spans="1:113" ht="13.5" customHeight="1" x14ac:dyDescent="0.2">
      <c r="A33" s="163"/>
      <c r="B33" s="187"/>
      <c r="C33" s="358" t="s">
        <v>186</v>
      </c>
      <c r="D33" s="358"/>
      <c r="E33" s="357" t="s">
        <v>187</v>
      </c>
      <c r="F33" s="357"/>
      <c r="G33" s="357"/>
      <c r="H33" s="357"/>
      <c r="I33" s="357"/>
      <c r="J33" s="357"/>
      <c r="K33" s="357"/>
      <c r="L33" s="357"/>
      <c r="M33" s="357"/>
      <c r="N33" s="357"/>
      <c r="O33" s="357"/>
      <c r="P33" s="357"/>
      <c r="Q33" s="357"/>
      <c r="R33" s="357"/>
      <c r="S33" s="357"/>
      <c r="T33" s="188"/>
      <c r="U33" s="358" t="s">
        <v>186</v>
      </c>
      <c r="V33" s="358"/>
      <c r="W33" s="357" t="s">
        <v>187</v>
      </c>
      <c r="X33" s="357"/>
      <c r="Y33" s="357"/>
      <c r="Z33" s="357"/>
      <c r="AA33" s="357"/>
      <c r="AB33" s="357"/>
      <c r="AC33" s="357"/>
      <c r="AD33" s="357"/>
      <c r="AE33" s="357"/>
      <c r="AF33" s="357"/>
      <c r="AG33" s="357"/>
      <c r="AH33" s="357"/>
      <c r="AI33" s="357"/>
      <c r="AJ33" s="357"/>
      <c r="AK33" s="357"/>
      <c r="AL33" s="188"/>
      <c r="AM33" s="358" t="s">
        <v>186</v>
      </c>
      <c r="AN33" s="358"/>
      <c r="AO33" s="357" t="s">
        <v>187</v>
      </c>
      <c r="AP33" s="357"/>
      <c r="AQ33" s="357"/>
      <c r="AR33" s="357"/>
      <c r="AS33" s="357"/>
      <c r="AT33" s="357"/>
      <c r="AU33" s="357"/>
      <c r="AV33" s="357"/>
      <c r="AW33" s="357"/>
      <c r="AX33" s="357"/>
      <c r="AY33" s="357"/>
      <c r="AZ33" s="357"/>
      <c r="BA33" s="357"/>
      <c r="BB33" s="357"/>
      <c r="BC33" s="357"/>
      <c r="BD33" s="189"/>
      <c r="BE33" s="357" t="s">
        <v>188</v>
      </c>
      <c r="BF33" s="357"/>
      <c r="BG33" s="357" t="s">
        <v>189</v>
      </c>
      <c r="BH33" s="357"/>
      <c r="BI33" s="357"/>
      <c r="BJ33" s="357"/>
      <c r="BK33" s="357"/>
      <c r="BL33" s="357"/>
      <c r="BM33" s="357"/>
      <c r="BN33" s="357"/>
      <c r="BO33" s="357"/>
      <c r="BP33" s="357"/>
      <c r="BQ33" s="357"/>
      <c r="BR33" s="357"/>
      <c r="BS33" s="357"/>
      <c r="BT33" s="357"/>
      <c r="BU33" s="357"/>
      <c r="BV33" s="189"/>
      <c r="BW33" s="358" t="s">
        <v>188</v>
      </c>
      <c r="BX33" s="358"/>
      <c r="BY33" s="357" t="s">
        <v>190</v>
      </c>
      <c r="BZ33" s="357"/>
      <c r="CA33" s="357"/>
      <c r="CB33" s="357"/>
      <c r="CC33" s="357"/>
      <c r="CD33" s="357"/>
      <c r="CE33" s="357"/>
      <c r="CF33" s="357"/>
      <c r="CG33" s="357"/>
      <c r="CH33" s="357"/>
      <c r="CI33" s="357"/>
      <c r="CJ33" s="357"/>
      <c r="CK33" s="357"/>
      <c r="CL33" s="357"/>
      <c r="CM33" s="357"/>
      <c r="CN33" s="188"/>
      <c r="CO33" s="358" t="s">
        <v>186</v>
      </c>
      <c r="CP33" s="358"/>
      <c r="CQ33" s="357" t="s">
        <v>191</v>
      </c>
      <c r="CR33" s="357"/>
      <c r="CS33" s="357"/>
      <c r="CT33" s="357"/>
      <c r="CU33" s="357"/>
      <c r="CV33" s="357"/>
      <c r="CW33" s="357"/>
      <c r="CX33" s="357"/>
      <c r="CY33" s="357"/>
      <c r="CZ33" s="357"/>
      <c r="DA33" s="357"/>
      <c r="DB33" s="357"/>
      <c r="DC33" s="357"/>
      <c r="DD33" s="357"/>
      <c r="DE33" s="357"/>
      <c r="DF33" s="188"/>
      <c r="DG33" s="356" t="s">
        <v>192</v>
      </c>
      <c r="DH33" s="356"/>
      <c r="DI33" s="190"/>
    </row>
    <row r="34" spans="1:113" ht="32.25" customHeight="1" x14ac:dyDescent="0.2">
      <c r="A34" s="163"/>
      <c r="B34" s="187"/>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2</v>
      </c>
      <c r="V34" s="354"/>
      <c r="W34" s="355" t="str">
        <f>IF('各会計、関係団体の財政状況及び健全化判断比率'!B28="","",'各会計、関係団体の財政状況及び健全化判断比率'!B28)</f>
        <v>国民健康保険事業特別会計</v>
      </c>
      <c r="X34" s="355"/>
      <c r="Y34" s="355"/>
      <c r="Z34" s="355"/>
      <c r="AA34" s="355"/>
      <c r="AB34" s="355"/>
      <c r="AC34" s="355"/>
      <c r="AD34" s="355"/>
      <c r="AE34" s="355"/>
      <c r="AF34" s="355"/>
      <c r="AG34" s="355"/>
      <c r="AH34" s="355"/>
      <c r="AI34" s="355"/>
      <c r="AJ34" s="355"/>
      <c r="AK34" s="355"/>
      <c r="AL34" s="163"/>
      <c r="AM34" s="354">
        <f>IF(AO34="","",MAX(C34:D43,U34:V43)+1)</f>
        <v>5</v>
      </c>
      <c r="AN34" s="354"/>
      <c r="AO34" s="355" t="str">
        <f>IF('各会計、関係団体の財政状況及び健全化判断比率'!B31="","",'各会計、関係団体の財政状況及び健全化判断比率'!B31)</f>
        <v>水道事業会計</v>
      </c>
      <c r="AP34" s="355"/>
      <c r="AQ34" s="355"/>
      <c r="AR34" s="355"/>
      <c r="AS34" s="355"/>
      <c r="AT34" s="355"/>
      <c r="AU34" s="355"/>
      <c r="AV34" s="355"/>
      <c r="AW34" s="355"/>
      <c r="AX34" s="355"/>
      <c r="AY34" s="355"/>
      <c r="AZ34" s="355"/>
      <c r="BA34" s="355"/>
      <c r="BB34" s="355"/>
      <c r="BC34" s="355"/>
      <c r="BD34" s="163"/>
      <c r="BE34" s="354" t="str">
        <f>IF(BG34="","",MAX(C34:D43,U34:V43,AM34:AN43)+1)</f>
        <v/>
      </c>
      <c r="BF34" s="354"/>
      <c r="BG34" s="355"/>
      <c r="BH34" s="355"/>
      <c r="BI34" s="355"/>
      <c r="BJ34" s="355"/>
      <c r="BK34" s="355"/>
      <c r="BL34" s="355"/>
      <c r="BM34" s="355"/>
      <c r="BN34" s="355"/>
      <c r="BO34" s="355"/>
      <c r="BP34" s="355"/>
      <c r="BQ34" s="355"/>
      <c r="BR34" s="355"/>
      <c r="BS34" s="355"/>
      <c r="BT34" s="355"/>
      <c r="BU34" s="355"/>
      <c r="BV34" s="163"/>
      <c r="BW34" s="354">
        <f>IF(BY34="","",MAX(C34:D43,U34:V43,AM34:AN43,BE34:BF43)+1)</f>
        <v>9</v>
      </c>
      <c r="BX34" s="354"/>
      <c r="BY34" s="355" t="str">
        <f>IF('各会計、関係団体の財政状況及び健全化判断比率'!B68="","",'各会計、関係団体の財政状況及び健全化判断比率'!B68)</f>
        <v>兵庫県市町村職員退職手当組合</v>
      </c>
      <c r="BZ34" s="355"/>
      <c r="CA34" s="355"/>
      <c r="CB34" s="355"/>
      <c r="CC34" s="355"/>
      <c r="CD34" s="355"/>
      <c r="CE34" s="355"/>
      <c r="CF34" s="355"/>
      <c r="CG34" s="355"/>
      <c r="CH34" s="355"/>
      <c r="CI34" s="355"/>
      <c r="CJ34" s="355"/>
      <c r="CK34" s="355"/>
      <c r="CL34" s="355"/>
      <c r="CM34" s="355"/>
      <c r="CN34" s="163"/>
      <c r="CO34" s="354">
        <f>IF(CQ34="","",MAX(C34:D43,U34:V43,AM34:AN43,BE34:BF43,BW34:BX43)+1)</f>
        <v>13</v>
      </c>
      <c r="CP34" s="354"/>
      <c r="CQ34" s="355" t="str">
        <f>IF('各会計、関係団体の財政状況及び健全化判断比率'!BS7="","",'各会計、関係団体の財政状況及び健全化判断比率'!BS7)</f>
        <v>高砂市施設利用振興財団</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90"/>
    </row>
    <row r="35" spans="1:113" ht="32.25" customHeight="1" x14ac:dyDescent="0.2">
      <c r="A35" s="163"/>
      <c r="B35" s="187"/>
      <c r="C35" s="354" t="str">
        <f>IF(E35="","",C34+1)</f>
        <v/>
      </c>
      <c r="D35" s="354"/>
      <c r="E35" s="355" t="str">
        <f>IF('各会計、関係団体の財政状況及び健全化判断比率'!B8="","",'各会計、関係団体の財政状況及び健全化判断比率'!B8)</f>
        <v/>
      </c>
      <c r="F35" s="355"/>
      <c r="G35" s="355"/>
      <c r="H35" s="355"/>
      <c r="I35" s="355"/>
      <c r="J35" s="355"/>
      <c r="K35" s="355"/>
      <c r="L35" s="355"/>
      <c r="M35" s="355"/>
      <c r="N35" s="355"/>
      <c r="O35" s="355"/>
      <c r="P35" s="355"/>
      <c r="Q35" s="355"/>
      <c r="R35" s="355"/>
      <c r="S35" s="355"/>
      <c r="T35" s="163"/>
      <c r="U35" s="354">
        <f>IF(W35="","",U34+1)</f>
        <v>3</v>
      </c>
      <c r="V35" s="354"/>
      <c r="W35" s="355" t="str">
        <f>IF('各会計、関係団体の財政状況及び健全化判断比率'!B29="","",'各会計、関係団体の財政状況及び健全化判断比率'!B29)</f>
        <v>介護保険事業特別会計</v>
      </c>
      <c r="X35" s="355"/>
      <c r="Y35" s="355"/>
      <c r="Z35" s="355"/>
      <c r="AA35" s="355"/>
      <c r="AB35" s="355"/>
      <c r="AC35" s="355"/>
      <c r="AD35" s="355"/>
      <c r="AE35" s="355"/>
      <c r="AF35" s="355"/>
      <c r="AG35" s="355"/>
      <c r="AH35" s="355"/>
      <c r="AI35" s="355"/>
      <c r="AJ35" s="355"/>
      <c r="AK35" s="355"/>
      <c r="AL35" s="163"/>
      <c r="AM35" s="354">
        <f t="shared" ref="AM35:AM43" si="0">IF(AO35="","",AM34+1)</f>
        <v>6</v>
      </c>
      <c r="AN35" s="354"/>
      <c r="AO35" s="355" t="str">
        <f>IF('各会計、関係団体の財政状況及び健全化判断比率'!B32="","",'各会計、関係団体の財政状況及び健全化判断比率'!B32)</f>
        <v>工業用水道事業会計</v>
      </c>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10</v>
      </c>
      <c r="BX35" s="354"/>
      <c r="BY35" s="355" t="str">
        <f>IF('各会計、関係団体の財政状況及び健全化判断比率'!B69="","",'各会計、関係団体の財政状況及び健全化判断比率'!B69)</f>
        <v>加古川市外２市共有公会堂事務組合</v>
      </c>
      <c r="BZ35" s="355"/>
      <c r="CA35" s="355"/>
      <c r="CB35" s="355"/>
      <c r="CC35" s="355"/>
      <c r="CD35" s="355"/>
      <c r="CE35" s="355"/>
      <c r="CF35" s="355"/>
      <c r="CG35" s="355"/>
      <c r="CH35" s="355"/>
      <c r="CI35" s="355"/>
      <c r="CJ35" s="355"/>
      <c r="CK35" s="355"/>
      <c r="CL35" s="355"/>
      <c r="CM35" s="355"/>
      <c r="CN35" s="163"/>
      <c r="CO35" s="354">
        <f t="shared" ref="CO35:CO43" si="3">IF(CQ35="","",CO34+1)</f>
        <v>14</v>
      </c>
      <c r="CP35" s="354"/>
      <c r="CQ35" s="355" t="str">
        <f>IF('各会計、関係団体の財政状況及び健全化判断比率'!BS8="","",'各会計、関係団体の財政状況及び健全化判断比率'!BS8)</f>
        <v>高砂市勤労福祉財団</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90"/>
    </row>
    <row r="36" spans="1:113" ht="32.25" customHeight="1" x14ac:dyDescent="0.2">
      <c r="A36" s="163"/>
      <c r="B36" s="187"/>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4</v>
      </c>
      <c r="V36" s="354"/>
      <c r="W36" s="355" t="str">
        <f>IF('各会計、関係団体の財政状況及び健全化判断比率'!B30="","",'各会計、関係団体の財政状況及び健全化判断比率'!B30)</f>
        <v>後期高齢者医療事業特別会計</v>
      </c>
      <c r="X36" s="355"/>
      <c r="Y36" s="355"/>
      <c r="Z36" s="355"/>
      <c r="AA36" s="355"/>
      <c r="AB36" s="355"/>
      <c r="AC36" s="355"/>
      <c r="AD36" s="355"/>
      <c r="AE36" s="355"/>
      <c r="AF36" s="355"/>
      <c r="AG36" s="355"/>
      <c r="AH36" s="355"/>
      <c r="AI36" s="355"/>
      <c r="AJ36" s="355"/>
      <c r="AK36" s="355"/>
      <c r="AL36" s="163"/>
      <c r="AM36" s="354">
        <f t="shared" si="0"/>
        <v>7</v>
      </c>
      <c r="AN36" s="354"/>
      <c r="AO36" s="355" t="str">
        <f>IF('各会計、関係団体の財政状況及び健全化判断比率'!B33="","",'各会計、関係団体の財政状況及び健全化判断比率'!B33)</f>
        <v>下水道事業会計</v>
      </c>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11</v>
      </c>
      <c r="BX36" s="354"/>
      <c r="BY36" s="355" t="str">
        <f>IF('各会計、関係団体の財政状況及び健全化判断比率'!B70="","",'各会計、関係団体の財政状況及び健全化判断比率'!B70)</f>
        <v>兵庫県後期高齢者医療広域連合（一般会計）</v>
      </c>
      <c r="BZ36" s="355"/>
      <c r="CA36" s="355"/>
      <c r="CB36" s="355"/>
      <c r="CC36" s="355"/>
      <c r="CD36" s="355"/>
      <c r="CE36" s="355"/>
      <c r="CF36" s="355"/>
      <c r="CG36" s="355"/>
      <c r="CH36" s="355"/>
      <c r="CI36" s="355"/>
      <c r="CJ36" s="355"/>
      <c r="CK36" s="355"/>
      <c r="CL36" s="355"/>
      <c r="CM36" s="355"/>
      <c r="CN36" s="163"/>
      <c r="CO36" s="354" t="str">
        <f t="shared" si="3"/>
        <v/>
      </c>
      <c r="CP36" s="354"/>
      <c r="CQ36" s="355" t="str">
        <f>IF('各会計、関係団体の財政状況及び健全化判断比率'!BS9="","",'各会計、関係団体の財政状況及び健全化判断比率'!BS9)</f>
        <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90"/>
    </row>
    <row r="37" spans="1:113" ht="32.25" customHeight="1" x14ac:dyDescent="0.2">
      <c r="A37" s="163"/>
      <c r="B37" s="187"/>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t="str">
        <f t="shared" si="4"/>
        <v/>
      </c>
      <c r="V37" s="354"/>
      <c r="W37" s="355"/>
      <c r="X37" s="355"/>
      <c r="Y37" s="355"/>
      <c r="Z37" s="355"/>
      <c r="AA37" s="355"/>
      <c r="AB37" s="355"/>
      <c r="AC37" s="355"/>
      <c r="AD37" s="355"/>
      <c r="AE37" s="355"/>
      <c r="AF37" s="355"/>
      <c r="AG37" s="355"/>
      <c r="AH37" s="355"/>
      <c r="AI37" s="355"/>
      <c r="AJ37" s="355"/>
      <c r="AK37" s="355"/>
      <c r="AL37" s="163"/>
      <c r="AM37" s="354">
        <f t="shared" si="0"/>
        <v>8</v>
      </c>
      <c r="AN37" s="354"/>
      <c r="AO37" s="355" t="str">
        <f>IF('各会計、関係団体の財政状況及び健全化判断比率'!B34="","",'各会計、関係団体の財政状況及び健全化判断比率'!B34)</f>
        <v>病院事業会計</v>
      </c>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12</v>
      </c>
      <c r="BX37" s="354"/>
      <c r="BY37" s="355" t="str">
        <f>IF('各会計、関係団体の財政状況及び健全化判断比率'!B71="","",'各会計、関係団体の財政状況及び健全化判断比率'!B71)</f>
        <v>兵庫県後期高齢者医療広域連合（特別会計）</v>
      </c>
      <c r="BZ37" s="355"/>
      <c r="CA37" s="355"/>
      <c r="CB37" s="355"/>
      <c r="CC37" s="355"/>
      <c r="CD37" s="355"/>
      <c r="CE37" s="355"/>
      <c r="CF37" s="355"/>
      <c r="CG37" s="355"/>
      <c r="CH37" s="355"/>
      <c r="CI37" s="355"/>
      <c r="CJ37" s="355"/>
      <c r="CK37" s="355"/>
      <c r="CL37" s="355"/>
      <c r="CM37" s="355"/>
      <c r="CN37" s="163"/>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90"/>
    </row>
    <row r="38" spans="1:113" ht="32.25" customHeight="1" x14ac:dyDescent="0.2">
      <c r="A38" s="163"/>
      <c r="B38" s="187"/>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t="str">
        <f t="shared" si="2"/>
        <v/>
      </c>
      <c r="BX38" s="354"/>
      <c r="BY38" s="355" t="str">
        <f>IF('各会計、関係団体の財政状況及び健全化判断比率'!B72="","",'各会計、関係団体の財政状況及び健全化判断比率'!B72)</f>
        <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90"/>
    </row>
    <row r="39" spans="1:113" ht="32.25" customHeight="1" x14ac:dyDescent="0.2">
      <c r="A39" s="163"/>
      <c r="B39" s="187"/>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t="str">
        <f t="shared" si="2"/>
        <v/>
      </c>
      <c r="BX39" s="354"/>
      <c r="BY39" s="355" t="str">
        <f>IF('各会計、関係団体の財政状況及び健全化判断比率'!B73="","",'各会計、関係団体の財政状況及び健全化判断比率'!B73)</f>
        <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90"/>
    </row>
    <row r="40" spans="1:113" ht="32.25" customHeight="1" x14ac:dyDescent="0.2">
      <c r="A40" s="163"/>
      <c r="B40" s="187"/>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t="str">
        <f t="shared" si="2"/>
        <v/>
      </c>
      <c r="BX40" s="354"/>
      <c r="BY40" s="355" t="str">
        <f>IF('各会計、関係団体の財政状況及び健全化判断比率'!B74="","",'各会計、関係団体の財政状況及び健全化判断比率'!B74)</f>
        <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90"/>
    </row>
    <row r="41" spans="1:113" ht="32.25" customHeight="1" x14ac:dyDescent="0.2">
      <c r="A41" s="163"/>
      <c r="B41" s="187"/>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t="str">
        <f t="shared" si="2"/>
        <v/>
      </c>
      <c r="BX41" s="354"/>
      <c r="BY41" s="355" t="str">
        <f>IF('各会計、関係団体の財政状況及び健全化判断比率'!B75="","",'各会計、関係団体の財政状況及び健全化判断比率'!B75)</f>
        <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90"/>
    </row>
    <row r="42" spans="1:113" ht="32.25" customHeight="1" x14ac:dyDescent="0.2">
      <c r="B42" s="187"/>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90"/>
    </row>
    <row r="43" spans="1:113" ht="32.25" customHeight="1" x14ac:dyDescent="0.2">
      <c r="B43" s="187"/>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2">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2">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2">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2">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2">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2">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2">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2"/>
    <row r="55" spans="5:113" x14ac:dyDescent="0.2"/>
    <row r="56" spans="5:113" x14ac:dyDescent="0.2"/>
  </sheetData>
  <sheetProtection algorithmName="SHA-512" hashValue="058ODqAfpqXOCkRfZZuNSJn/HP81eg1ll5bhN8lvxYDDTrzoRj4yYDzkir8KCXvACCZZWOIHk0AKsBWPYrNHwg==" saltValue="FpPi91iW/4fssmmWdImt4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
  <pageSetup paperSize="8" scale="79" orientation="landscape" cellComments="asDisplayed" horizontalDpi="300" verticalDpi="300" r:id="rId1"/>
  <headerFooter>
    <oddFooter>&amp;C&amp;"BIZ UD明朝 Medium,標準"&amp;Z&amp;F</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202</v>
      </c>
      <c r="DI1" s="705"/>
      <c r="DJ1" s="705"/>
      <c r="DK1" s="705"/>
      <c r="DL1" s="705"/>
      <c r="DM1" s="705"/>
      <c r="DN1" s="706"/>
      <c r="DO1" s="196"/>
      <c r="DP1" s="704" t="s">
        <v>203</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60" t="s">
        <v>205</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206</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207</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2">
      <c r="B4" s="660" t="s">
        <v>1</v>
      </c>
      <c r="C4" s="661"/>
      <c r="D4" s="661"/>
      <c r="E4" s="661"/>
      <c r="F4" s="661"/>
      <c r="G4" s="661"/>
      <c r="H4" s="661"/>
      <c r="I4" s="661"/>
      <c r="J4" s="661"/>
      <c r="K4" s="661"/>
      <c r="L4" s="661"/>
      <c r="M4" s="661"/>
      <c r="N4" s="661"/>
      <c r="O4" s="661"/>
      <c r="P4" s="661"/>
      <c r="Q4" s="662"/>
      <c r="R4" s="660" t="s">
        <v>208</v>
      </c>
      <c r="S4" s="661"/>
      <c r="T4" s="661"/>
      <c r="U4" s="661"/>
      <c r="V4" s="661"/>
      <c r="W4" s="661"/>
      <c r="X4" s="661"/>
      <c r="Y4" s="662"/>
      <c r="Z4" s="660" t="s">
        <v>209</v>
      </c>
      <c r="AA4" s="661"/>
      <c r="AB4" s="661"/>
      <c r="AC4" s="662"/>
      <c r="AD4" s="660" t="s">
        <v>210</v>
      </c>
      <c r="AE4" s="661"/>
      <c r="AF4" s="661"/>
      <c r="AG4" s="661"/>
      <c r="AH4" s="661"/>
      <c r="AI4" s="661"/>
      <c r="AJ4" s="661"/>
      <c r="AK4" s="662"/>
      <c r="AL4" s="660" t="s">
        <v>209</v>
      </c>
      <c r="AM4" s="661"/>
      <c r="AN4" s="661"/>
      <c r="AO4" s="662"/>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0" t="s">
        <v>214</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2">
      <c r="B5" s="666" t="s">
        <v>215</v>
      </c>
      <c r="C5" s="667"/>
      <c r="D5" s="667"/>
      <c r="E5" s="667"/>
      <c r="F5" s="667"/>
      <c r="G5" s="667"/>
      <c r="H5" s="667"/>
      <c r="I5" s="667"/>
      <c r="J5" s="667"/>
      <c r="K5" s="667"/>
      <c r="L5" s="667"/>
      <c r="M5" s="667"/>
      <c r="N5" s="667"/>
      <c r="O5" s="667"/>
      <c r="P5" s="667"/>
      <c r="Q5" s="668"/>
      <c r="R5" s="663">
        <v>17099722</v>
      </c>
      <c r="S5" s="664"/>
      <c r="T5" s="664"/>
      <c r="U5" s="664"/>
      <c r="V5" s="664"/>
      <c r="W5" s="664"/>
      <c r="X5" s="664"/>
      <c r="Y5" s="689"/>
      <c r="Z5" s="702">
        <v>41.6</v>
      </c>
      <c r="AA5" s="702"/>
      <c r="AB5" s="702"/>
      <c r="AC5" s="702"/>
      <c r="AD5" s="703">
        <v>15746823</v>
      </c>
      <c r="AE5" s="703"/>
      <c r="AF5" s="703"/>
      <c r="AG5" s="703"/>
      <c r="AH5" s="703"/>
      <c r="AI5" s="703"/>
      <c r="AJ5" s="703"/>
      <c r="AK5" s="703"/>
      <c r="AL5" s="690">
        <v>65.900000000000006</v>
      </c>
      <c r="AM5" s="672"/>
      <c r="AN5" s="672"/>
      <c r="AO5" s="691"/>
      <c r="AP5" s="666" t="s">
        <v>216</v>
      </c>
      <c r="AQ5" s="667"/>
      <c r="AR5" s="667"/>
      <c r="AS5" s="667"/>
      <c r="AT5" s="667"/>
      <c r="AU5" s="667"/>
      <c r="AV5" s="667"/>
      <c r="AW5" s="667"/>
      <c r="AX5" s="667"/>
      <c r="AY5" s="667"/>
      <c r="AZ5" s="667"/>
      <c r="BA5" s="667"/>
      <c r="BB5" s="667"/>
      <c r="BC5" s="667"/>
      <c r="BD5" s="667"/>
      <c r="BE5" s="667"/>
      <c r="BF5" s="668"/>
      <c r="BG5" s="608">
        <v>15746823</v>
      </c>
      <c r="BH5" s="609"/>
      <c r="BI5" s="609"/>
      <c r="BJ5" s="609"/>
      <c r="BK5" s="609"/>
      <c r="BL5" s="609"/>
      <c r="BM5" s="609"/>
      <c r="BN5" s="610"/>
      <c r="BO5" s="646">
        <v>92.1</v>
      </c>
      <c r="BP5" s="646"/>
      <c r="BQ5" s="646"/>
      <c r="BR5" s="646"/>
      <c r="BS5" s="647">
        <v>428132</v>
      </c>
      <c r="BT5" s="647"/>
      <c r="BU5" s="647"/>
      <c r="BV5" s="647"/>
      <c r="BW5" s="647"/>
      <c r="BX5" s="647"/>
      <c r="BY5" s="647"/>
      <c r="BZ5" s="647"/>
      <c r="CA5" s="647"/>
      <c r="CB5" s="685"/>
      <c r="CD5" s="660" t="s">
        <v>211</v>
      </c>
      <c r="CE5" s="661"/>
      <c r="CF5" s="661"/>
      <c r="CG5" s="661"/>
      <c r="CH5" s="661"/>
      <c r="CI5" s="661"/>
      <c r="CJ5" s="661"/>
      <c r="CK5" s="661"/>
      <c r="CL5" s="661"/>
      <c r="CM5" s="661"/>
      <c r="CN5" s="661"/>
      <c r="CO5" s="661"/>
      <c r="CP5" s="661"/>
      <c r="CQ5" s="662"/>
      <c r="CR5" s="660" t="s">
        <v>217</v>
      </c>
      <c r="CS5" s="661"/>
      <c r="CT5" s="661"/>
      <c r="CU5" s="661"/>
      <c r="CV5" s="661"/>
      <c r="CW5" s="661"/>
      <c r="CX5" s="661"/>
      <c r="CY5" s="662"/>
      <c r="CZ5" s="660" t="s">
        <v>209</v>
      </c>
      <c r="DA5" s="661"/>
      <c r="DB5" s="661"/>
      <c r="DC5" s="662"/>
      <c r="DD5" s="660" t="s">
        <v>218</v>
      </c>
      <c r="DE5" s="661"/>
      <c r="DF5" s="661"/>
      <c r="DG5" s="661"/>
      <c r="DH5" s="661"/>
      <c r="DI5" s="661"/>
      <c r="DJ5" s="661"/>
      <c r="DK5" s="661"/>
      <c r="DL5" s="661"/>
      <c r="DM5" s="661"/>
      <c r="DN5" s="661"/>
      <c r="DO5" s="661"/>
      <c r="DP5" s="662"/>
      <c r="DQ5" s="660" t="s">
        <v>219</v>
      </c>
      <c r="DR5" s="661"/>
      <c r="DS5" s="661"/>
      <c r="DT5" s="661"/>
      <c r="DU5" s="661"/>
      <c r="DV5" s="661"/>
      <c r="DW5" s="661"/>
      <c r="DX5" s="661"/>
      <c r="DY5" s="661"/>
      <c r="DZ5" s="661"/>
      <c r="EA5" s="661"/>
      <c r="EB5" s="661"/>
      <c r="EC5" s="662"/>
    </row>
    <row r="6" spans="2:143" ht="11.25" customHeight="1" x14ac:dyDescent="0.2">
      <c r="B6" s="605" t="s">
        <v>220</v>
      </c>
      <c r="C6" s="606"/>
      <c r="D6" s="606"/>
      <c r="E6" s="606"/>
      <c r="F6" s="606"/>
      <c r="G6" s="606"/>
      <c r="H6" s="606"/>
      <c r="I6" s="606"/>
      <c r="J6" s="606"/>
      <c r="K6" s="606"/>
      <c r="L6" s="606"/>
      <c r="M6" s="606"/>
      <c r="N6" s="606"/>
      <c r="O6" s="606"/>
      <c r="P6" s="606"/>
      <c r="Q6" s="607"/>
      <c r="R6" s="608">
        <v>204692</v>
      </c>
      <c r="S6" s="609"/>
      <c r="T6" s="609"/>
      <c r="U6" s="609"/>
      <c r="V6" s="609"/>
      <c r="W6" s="609"/>
      <c r="X6" s="609"/>
      <c r="Y6" s="610"/>
      <c r="Z6" s="646">
        <v>0.5</v>
      </c>
      <c r="AA6" s="646"/>
      <c r="AB6" s="646"/>
      <c r="AC6" s="646"/>
      <c r="AD6" s="647">
        <v>204692</v>
      </c>
      <c r="AE6" s="647"/>
      <c r="AF6" s="647"/>
      <c r="AG6" s="647"/>
      <c r="AH6" s="647"/>
      <c r="AI6" s="647"/>
      <c r="AJ6" s="647"/>
      <c r="AK6" s="647"/>
      <c r="AL6" s="611">
        <v>0.9</v>
      </c>
      <c r="AM6" s="612"/>
      <c r="AN6" s="612"/>
      <c r="AO6" s="648"/>
      <c r="AP6" s="605" t="s">
        <v>221</v>
      </c>
      <c r="AQ6" s="606"/>
      <c r="AR6" s="606"/>
      <c r="AS6" s="606"/>
      <c r="AT6" s="606"/>
      <c r="AU6" s="606"/>
      <c r="AV6" s="606"/>
      <c r="AW6" s="606"/>
      <c r="AX6" s="606"/>
      <c r="AY6" s="606"/>
      <c r="AZ6" s="606"/>
      <c r="BA6" s="606"/>
      <c r="BB6" s="606"/>
      <c r="BC6" s="606"/>
      <c r="BD6" s="606"/>
      <c r="BE6" s="606"/>
      <c r="BF6" s="607"/>
      <c r="BG6" s="608">
        <v>15746823</v>
      </c>
      <c r="BH6" s="609"/>
      <c r="BI6" s="609"/>
      <c r="BJ6" s="609"/>
      <c r="BK6" s="609"/>
      <c r="BL6" s="609"/>
      <c r="BM6" s="609"/>
      <c r="BN6" s="610"/>
      <c r="BO6" s="646">
        <v>92.1</v>
      </c>
      <c r="BP6" s="646"/>
      <c r="BQ6" s="646"/>
      <c r="BR6" s="646"/>
      <c r="BS6" s="647">
        <v>428132</v>
      </c>
      <c r="BT6" s="647"/>
      <c r="BU6" s="647"/>
      <c r="BV6" s="647"/>
      <c r="BW6" s="647"/>
      <c r="BX6" s="647"/>
      <c r="BY6" s="647"/>
      <c r="BZ6" s="647"/>
      <c r="CA6" s="647"/>
      <c r="CB6" s="685"/>
      <c r="CD6" s="666" t="s">
        <v>222</v>
      </c>
      <c r="CE6" s="667"/>
      <c r="CF6" s="667"/>
      <c r="CG6" s="667"/>
      <c r="CH6" s="667"/>
      <c r="CI6" s="667"/>
      <c r="CJ6" s="667"/>
      <c r="CK6" s="667"/>
      <c r="CL6" s="667"/>
      <c r="CM6" s="667"/>
      <c r="CN6" s="667"/>
      <c r="CO6" s="667"/>
      <c r="CP6" s="667"/>
      <c r="CQ6" s="668"/>
      <c r="CR6" s="608">
        <v>311741</v>
      </c>
      <c r="CS6" s="609"/>
      <c r="CT6" s="609"/>
      <c r="CU6" s="609"/>
      <c r="CV6" s="609"/>
      <c r="CW6" s="609"/>
      <c r="CX6" s="609"/>
      <c r="CY6" s="610"/>
      <c r="CZ6" s="690">
        <v>0.8</v>
      </c>
      <c r="DA6" s="672"/>
      <c r="DB6" s="672"/>
      <c r="DC6" s="692"/>
      <c r="DD6" s="614" t="s">
        <v>122</v>
      </c>
      <c r="DE6" s="609"/>
      <c r="DF6" s="609"/>
      <c r="DG6" s="609"/>
      <c r="DH6" s="609"/>
      <c r="DI6" s="609"/>
      <c r="DJ6" s="609"/>
      <c r="DK6" s="609"/>
      <c r="DL6" s="609"/>
      <c r="DM6" s="609"/>
      <c r="DN6" s="609"/>
      <c r="DO6" s="609"/>
      <c r="DP6" s="610"/>
      <c r="DQ6" s="614">
        <v>311741</v>
      </c>
      <c r="DR6" s="609"/>
      <c r="DS6" s="609"/>
      <c r="DT6" s="609"/>
      <c r="DU6" s="609"/>
      <c r="DV6" s="609"/>
      <c r="DW6" s="609"/>
      <c r="DX6" s="609"/>
      <c r="DY6" s="609"/>
      <c r="DZ6" s="609"/>
      <c r="EA6" s="609"/>
      <c r="EB6" s="609"/>
      <c r="EC6" s="645"/>
    </row>
    <row r="7" spans="2:143" ht="11.25" customHeight="1" x14ac:dyDescent="0.2">
      <c r="B7" s="605" t="s">
        <v>223</v>
      </c>
      <c r="C7" s="606"/>
      <c r="D7" s="606"/>
      <c r="E7" s="606"/>
      <c r="F7" s="606"/>
      <c r="G7" s="606"/>
      <c r="H7" s="606"/>
      <c r="I7" s="606"/>
      <c r="J7" s="606"/>
      <c r="K7" s="606"/>
      <c r="L7" s="606"/>
      <c r="M7" s="606"/>
      <c r="N7" s="606"/>
      <c r="O7" s="606"/>
      <c r="P7" s="606"/>
      <c r="Q7" s="607"/>
      <c r="R7" s="608">
        <v>8962</v>
      </c>
      <c r="S7" s="609"/>
      <c r="T7" s="609"/>
      <c r="U7" s="609"/>
      <c r="V7" s="609"/>
      <c r="W7" s="609"/>
      <c r="X7" s="609"/>
      <c r="Y7" s="610"/>
      <c r="Z7" s="646">
        <v>0</v>
      </c>
      <c r="AA7" s="646"/>
      <c r="AB7" s="646"/>
      <c r="AC7" s="646"/>
      <c r="AD7" s="647">
        <v>8962</v>
      </c>
      <c r="AE7" s="647"/>
      <c r="AF7" s="647"/>
      <c r="AG7" s="647"/>
      <c r="AH7" s="647"/>
      <c r="AI7" s="647"/>
      <c r="AJ7" s="647"/>
      <c r="AK7" s="647"/>
      <c r="AL7" s="611">
        <v>0</v>
      </c>
      <c r="AM7" s="612"/>
      <c r="AN7" s="612"/>
      <c r="AO7" s="648"/>
      <c r="AP7" s="605" t="s">
        <v>224</v>
      </c>
      <c r="AQ7" s="606"/>
      <c r="AR7" s="606"/>
      <c r="AS7" s="606"/>
      <c r="AT7" s="606"/>
      <c r="AU7" s="606"/>
      <c r="AV7" s="606"/>
      <c r="AW7" s="606"/>
      <c r="AX7" s="606"/>
      <c r="AY7" s="606"/>
      <c r="AZ7" s="606"/>
      <c r="BA7" s="606"/>
      <c r="BB7" s="606"/>
      <c r="BC7" s="606"/>
      <c r="BD7" s="606"/>
      <c r="BE7" s="606"/>
      <c r="BF7" s="607"/>
      <c r="BG7" s="608">
        <v>6020494</v>
      </c>
      <c r="BH7" s="609"/>
      <c r="BI7" s="609"/>
      <c r="BJ7" s="609"/>
      <c r="BK7" s="609"/>
      <c r="BL7" s="609"/>
      <c r="BM7" s="609"/>
      <c r="BN7" s="610"/>
      <c r="BO7" s="646">
        <v>35.200000000000003</v>
      </c>
      <c r="BP7" s="646"/>
      <c r="BQ7" s="646"/>
      <c r="BR7" s="646"/>
      <c r="BS7" s="647">
        <v>428132</v>
      </c>
      <c r="BT7" s="647"/>
      <c r="BU7" s="647"/>
      <c r="BV7" s="647"/>
      <c r="BW7" s="647"/>
      <c r="BX7" s="647"/>
      <c r="BY7" s="647"/>
      <c r="BZ7" s="647"/>
      <c r="CA7" s="647"/>
      <c r="CB7" s="685"/>
      <c r="CD7" s="605" t="s">
        <v>225</v>
      </c>
      <c r="CE7" s="606"/>
      <c r="CF7" s="606"/>
      <c r="CG7" s="606"/>
      <c r="CH7" s="606"/>
      <c r="CI7" s="606"/>
      <c r="CJ7" s="606"/>
      <c r="CK7" s="606"/>
      <c r="CL7" s="606"/>
      <c r="CM7" s="606"/>
      <c r="CN7" s="606"/>
      <c r="CO7" s="606"/>
      <c r="CP7" s="606"/>
      <c r="CQ7" s="607"/>
      <c r="CR7" s="608">
        <v>4760666</v>
      </c>
      <c r="CS7" s="609"/>
      <c r="CT7" s="609"/>
      <c r="CU7" s="609"/>
      <c r="CV7" s="609"/>
      <c r="CW7" s="609"/>
      <c r="CX7" s="609"/>
      <c r="CY7" s="610"/>
      <c r="CZ7" s="646">
        <v>11.8</v>
      </c>
      <c r="DA7" s="646"/>
      <c r="DB7" s="646"/>
      <c r="DC7" s="646"/>
      <c r="DD7" s="614">
        <v>221118</v>
      </c>
      <c r="DE7" s="609"/>
      <c r="DF7" s="609"/>
      <c r="DG7" s="609"/>
      <c r="DH7" s="609"/>
      <c r="DI7" s="609"/>
      <c r="DJ7" s="609"/>
      <c r="DK7" s="609"/>
      <c r="DL7" s="609"/>
      <c r="DM7" s="609"/>
      <c r="DN7" s="609"/>
      <c r="DO7" s="609"/>
      <c r="DP7" s="610"/>
      <c r="DQ7" s="614">
        <v>4167466</v>
      </c>
      <c r="DR7" s="609"/>
      <c r="DS7" s="609"/>
      <c r="DT7" s="609"/>
      <c r="DU7" s="609"/>
      <c r="DV7" s="609"/>
      <c r="DW7" s="609"/>
      <c r="DX7" s="609"/>
      <c r="DY7" s="609"/>
      <c r="DZ7" s="609"/>
      <c r="EA7" s="609"/>
      <c r="EB7" s="609"/>
      <c r="EC7" s="645"/>
    </row>
    <row r="8" spans="2:143" ht="11.25" customHeight="1" x14ac:dyDescent="0.2">
      <c r="B8" s="605" t="s">
        <v>226</v>
      </c>
      <c r="C8" s="606"/>
      <c r="D8" s="606"/>
      <c r="E8" s="606"/>
      <c r="F8" s="606"/>
      <c r="G8" s="606"/>
      <c r="H8" s="606"/>
      <c r="I8" s="606"/>
      <c r="J8" s="606"/>
      <c r="K8" s="606"/>
      <c r="L8" s="606"/>
      <c r="M8" s="606"/>
      <c r="N8" s="606"/>
      <c r="O8" s="606"/>
      <c r="P8" s="606"/>
      <c r="Q8" s="607"/>
      <c r="R8" s="608">
        <v>159306</v>
      </c>
      <c r="S8" s="609"/>
      <c r="T8" s="609"/>
      <c r="U8" s="609"/>
      <c r="V8" s="609"/>
      <c r="W8" s="609"/>
      <c r="X8" s="609"/>
      <c r="Y8" s="610"/>
      <c r="Z8" s="646">
        <v>0.4</v>
      </c>
      <c r="AA8" s="646"/>
      <c r="AB8" s="646"/>
      <c r="AC8" s="646"/>
      <c r="AD8" s="647">
        <v>159306</v>
      </c>
      <c r="AE8" s="647"/>
      <c r="AF8" s="647"/>
      <c r="AG8" s="647"/>
      <c r="AH8" s="647"/>
      <c r="AI8" s="647"/>
      <c r="AJ8" s="647"/>
      <c r="AK8" s="647"/>
      <c r="AL8" s="611">
        <v>0.7</v>
      </c>
      <c r="AM8" s="612"/>
      <c r="AN8" s="612"/>
      <c r="AO8" s="648"/>
      <c r="AP8" s="605" t="s">
        <v>227</v>
      </c>
      <c r="AQ8" s="606"/>
      <c r="AR8" s="606"/>
      <c r="AS8" s="606"/>
      <c r="AT8" s="606"/>
      <c r="AU8" s="606"/>
      <c r="AV8" s="606"/>
      <c r="AW8" s="606"/>
      <c r="AX8" s="606"/>
      <c r="AY8" s="606"/>
      <c r="AZ8" s="606"/>
      <c r="BA8" s="606"/>
      <c r="BB8" s="606"/>
      <c r="BC8" s="606"/>
      <c r="BD8" s="606"/>
      <c r="BE8" s="606"/>
      <c r="BF8" s="607"/>
      <c r="BG8" s="608">
        <v>132543</v>
      </c>
      <c r="BH8" s="609"/>
      <c r="BI8" s="609"/>
      <c r="BJ8" s="609"/>
      <c r="BK8" s="609"/>
      <c r="BL8" s="609"/>
      <c r="BM8" s="609"/>
      <c r="BN8" s="610"/>
      <c r="BO8" s="646">
        <v>0.8</v>
      </c>
      <c r="BP8" s="646"/>
      <c r="BQ8" s="646"/>
      <c r="BR8" s="646"/>
      <c r="BS8" s="647" t="s">
        <v>122</v>
      </c>
      <c r="BT8" s="647"/>
      <c r="BU8" s="647"/>
      <c r="BV8" s="647"/>
      <c r="BW8" s="647"/>
      <c r="BX8" s="647"/>
      <c r="BY8" s="647"/>
      <c r="BZ8" s="647"/>
      <c r="CA8" s="647"/>
      <c r="CB8" s="685"/>
      <c r="CD8" s="605" t="s">
        <v>228</v>
      </c>
      <c r="CE8" s="606"/>
      <c r="CF8" s="606"/>
      <c r="CG8" s="606"/>
      <c r="CH8" s="606"/>
      <c r="CI8" s="606"/>
      <c r="CJ8" s="606"/>
      <c r="CK8" s="606"/>
      <c r="CL8" s="606"/>
      <c r="CM8" s="606"/>
      <c r="CN8" s="606"/>
      <c r="CO8" s="606"/>
      <c r="CP8" s="606"/>
      <c r="CQ8" s="607"/>
      <c r="CR8" s="608">
        <v>16373775</v>
      </c>
      <c r="CS8" s="609"/>
      <c r="CT8" s="609"/>
      <c r="CU8" s="609"/>
      <c r="CV8" s="609"/>
      <c r="CW8" s="609"/>
      <c r="CX8" s="609"/>
      <c r="CY8" s="610"/>
      <c r="CZ8" s="646">
        <v>40.5</v>
      </c>
      <c r="DA8" s="646"/>
      <c r="DB8" s="646"/>
      <c r="DC8" s="646"/>
      <c r="DD8" s="614">
        <v>98263</v>
      </c>
      <c r="DE8" s="609"/>
      <c r="DF8" s="609"/>
      <c r="DG8" s="609"/>
      <c r="DH8" s="609"/>
      <c r="DI8" s="609"/>
      <c r="DJ8" s="609"/>
      <c r="DK8" s="609"/>
      <c r="DL8" s="609"/>
      <c r="DM8" s="609"/>
      <c r="DN8" s="609"/>
      <c r="DO8" s="609"/>
      <c r="DP8" s="610"/>
      <c r="DQ8" s="614">
        <v>9008783</v>
      </c>
      <c r="DR8" s="609"/>
      <c r="DS8" s="609"/>
      <c r="DT8" s="609"/>
      <c r="DU8" s="609"/>
      <c r="DV8" s="609"/>
      <c r="DW8" s="609"/>
      <c r="DX8" s="609"/>
      <c r="DY8" s="609"/>
      <c r="DZ8" s="609"/>
      <c r="EA8" s="609"/>
      <c r="EB8" s="609"/>
      <c r="EC8" s="645"/>
    </row>
    <row r="9" spans="2:143" ht="11.25" customHeight="1" x14ac:dyDescent="0.2">
      <c r="B9" s="605" t="s">
        <v>229</v>
      </c>
      <c r="C9" s="606"/>
      <c r="D9" s="606"/>
      <c r="E9" s="606"/>
      <c r="F9" s="606"/>
      <c r="G9" s="606"/>
      <c r="H9" s="606"/>
      <c r="I9" s="606"/>
      <c r="J9" s="606"/>
      <c r="K9" s="606"/>
      <c r="L9" s="606"/>
      <c r="M9" s="606"/>
      <c r="N9" s="606"/>
      <c r="O9" s="606"/>
      <c r="P9" s="606"/>
      <c r="Q9" s="607"/>
      <c r="R9" s="608">
        <v>209271</v>
      </c>
      <c r="S9" s="609"/>
      <c r="T9" s="609"/>
      <c r="U9" s="609"/>
      <c r="V9" s="609"/>
      <c r="W9" s="609"/>
      <c r="X9" s="609"/>
      <c r="Y9" s="610"/>
      <c r="Z9" s="646">
        <v>0.5</v>
      </c>
      <c r="AA9" s="646"/>
      <c r="AB9" s="646"/>
      <c r="AC9" s="646"/>
      <c r="AD9" s="647">
        <v>209271</v>
      </c>
      <c r="AE9" s="647"/>
      <c r="AF9" s="647"/>
      <c r="AG9" s="647"/>
      <c r="AH9" s="647"/>
      <c r="AI9" s="647"/>
      <c r="AJ9" s="647"/>
      <c r="AK9" s="647"/>
      <c r="AL9" s="611">
        <v>0.9</v>
      </c>
      <c r="AM9" s="612"/>
      <c r="AN9" s="612"/>
      <c r="AO9" s="648"/>
      <c r="AP9" s="605" t="s">
        <v>230</v>
      </c>
      <c r="AQ9" s="606"/>
      <c r="AR9" s="606"/>
      <c r="AS9" s="606"/>
      <c r="AT9" s="606"/>
      <c r="AU9" s="606"/>
      <c r="AV9" s="606"/>
      <c r="AW9" s="606"/>
      <c r="AX9" s="606"/>
      <c r="AY9" s="606"/>
      <c r="AZ9" s="606"/>
      <c r="BA9" s="606"/>
      <c r="BB9" s="606"/>
      <c r="BC9" s="606"/>
      <c r="BD9" s="606"/>
      <c r="BE9" s="606"/>
      <c r="BF9" s="607"/>
      <c r="BG9" s="608">
        <v>4130686</v>
      </c>
      <c r="BH9" s="609"/>
      <c r="BI9" s="609"/>
      <c r="BJ9" s="609"/>
      <c r="BK9" s="609"/>
      <c r="BL9" s="609"/>
      <c r="BM9" s="609"/>
      <c r="BN9" s="610"/>
      <c r="BO9" s="646">
        <v>24.2</v>
      </c>
      <c r="BP9" s="646"/>
      <c r="BQ9" s="646"/>
      <c r="BR9" s="646"/>
      <c r="BS9" s="647" t="s">
        <v>122</v>
      </c>
      <c r="BT9" s="647"/>
      <c r="BU9" s="647"/>
      <c r="BV9" s="647"/>
      <c r="BW9" s="647"/>
      <c r="BX9" s="647"/>
      <c r="BY9" s="647"/>
      <c r="BZ9" s="647"/>
      <c r="CA9" s="647"/>
      <c r="CB9" s="685"/>
      <c r="CD9" s="605" t="s">
        <v>231</v>
      </c>
      <c r="CE9" s="606"/>
      <c r="CF9" s="606"/>
      <c r="CG9" s="606"/>
      <c r="CH9" s="606"/>
      <c r="CI9" s="606"/>
      <c r="CJ9" s="606"/>
      <c r="CK9" s="606"/>
      <c r="CL9" s="606"/>
      <c r="CM9" s="606"/>
      <c r="CN9" s="606"/>
      <c r="CO9" s="606"/>
      <c r="CP9" s="606"/>
      <c r="CQ9" s="607"/>
      <c r="CR9" s="608">
        <v>4556003</v>
      </c>
      <c r="CS9" s="609"/>
      <c r="CT9" s="609"/>
      <c r="CU9" s="609"/>
      <c r="CV9" s="609"/>
      <c r="CW9" s="609"/>
      <c r="CX9" s="609"/>
      <c r="CY9" s="610"/>
      <c r="CZ9" s="646">
        <v>11.3</v>
      </c>
      <c r="DA9" s="646"/>
      <c r="DB9" s="646"/>
      <c r="DC9" s="646"/>
      <c r="DD9" s="614">
        <v>65508</v>
      </c>
      <c r="DE9" s="609"/>
      <c r="DF9" s="609"/>
      <c r="DG9" s="609"/>
      <c r="DH9" s="609"/>
      <c r="DI9" s="609"/>
      <c r="DJ9" s="609"/>
      <c r="DK9" s="609"/>
      <c r="DL9" s="609"/>
      <c r="DM9" s="609"/>
      <c r="DN9" s="609"/>
      <c r="DO9" s="609"/>
      <c r="DP9" s="610"/>
      <c r="DQ9" s="614">
        <v>2981057</v>
      </c>
      <c r="DR9" s="609"/>
      <c r="DS9" s="609"/>
      <c r="DT9" s="609"/>
      <c r="DU9" s="609"/>
      <c r="DV9" s="609"/>
      <c r="DW9" s="609"/>
      <c r="DX9" s="609"/>
      <c r="DY9" s="609"/>
      <c r="DZ9" s="609"/>
      <c r="EA9" s="609"/>
      <c r="EB9" s="609"/>
      <c r="EC9" s="645"/>
    </row>
    <row r="10" spans="2:143" ht="11.25" customHeight="1" x14ac:dyDescent="0.2">
      <c r="B10" s="605" t="s">
        <v>232</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v>275952</v>
      </c>
      <c r="BH10" s="609"/>
      <c r="BI10" s="609"/>
      <c r="BJ10" s="609"/>
      <c r="BK10" s="609"/>
      <c r="BL10" s="609"/>
      <c r="BM10" s="609"/>
      <c r="BN10" s="610"/>
      <c r="BO10" s="646">
        <v>1.6</v>
      </c>
      <c r="BP10" s="646"/>
      <c r="BQ10" s="646"/>
      <c r="BR10" s="646"/>
      <c r="BS10" s="647">
        <v>46699</v>
      </c>
      <c r="BT10" s="647"/>
      <c r="BU10" s="647"/>
      <c r="BV10" s="647"/>
      <c r="BW10" s="647"/>
      <c r="BX10" s="647"/>
      <c r="BY10" s="647"/>
      <c r="BZ10" s="647"/>
      <c r="CA10" s="647"/>
      <c r="CB10" s="685"/>
      <c r="CD10" s="605" t="s">
        <v>234</v>
      </c>
      <c r="CE10" s="606"/>
      <c r="CF10" s="606"/>
      <c r="CG10" s="606"/>
      <c r="CH10" s="606"/>
      <c r="CI10" s="606"/>
      <c r="CJ10" s="606"/>
      <c r="CK10" s="606"/>
      <c r="CL10" s="606"/>
      <c r="CM10" s="606"/>
      <c r="CN10" s="606"/>
      <c r="CO10" s="606"/>
      <c r="CP10" s="606"/>
      <c r="CQ10" s="607"/>
      <c r="CR10" s="608">
        <v>37199</v>
      </c>
      <c r="CS10" s="609"/>
      <c r="CT10" s="609"/>
      <c r="CU10" s="609"/>
      <c r="CV10" s="609"/>
      <c r="CW10" s="609"/>
      <c r="CX10" s="609"/>
      <c r="CY10" s="610"/>
      <c r="CZ10" s="646">
        <v>0.1</v>
      </c>
      <c r="DA10" s="646"/>
      <c r="DB10" s="646"/>
      <c r="DC10" s="646"/>
      <c r="DD10" s="614">
        <v>2585</v>
      </c>
      <c r="DE10" s="609"/>
      <c r="DF10" s="609"/>
      <c r="DG10" s="609"/>
      <c r="DH10" s="609"/>
      <c r="DI10" s="609"/>
      <c r="DJ10" s="609"/>
      <c r="DK10" s="609"/>
      <c r="DL10" s="609"/>
      <c r="DM10" s="609"/>
      <c r="DN10" s="609"/>
      <c r="DO10" s="609"/>
      <c r="DP10" s="610"/>
      <c r="DQ10" s="614">
        <v>37140</v>
      </c>
      <c r="DR10" s="609"/>
      <c r="DS10" s="609"/>
      <c r="DT10" s="609"/>
      <c r="DU10" s="609"/>
      <c r="DV10" s="609"/>
      <c r="DW10" s="609"/>
      <c r="DX10" s="609"/>
      <c r="DY10" s="609"/>
      <c r="DZ10" s="609"/>
      <c r="EA10" s="609"/>
      <c r="EB10" s="609"/>
      <c r="EC10" s="645"/>
    </row>
    <row r="11" spans="2:143" ht="11.25" customHeight="1" x14ac:dyDescent="0.2">
      <c r="B11" s="605" t="s">
        <v>235</v>
      </c>
      <c r="C11" s="606"/>
      <c r="D11" s="606"/>
      <c r="E11" s="606"/>
      <c r="F11" s="606"/>
      <c r="G11" s="606"/>
      <c r="H11" s="606"/>
      <c r="I11" s="606"/>
      <c r="J11" s="606"/>
      <c r="K11" s="606"/>
      <c r="L11" s="606"/>
      <c r="M11" s="606"/>
      <c r="N11" s="606"/>
      <c r="O11" s="606"/>
      <c r="P11" s="606"/>
      <c r="Q11" s="607"/>
      <c r="R11" s="608">
        <v>2226413</v>
      </c>
      <c r="S11" s="609"/>
      <c r="T11" s="609"/>
      <c r="U11" s="609"/>
      <c r="V11" s="609"/>
      <c r="W11" s="609"/>
      <c r="X11" s="609"/>
      <c r="Y11" s="610"/>
      <c r="Z11" s="611">
        <v>5.4</v>
      </c>
      <c r="AA11" s="612"/>
      <c r="AB11" s="612"/>
      <c r="AC11" s="613"/>
      <c r="AD11" s="614">
        <v>2226413</v>
      </c>
      <c r="AE11" s="609"/>
      <c r="AF11" s="609"/>
      <c r="AG11" s="609"/>
      <c r="AH11" s="609"/>
      <c r="AI11" s="609"/>
      <c r="AJ11" s="609"/>
      <c r="AK11" s="610"/>
      <c r="AL11" s="611">
        <v>9.3000000000000007</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v>1481313</v>
      </c>
      <c r="BH11" s="609"/>
      <c r="BI11" s="609"/>
      <c r="BJ11" s="609"/>
      <c r="BK11" s="609"/>
      <c r="BL11" s="609"/>
      <c r="BM11" s="609"/>
      <c r="BN11" s="610"/>
      <c r="BO11" s="646">
        <v>8.6999999999999993</v>
      </c>
      <c r="BP11" s="646"/>
      <c r="BQ11" s="646"/>
      <c r="BR11" s="646"/>
      <c r="BS11" s="647">
        <v>381433</v>
      </c>
      <c r="BT11" s="647"/>
      <c r="BU11" s="647"/>
      <c r="BV11" s="647"/>
      <c r="BW11" s="647"/>
      <c r="BX11" s="647"/>
      <c r="BY11" s="647"/>
      <c r="BZ11" s="647"/>
      <c r="CA11" s="647"/>
      <c r="CB11" s="685"/>
      <c r="CD11" s="605" t="s">
        <v>237</v>
      </c>
      <c r="CE11" s="606"/>
      <c r="CF11" s="606"/>
      <c r="CG11" s="606"/>
      <c r="CH11" s="606"/>
      <c r="CI11" s="606"/>
      <c r="CJ11" s="606"/>
      <c r="CK11" s="606"/>
      <c r="CL11" s="606"/>
      <c r="CM11" s="606"/>
      <c r="CN11" s="606"/>
      <c r="CO11" s="606"/>
      <c r="CP11" s="606"/>
      <c r="CQ11" s="607"/>
      <c r="CR11" s="608">
        <v>199799</v>
      </c>
      <c r="CS11" s="609"/>
      <c r="CT11" s="609"/>
      <c r="CU11" s="609"/>
      <c r="CV11" s="609"/>
      <c r="CW11" s="609"/>
      <c r="CX11" s="609"/>
      <c r="CY11" s="610"/>
      <c r="CZ11" s="646">
        <v>0.5</v>
      </c>
      <c r="DA11" s="646"/>
      <c r="DB11" s="646"/>
      <c r="DC11" s="646"/>
      <c r="DD11" s="614">
        <v>32658</v>
      </c>
      <c r="DE11" s="609"/>
      <c r="DF11" s="609"/>
      <c r="DG11" s="609"/>
      <c r="DH11" s="609"/>
      <c r="DI11" s="609"/>
      <c r="DJ11" s="609"/>
      <c r="DK11" s="609"/>
      <c r="DL11" s="609"/>
      <c r="DM11" s="609"/>
      <c r="DN11" s="609"/>
      <c r="DO11" s="609"/>
      <c r="DP11" s="610"/>
      <c r="DQ11" s="614">
        <v>162356</v>
      </c>
      <c r="DR11" s="609"/>
      <c r="DS11" s="609"/>
      <c r="DT11" s="609"/>
      <c r="DU11" s="609"/>
      <c r="DV11" s="609"/>
      <c r="DW11" s="609"/>
      <c r="DX11" s="609"/>
      <c r="DY11" s="609"/>
      <c r="DZ11" s="609"/>
      <c r="EA11" s="609"/>
      <c r="EB11" s="609"/>
      <c r="EC11" s="645"/>
    </row>
    <row r="12" spans="2:143" ht="11.25" customHeight="1" x14ac:dyDescent="0.2">
      <c r="B12" s="605" t="s">
        <v>238</v>
      </c>
      <c r="C12" s="606"/>
      <c r="D12" s="606"/>
      <c r="E12" s="606"/>
      <c r="F12" s="606"/>
      <c r="G12" s="606"/>
      <c r="H12" s="606"/>
      <c r="I12" s="606"/>
      <c r="J12" s="606"/>
      <c r="K12" s="606"/>
      <c r="L12" s="606"/>
      <c r="M12" s="606"/>
      <c r="N12" s="606"/>
      <c r="O12" s="606"/>
      <c r="P12" s="606"/>
      <c r="Q12" s="607"/>
      <c r="R12" s="608" t="s">
        <v>122</v>
      </c>
      <c r="S12" s="609"/>
      <c r="T12" s="609"/>
      <c r="U12" s="609"/>
      <c r="V12" s="609"/>
      <c r="W12" s="609"/>
      <c r="X12" s="609"/>
      <c r="Y12" s="610"/>
      <c r="Z12" s="646" t="s">
        <v>122</v>
      </c>
      <c r="AA12" s="646"/>
      <c r="AB12" s="646"/>
      <c r="AC12" s="646"/>
      <c r="AD12" s="647" t="s">
        <v>122</v>
      </c>
      <c r="AE12" s="647"/>
      <c r="AF12" s="647"/>
      <c r="AG12" s="647"/>
      <c r="AH12" s="647"/>
      <c r="AI12" s="647"/>
      <c r="AJ12" s="647"/>
      <c r="AK12" s="647"/>
      <c r="AL12" s="611" t="s">
        <v>122</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v>8867421</v>
      </c>
      <c r="BH12" s="609"/>
      <c r="BI12" s="609"/>
      <c r="BJ12" s="609"/>
      <c r="BK12" s="609"/>
      <c r="BL12" s="609"/>
      <c r="BM12" s="609"/>
      <c r="BN12" s="610"/>
      <c r="BO12" s="646">
        <v>51.9</v>
      </c>
      <c r="BP12" s="646"/>
      <c r="BQ12" s="646"/>
      <c r="BR12" s="646"/>
      <c r="BS12" s="647" t="s">
        <v>122</v>
      </c>
      <c r="BT12" s="647"/>
      <c r="BU12" s="647"/>
      <c r="BV12" s="647"/>
      <c r="BW12" s="647"/>
      <c r="BX12" s="647"/>
      <c r="BY12" s="647"/>
      <c r="BZ12" s="647"/>
      <c r="CA12" s="647"/>
      <c r="CB12" s="685"/>
      <c r="CD12" s="605" t="s">
        <v>240</v>
      </c>
      <c r="CE12" s="606"/>
      <c r="CF12" s="606"/>
      <c r="CG12" s="606"/>
      <c r="CH12" s="606"/>
      <c r="CI12" s="606"/>
      <c r="CJ12" s="606"/>
      <c r="CK12" s="606"/>
      <c r="CL12" s="606"/>
      <c r="CM12" s="606"/>
      <c r="CN12" s="606"/>
      <c r="CO12" s="606"/>
      <c r="CP12" s="606"/>
      <c r="CQ12" s="607"/>
      <c r="CR12" s="608">
        <v>832033</v>
      </c>
      <c r="CS12" s="609"/>
      <c r="CT12" s="609"/>
      <c r="CU12" s="609"/>
      <c r="CV12" s="609"/>
      <c r="CW12" s="609"/>
      <c r="CX12" s="609"/>
      <c r="CY12" s="610"/>
      <c r="CZ12" s="646">
        <v>2.1</v>
      </c>
      <c r="DA12" s="646"/>
      <c r="DB12" s="646"/>
      <c r="DC12" s="646"/>
      <c r="DD12" s="614">
        <v>1153</v>
      </c>
      <c r="DE12" s="609"/>
      <c r="DF12" s="609"/>
      <c r="DG12" s="609"/>
      <c r="DH12" s="609"/>
      <c r="DI12" s="609"/>
      <c r="DJ12" s="609"/>
      <c r="DK12" s="609"/>
      <c r="DL12" s="609"/>
      <c r="DM12" s="609"/>
      <c r="DN12" s="609"/>
      <c r="DO12" s="609"/>
      <c r="DP12" s="610"/>
      <c r="DQ12" s="614">
        <v>416854</v>
      </c>
      <c r="DR12" s="609"/>
      <c r="DS12" s="609"/>
      <c r="DT12" s="609"/>
      <c r="DU12" s="609"/>
      <c r="DV12" s="609"/>
      <c r="DW12" s="609"/>
      <c r="DX12" s="609"/>
      <c r="DY12" s="609"/>
      <c r="DZ12" s="609"/>
      <c r="EA12" s="609"/>
      <c r="EB12" s="609"/>
      <c r="EC12" s="645"/>
    </row>
    <row r="13" spans="2:143" ht="11.25" customHeight="1" x14ac:dyDescent="0.2">
      <c r="B13" s="605" t="s">
        <v>241</v>
      </c>
      <c r="C13" s="606"/>
      <c r="D13" s="606"/>
      <c r="E13" s="606"/>
      <c r="F13" s="606"/>
      <c r="G13" s="606"/>
      <c r="H13" s="606"/>
      <c r="I13" s="606"/>
      <c r="J13" s="606"/>
      <c r="K13" s="606"/>
      <c r="L13" s="606"/>
      <c r="M13" s="606"/>
      <c r="N13" s="606"/>
      <c r="O13" s="606"/>
      <c r="P13" s="606"/>
      <c r="Q13" s="607"/>
      <c r="R13" s="608" t="s">
        <v>122</v>
      </c>
      <c r="S13" s="609"/>
      <c r="T13" s="609"/>
      <c r="U13" s="609"/>
      <c r="V13" s="609"/>
      <c r="W13" s="609"/>
      <c r="X13" s="609"/>
      <c r="Y13" s="610"/>
      <c r="Z13" s="646" t="s">
        <v>122</v>
      </c>
      <c r="AA13" s="646"/>
      <c r="AB13" s="646"/>
      <c r="AC13" s="646"/>
      <c r="AD13" s="647" t="s">
        <v>122</v>
      </c>
      <c r="AE13" s="647"/>
      <c r="AF13" s="647"/>
      <c r="AG13" s="647"/>
      <c r="AH13" s="647"/>
      <c r="AI13" s="647"/>
      <c r="AJ13" s="647"/>
      <c r="AK13" s="647"/>
      <c r="AL13" s="611" t="s">
        <v>122</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v>8822607</v>
      </c>
      <c r="BH13" s="609"/>
      <c r="BI13" s="609"/>
      <c r="BJ13" s="609"/>
      <c r="BK13" s="609"/>
      <c r="BL13" s="609"/>
      <c r="BM13" s="609"/>
      <c r="BN13" s="610"/>
      <c r="BO13" s="646">
        <v>51.6</v>
      </c>
      <c r="BP13" s="646"/>
      <c r="BQ13" s="646"/>
      <c r="BR13" s="646"/>
      <c r="BS13" s="647" t="s">
        <v>122</v>
      </c>
      <c r="BT13" s="647"/>
      <c r="BU13" s="647"/>
      <c r="BV13" s="647"/>
      <c r="BW13" s="647"/>
      <c r="BX13" s="647"/>
      <c r="BY13" s="647"/>
      <c r="BZ13" s="647"/>
      <c r="CA13" s="647"/>
      <c r="CB13" s="685"/>
      <c r="CD13" s="605" t="s">
        <v>243</v>
      </c>
      <c r="CE13" s="606"/>
      <c r="CF13" s="606"/>
      <c r="CG13" s="606"/>
      <c r="CH13" s="606"/>
      <c r="CI13" s="606"/>
      <c r="CJ13" s="606"/>
      <c r="CK13" s="606"/>
      <c r="CL13" s="606"/>
      <c r="CM13" s="606"/>
      <c r="CN13" s="606"/>
      <c r="CO13" s="606"/>
      <c r="CP13" s="606"/>
      <c r="CQ13" s="607"/>
      <c r="CR13" s="608">
        <v>4413590</v>
      </c>
      <c r="CS13" s="609"/>
      <c r="CT13" s="609"/>
      <c r="CU13" s="609"/>
      <c r="CV13" s="609"/>
      <c r="CW13" s="609"/>
      <c r="CX13" s="609"/>
      <c r="CY13" s="610"/>
      <c r="CZ13" s="646">
        <v>10.9</v>
      </c>
      <c r="DA13" s="646"/>
      <c r="DB13" s="646"/>
      <c r="DC13" s="646"/>
      <c r="DD13" s="614">
        <v>924400</v>
      </c>
      <c r="DE13" s="609"/>
      <c r="DF13" s="609"/>
      <c r="DG13" s="609"/>
      <c r="DH13" s="609"/>
      <c r="DI13" s="609"/>
      <c r="DJ13" s="609"/>
      <c r="DK13" s="609"/>
      <c r="DL13" s="609"/>
      <c r="DM13" s="609"/>
      <c r="DN13" s="609"/>
      <c r="DO13" s="609"/>
      <c r="DP13" s="610"/>
      <c r="DQ13" s="614">
        <v>3543467</v>
      </c>
      <c r="DR13" s="609"/>
      <c r="DS13" s="609"/>
      <c r="DT13" s="609"/>
      <c r="DU13" s="609"/>
      <c r="DV13" s="609"/>
      <c r="DW13" s="609"/>
      <c r="DX13" s="609"/>
      <c r="DY13" s="609"/>
      <c r="DZ13" s="609"/>
      <c r="EA13" s="609"/>
      <c r="EB13" s="609"/>
      <c r="EC13" s="645"/>
    </row>
    <row r="14" spans="2:143" ht="11.25" customHeight="1" x14ac:dyDescent="0.2">
      <c r="B14" s="605" t="s">
        <v>244</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262623</v>
      </c>
      <c r="BH14" s="609"/>
      <c r="BI14" s="609"/>
      <c r="BJ14" s="609"/>
      <c r="BK14" s="609"/>
      <c r="BL14" s="609"/>
      <c r="BM14" s="609"/>
      <c r="BN14" s="610"/>
      <c r="BO14" s="646">
        <v>1.5</v>
      </c>
      <c r="BP14" s="646"/>
      <c r="BQ14" s="646"/>
      <c r="BR14" s="646"/>
      <c r="BS14" s="647" t="s">
        <v>122</v>
      </c>
      <c r="BT14" s="647"/>
      <c r="BU14" s="647"/>
      <c r="BV14" s="647"/>
      <c r="BW14" s="647"/>
      <c r="BX14" s="647"/>
      <c r="BY14" s="647"/>
      <c r="BZ14" s="647"/>
      <c r="CA14" s="647"/>
      <c r="CB14" s="685"/>
      <c r="CD14" s="605" t="s">
        <v>246</v>
      </c>
      <c r="CE14" s="606"/>
      <c r="CF14" s="606"/>
      <c r="CG14" s="606"/>
      <c r="CH14" s="606"/>
      <c r="CI14" s="606"/>
      <c r="CJ14" s="606"/>
      <c r="CK14" s="606"/>
      <c r="CL14" s="606"/>
      <c r="CM14" s="606"/>
      <c r="CN14" s="606"/>
      <c r="CO14" s="606"/>
      <c r="CP14" s="606"/>
      <c r="CQ14" s="607"/>
      <c r="CR14" s="608">
        <v>1438253</v>
      </c>
      <c r="CS14" s="609"/>
      <c r="CT14" s="609"/>
      <c r="CU14" s="609"/>
      <c r="CV14" s="609"/>
      <c r="CW14" s="609"/>
      <c r="CX14" s="609"/>
      <c r="CY14" s="610"/>
      <c r="CZ14" s="646">
        <v>3.6</v>
      </c>
      <c r="DA14" s="646"/>
      <c r="DB14" s="646"/>
      <c r="DC14" s="646"/>
      <c r="DD14" s="614">
        <v>462540</v>
      </c>
      <c r="DE14" s="609"/>
      <c r="DF14" s="609"/>
      <c r="DG14" s="609"/>
      <c r="DH14" s="609"/>
      <c r="DI14" s="609"/>
      <c r="DJ14" s="609"/>
      <c r="DK14" s="609"/>
      <c r="DL14" s="609"/>
      <c r="DM14" s="609"/>
      <c r="DN14" s="609"/>
      <c r="DO14" s="609"/>
      <c r="DP14" s="610"/>
      <c r="DQ14" s="614">
        <v>1163705</v>
      </c>
      <c r="DR14" s="609"/>
      <c r="DS14" s="609"/>
      <c r="DT14" s="609"/>
      <c r="DU14" s="609"/>
      <c r="DV14" s="609"/>
      <c r="DW14" s="609"/>
      <c r="DX14" s="609"/>
      <c r="DY14" s="609"/>
      <c r="DZ14" s="609"/>
      <c r="EA14" s="609"/>
      <c r="EB14" s="609"/>
      <c r="EC14" s="645"/>
    </row>
    <row r="15" spans="2:143" ht="11.25" customHeight="1" x14ac:dyDescent="0.2">
      <c r="B15" s="605" t="s">
        <v>247</v>
      </c>
      <c r="C15" s="606"/>
      <c r="D15" s="606"/>
      <c r="E15" s="606"/>
      <c r="F15" s="606"/>
      <c r="G15" s="606"/>
      <c r="H15" s="606"/>
      <c r="I15" s="606"/>
      <c r="J15" s="606"/>
      <c r="K15" s="606"/>
      <c r="L15" s="606"/>
      <c r="M15" s="606"/>
      <c r="N15" s="606"/>
      <c r="O15" s="606"/>
      <c r="P15" s="606"/>
      <c r="Q15" s="607"/>
      <c r="R15" s="608">
        <v>44781</v>
      </c>
      <c r="S15" s="609"/>
      <c r="T15" s="609"/>
      <c r="U15" s="609"/>
      <c r="V15" s="609"/>
      <c r="W15" s="609"/>
      <c r="X15" s="609"/>
      <c r="Y15" s="610"/>
      <c r="Z15" s="646">
        <v>0.1</v>
      </c>
      <c r="AA15" s="646"/>
      <c r="AB15" s="646"/>
      <c r="AC15" s="646"/>
      <c r="AD15" s="647">
        <v>44781</v>
      </c>
      <c r="AE15" s="647"/>
      <c r="AF15" s="647"/>
      <c r="AG15" s="647"/>
      <c r="AH15" s="647"/>
      <c r="AI15" s="647"/>
      <c r="AJ15" s="647"/>
      <c r="AK15" s="647"/>
      <c r="AL15" s="611">
        <v>0.2</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596285</v>
      </c>
      <c r="BH15" s="609"/>
      <c r="BI15" s="609"/>
      <c r="BJ15" s="609"/>
      <c r="BK15" s="609"/>
      <c r="BL15" s="609"/>
      <c r="BM15" s="609"/>
      <c r="BN15" s="610"/>
      <c r="BO15" s="646">
        <v>3.5</v>
      </c>
      <c r="BP15" s="646"/>
      <c r="BQ15" s="646"/>
      <c r="BR15" s="646"/>
      <c r="BS15" s="647" t="s">
        <v>122</v>
      </c>
      <c r="BT15" s="647"/>
      <c r="BU15" s="647"/>
      <c r="BV15" s="647"/>
      <c r="BW15" s="647"/>
      <c r="BX15" s="647"/>
      <c r="BY15" s="647"/>
      <c r="BZ15" s="647"/>
      <c r="CA15" s="647"/>
      <c r="CB15" s="685"/>
      <c r="CD15" s="605" t="s">
        <v>249</v>
      </c>
      <c r="CE15" s="606"/>
      <c r="CF15" s="606"/>
      <c r="CG15" s="606"/>
      <c r="CH15" s="606"/>
      <c r="CI15" s="606"/>
      <c r="CJ15" s="606"/>
      <c r="CK15" s="606"/>
      <c r="CL15" s="606"/>
      <c r="CM15" s="606"/>
      <c r="CN15" s="606"/>
      <c r="CO15" s="606"/>
      <c r="CP15" s="606"/>
      <c r="CQ15" s="607"/>
      <c r="CR15" s="608">
        <v>4406609</v>
      </c>
      <c r="CS15" s="609"/>
      <c r="CT15" s="609"/>
      <c r="CU15" s="609"/>
      <c r="CV15" s="609"/>
      <c r="CW15" s="609"/>
      <c r="CX15" s="609"/>
      <c r="CY15" s="610"/>
      <c r="CZ15" s="646">
        <v>10.9</v>
      </c>
      <c r="DA15" s="646"/>
      <c r="DB15" s="646"/>
      <c r="DC15" s="646"/>
      <c r="DD15" s="614">
        <v>896918</v>
      </c>
      <c r="DE15" s="609"/>
      <c r="DF15" s="609"/>
      <c r="DG15" s="609"/>
      <c r="DH15" s="609"/>
      <c r="DI15" s="609"/>
      <c r="DJ15" s="609"/>
      <c r="DK15" s="609"/>
      <c r="DL15" s="609"/>
      <c r="DM15" s="609"/>
      <c r="DN15" s="609"/>
      <c r="DO15" s="609"/>
      <c r="DP15" s="610"/>
      <c r="DQ15" s="614">
        <v>3276557</v>
      </c>
      <c r="DR15" s="609"/>
      <c r="DS15" s="609"/>
      <c r="DT15" s="609"/>
      <c r="DU15" s="609"/>
      <c r="DV15" s="609"/>
      <c r="DW15" s="609"/>
      <c r="DX15" s="609"/>
      <c r="DY15" s="609"/>
      <c r="DZ15" s="609"/>
      <c r="EA15" s="609"/>
      <c r="EB15" s="609"/>
      <c r="EC15" s="645"/>
    </row>
    <row r="16" spans="2:143" ht="11.25" customHeight="1" x14ac:dyDescent="0.2">
      <c r="B16" s="605" t="s">
        <v>250</v>
      </c>
      <c r="C16" s="606"/>
      <c r="D16" s="606"/>
      <c r="E16" s="606"/>
      <c r="F16" s="606"/>
      <c r="G16" s="606"/>
      <c r="H16" s="606"/>
      <c r="I16" s="606"/>
      <c r="J16" s="606"/>
      <c r="K16" s="606"/>
      <c r="L16" s="606"/>
      <c r="M16" s="606"/>
      <c r="N16" s="606"/>
      <c r="O16" s="606"/>
      <c r="P16" s="606"/>
      <c r="Q16" s="607"/>
      <c r="R16" s="608">
        <v>238513</v>
      </c>
      <c r="S16" s="609"/>
      <c r="T16" s="609"/>
      <c r="U16" s="609"/>
      <c r="V16" s="609"/>
      <c r="W16" s="609"/>
      <c r="X16" s="609"/>
      <c r="Y16" s="610"/>
      <c r="Z16" s="646">
        <v>0.6</v>
      </c>
      <c r="AA16" s="646"/>
      <c r="AB16" s="646"/>
      <c r="AC16" s="646"/>
      <c r="AD16" s="647">
        <v>238513</v>
      </c>
      <c r="AE16" s="647"/>
      <c r="AF16" s="647"/>
      <c r="AG16" s="647"/>
      <c r="AH16" s="647"/>
      <c r="AI16" s="647"/>
      <c r="AJ16" s="647"/>
      <c r="AK16" s="647"/>
      <c r="AL16" s="611">
        <v>1</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5"/>
      <c r="CD16" s="605" t="s">
        <v>252</v>
      </c>
      <c r="CE16" s="606"/>
      <c r="CF16" s="606"/>
      <c r="CG16" s="606"/>
      <c r="CH16" s="606"/>
      <c r="CI16" s="606"/>
      <c r="CJ16" s="606"/>
      <c r="CK16" s="606"/>
      <c r="CL16" s="606"/>
      <c r="CM16" s="606"/>
      <c r="CN16" s="606"/>
      <c r="CO16" s="606"/>
      <c r="CP16" s="606"/>
      <c r="CQ16" s="607"/>
      <c r="CR16" s="608" t="s">
        <v>122</v>
      </c>
      <c r="CS16" s="609"/>
      <c r="CT16" s="609"/>
      <c r="CU16" s="609"/>
      <c r="CV16" s="609"/>
      <c r="CW16" s="609"/>
      <c r="CX16" s="609"/>
      <c r="CY16" s="610"/>
      <c r="CZ16" s="646" t="s">
        <v>122</v>
      </c>
      <c r="DA16" s="646"/>
      <c r="DB16" s="646"/>
      <c r="DC16" s="646"/>
      <c r="DD16" s="614" t="s">
        <v>122</v>
      </c>
      <c r="DE16" s="609"/>
      <c r="DF16" s="609"/>
      <c r="DG16" s="609"/>
      <c r="DH16" s="609"/>
      <c r="DI16" s="609"/>
      <c r="DJ16" s="609"/>
      <c r="DK16" s="609"/>
      <c r="DL16" s="609"/>
      <c r="DM16" s="609"/>
      <c r="DN16" s="609"/>
      <c r="DO16" s="609"/>
      <c r="DP16" s="610"/>
      <c r="DQ16" s="614" t="s">
        <v>122</v>
      </c>
      <c r="DR16" s="609"/>
      <c r="DS16" s="609"/>
      <c r="DT16" s="609"/>
      <c r="DU16" s="609"/>
      <c r="DV16" s="609"/>
      <c r="DW16" s="609"/>
      <c r="DX16" s="609"/>
      <c r="DY16" s="609"/>
      <c r="DZ16" s="609"/>
      <c r="EA16" s="609"/>
      <c r="EB16" s="609"/>
      <c r="EC16" s="645"/>
    </row>
    <row r="17" spans="2:133" ht="11.25" customHeight="1" x14ac:dyDescent="0.2">
      <c r="B17" s="605" t="s">
        <v>253</v>
      </c>
      <c r="C17" s="606"/>
      <c r="D17" s="606"/>
      <c r="E17" s="606"/>
      <c r="F17" s="606"/>
      <c r="G17" s="606"/>
      <c r="H17" s="606"/>
      <c r="I17" s="606"/>
      <c r="J17" s="606"/>
      <c r="K17" s="606"/>
      <c r="L17" s="606"/>
      <c r="M17" s="606"/>
      <c r="N17" s="606"/>
      <c r="O17" s="606"/>
      <c r="P17" s="606"/>
      <c r="Q17" s="607"/>
      <c r="R17" s="608">
        <v>488325</v>
      </c>
      <c r="S17" s="609"/>
      <c r="T17" s="609"/>
      <c r="U17" s="609"/>
      <c r="V17" s="609"/>
      <c r="W17" s="609"/>
      <c r="X17" s="609"/>
      <c r="Y17" s="610"/>
      <c r="Z17" s="646">
        <v>1.2</v>
      </c>
      <c r="AA17" s="646"/>
      <c r="AB17" s="646"/>
      <c r="AC17" s="646"/>
      <c r="AD17" s="647">
        <v>488325</v>
      </c>
      <c r="AE17" s="647"/>
      <c r="AF17" s="647"/>
      <c r="AG17" s="647"/>
      <c r="AH17" s="647"/>
      <c r="AI17" s="647"/>
      <c r="AJ17" s="647"/>
      <c r="AK17" s="647"/>
      <c r="AL17" s="611">
        <v>2</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5"/>
      <c r="CD17" s="605" t="s">
        <v>255</v>
      </c>
      <c r="CE17" s="606"/>
      <c r="CF17" s="606"/>
      <c r="CG17" s="606"/>
      <c r="CH17" s="606"/>
      <c r="CI17" s="606"/>
      <c r="CJ17" s="606"/>
      <c r="CK17" s="606"/>
      <c r="CL17" s="606"/>
      <c r="CM17" s="606"/>
      <c r="CN17" s="606"/>
      <c r="CO17" s="606"/>
      <c r="CP17" s="606"/>
      <c r="CQ17" s="607"/>
      <c r="CR17" s="608">
        <v>3102757</v>
      </c>
      <c r="CS17" s="609"/>
      <c r="CT17" s="609"/>
      <c r="CU17" s="609"/>
      <c r="CV17" s="609"/>
      <c r="CW17" s="609"/>
      <c r="CX17" s="609"/>
      <c r="CY17" s="610"/>
      <c r="CZ17" s="646">
        <v>7.7</v>
      </c>
      <c r="DA17" s="646"/>
      <c r="DB17" s="646"/>
      <c r="DC17" s="646"/>
      <c r="DD17" s="614" t="s">
        <v>122</v>
      </c>
      <c r="DE17" s="609"/>
      <c r="DF17" s="609"/>
      <c r="DG17" s="609"/>
      <c r="DH17" s="609"/>
      <c r="DI17" s="609"/>
      <c r="DJ17" s="609"/>
      <c r="DK17" s="609"/>
      <c r="DL17" s="609"/>
      <c r="DM17" s="609"/>
      <c r="DN17" s="609"/>
      <c r="DO17" s="609"/>
      <c r="DP17" s="610"/>
      <c r="DQ17" s="614">
        <v>3060553</v>
      </c>
      <c r="DR17" s="609"/>
      <c r="DS17" s="609"/>
      <c r="DT17" s="609"/>
      <c r="DU17" s="609"/>
      <c r="DV17" s="609"/>
      <c r="DW17" s="609"/>
      <c r="DX17" s="609"/>
      <c r="DY17" s="609"/>
      <c r="DZ17" s="609"/>
      <c r="EA17" s="609"/>
      <c r="EB17" s="609"/>
      <c r="EC17" s="645"/>
    </row>
    <row r="18" spans="2:133" ht="11.25" customHeight="1" x14ac:dyDescent="0.2">
      <c r="B18" s="605" t="s">
        <v>256</v>
      </c>
      <c r="C18" s="606"/>
      <c r="D18" s="606"/>
      <c r="E18" s="606"/>
      <c r="F18" s="606"/>
      <c r="G18" s="606"/>
      <c r="H18" s="606"/>
      <c r="I18" s="606"/>
      <c r="J18" s="606"/>
      <c r="K18" s="606"/>
      <c r="L18" s="606"/>
      <c r="M18" s="606"/>
      <c r="N18" s="606"/>
      <c r="O18" s="606"/>
      <c r="P18" s="606"/>
      <c r="Q18" s="607"/>
      <c r="R18" s="608">
        <v>98630</v>
      </c>
      <c r="S18" s="609"/>
      <c r="T18" s="609"/>
      <c r="U18" s="609"/>
      <c r="V18" s="609"/>
      <c r="W18" s="609"/>
      <c r="X18" s="609"/>
      <c r="Y18" s="610"/>
      <c r="Z18" s="646">
        <v>0.2</v>
      </c>
      <c r="AA18" s="646"/>
      <c r="AB18" s="646"/>
      <c r="AC18" s="646"/>
      <c r="AD18" s="647">
        <v>98630</v>
      </c>
      <c r="AE18" s="647"/>
      <c r="AF18" s="647"/>
      <c r="AG18" s="647"/>
      <c r="AH18" s="647"/>
      <c r="AI18" s="647"/>
      <c r="AJ18" s="647"/>
      <c r="AK18" s="647"/>
      <c r="AL18" s="611">
        <v>0.4</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5"/>
      <c r="CD18" s="605" t="s">
        <v>258</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x14ac:dyDescent="0.2">
      <c r="B19" s="605" t="s">
        <v>259</v>
      </c>
      <c r="C19" s="606"/>
      <c r="D19" s="606"/>
      <c r="E19" s="606"/>
      <c r="F19" s="606"/>
      <c r="G19" s="606"/>
      <c r="H19" s="606"/>
      <c r="I19" s="606"/>
      <c r="J19" s="606"/>
      <c r="K19" s="606"/>
      <c r="L19" s="606"/>
      <c r="M19" s="606"/>
      <c r="N19" s="606"/>
      <c r="O19" s="606"/>
      <c r="P19" s="606"/>
      <c r="Q19" s="607"/>
      <c r="R19" s="608">
        <v>387059</v>
      </c>
      <c r="S19" s="609"/>
      <c r="T19" s="609"/>
      <c r="U19" s="609"/>
      <c r="V19" s="609"/>
      <c r="W19" s="609"/>
      <c r="X19" s="609"/>
      <c r="Y19" s="610"/>
      <c r="Z19" s="646">
        <v>0.9</v>
      </c>
      <c r="AA19" s="646"/>
      <c r="AB19" s="646"/>
      <c r="AC19" s="646"/>
      <c r="AD19" s="647">
        <v>387059</v>
      </c>
      <c r="AE19" s="647"/>
      <c r="AF19" s="647"/>
      <c r="AG19" s="647"/>
      <c r="AH19" s="647"/>
      <c r="AI19" s="647"/>
      <c r="AJ19" s="647"/>
      <c r="AK19" s="647"/>
      <c r="AL19" s="611">
        <v>1.6</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v>1352899</v>
      </c>
      <c r="BH19" s="609"/>
      <c r="BI19" s="609"/>
      <c r="BJ19" s="609"/>
      <c r="BK19" s="609"/>
      <c r="BL19" s="609"/>
      <c r="BM19" s="609"/>
      <c r="BN19" s="610"/>
      <c r="BO19" s="646">
        <v>7.9</v>
      </c>
      <c r="BP19" s="646"/>
      <c r="BQ19" s="646"/>
      <c r="BR19" s="646"/>
      <c r="BS19" s="647" t="s">
        <v>122</v>
      </c>
      <c r="BT19" s="647"/>
      <c r="BU19" s="647"/>
      <c r="BV19" s="647"/>
      <c r="BW19" s="647"/>
      <c r="BX19" s="647"/>
      <c r="BY19" s="647"/>
      <c r="BZ19" s="647"/>
      <c r="CA19" s="647"/>
      <c r="CB19" s="685"/>
      <c r="CD19" s="605" t="s">
        <v>261</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2">
      <c r="B20" s="675" t="s">
        <v>262</v>
      </c>
      <c r="C20" s="676"/>
      <c r="D20" s="676"/>
      <c r="E20" s="676"/>
      <c r="F20" s="676"/>
      <c r="G20" s="676"/>
      <c r="H20" s="676"/>
      <c r="I20" s="676"/>
      <c r="J20" s="676"/>
      <c r="K20" s="676"/>
      <c r="L20" s="676"/>
      <c r="M20" s="676"/>
      <c r="N20" s="676"/>
      <c r="O20" s="676"/>
      <c r="P20" s="676"/>
      <c r="Q20" s="677"/>
      <c r="R20" s="608">
        <v>2636</v>
      </c>
      <c r="S20" s="609"/>
      <c r="T20" s="609"/>
      <c r="U20" s="609"/>
      <c r="V20" s="609"/>
      <c r="W20" s="609"/>
      <c r="X20" s="609"/>
      <c r="Y20" s="610"/>
      <c r="Z20" s="646">
        <v>0</v>
      </c>
      <c r="AA20" s="646"/>
      <c r="AB20" s="646"/>
      <c r="AC20" s="646"/>
      <c r="AD20" s="647">
        <v>2636</v>
      </c>
      <c r="AE20" s="647"/>
      <c r="AF20" s="647"/>
      <c r="AG20" s="647"/>
      <c r="AH20" s="647"/>
      <c r="AI20" s="647"/>
      <c r="AJ20" s="647"/>
      <c r="AK20" s="647"/>
      <c r="AL20" s="611">
        <v>0</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v>1352899</v>
      </c>
      <c r="BH20" s="609"/>
      <c r="BI20" s="609"/>
      <c r="BJ20" s="609"/>
      <c r="BK20" s="609"/>
      <c r="BL20" s="609"/>
      <c r="BM20" s="609"/>
      <c r="BN20" s="610"/>
      <c r="BO20" s="646">
        <v>7.9</v>
      </c>
      <c r="BP20" s="646"/>
      <c r="BQ20" s="646"/>
      <c r="BR20" s="646"/>
      <c r="BS20" s="647" t="s">
        <v>122</v>
      </c>
      <c r="BT20" s="647"/>
      <c r="BU20" s="647"/>
      <c r="BV20" s="647"/>
      <c r="BW20" s="647"/>
      <c r="BX20" s="647"/>
      <c r="BY20" s="647"/>
      <c r="BZ20" s="647"/>
      <c r="CA20" s="647"/>
      <c r="CB20" s="685"/>
      <c r="CD20" s="605" t="s">
        <v>264</v>
      </c>
      <c r="CE20" s="606"/>
      <c r="CF20" s="606"/>
      <c r="CG20" s="606"/>
      <c r="CH20" s="606"/>
      <c r="CI20" s="606"/>
      <c r="CJ20" s="606"/>
      <c r="CK20" s="606"/>
      <c r="CL20" s="606"/>
      <c r="CM20" s="606"/>
      <c r="CN20" s="606"/>
      <c r="CO20" s="606"/>
      <c r="CP20" s="606"/>
      <c r="CQ20" s="607"/>
      <c r="CR20" s="608">
        <v>40432425</v>
      </c>
      <c r="CS20" s="609"/>
      <c r="CT20" s="609"/>
      <c r="CU20" s="609"/>
      <c r="CV20" s="609"/>
      <c r="CW20" s="609"/>
      <c r="CX20" s="609"/>
      <c r="CY20" s="610"/>
      <c r="CZ20" s="646">
        <v>100</v>
      </c>
      <c r="DA20" s="646"/>
      <c r="DB20" s="646"/>
      <c r="DC20" s="646"/>
      <c r="DD20" s="614">
        <v>2705143</v>
      </c>
      <c r="DE20" s="609"/>
      <c r="DF20" s="609"/>
      <c r="DG20" s="609"/>
      <c r="DH20" s="609"/>
      <c r="DI20" s="609"/>
      <c r="DJ20" s="609"/>
      <c r="DK20" s="609"/>
      <c r="DL20" s="609"/>
      <c r="DM20" s="609"/>
      <c r="DN20" s="609"/>
      <c r="DO20" s="609"/>
      <c r="DP20" s="610"/>
      <c r="DQ20" s="614">
        <v>28129679</v>
      </c>
      <c r="DR20" s="609"/>
      <c r="DS20" s="609"/>
      <c r="DT20" s="609"/>
      <c r="DU20" s="609"/>
      <c r="DV20" s="609"/>
      <c r="DW20" s="609"/>
      <c r="DX20" s="609"/>
      <c r="DY20" s="609"/>
      <c r="DZ20" s="609"/>
      <c r="EA20" s="609"/>
      <c r="EB20" s="609"/>
      <c r="EC20" s="645"/>
    </row>
    <row r="21" spans="2:133" ht="11.25" customHeight="1" x14ac:dyDescent="0.2">
      <c r="B21" s="605" t="s">
        <v>265</v>
      </c>
      <c r="C21" s="606"/>
      <c r="D21" s="606"/>
      <c r="E21" s="606"/>
      <c r="F21" s="606"/>
      <c r="G21" s="606"/>
      <c r="H21" s="606"/>
      <c r="I21" s="606"/>
      <c r="J21" s="606"/>
      <c r="K21" s="606"/>
      <c r="L21" s="606"/>
      <c r="M21" s="606"/>
      <c r="N21" s="606"/>
      <c r="O21" s="606"/>
      <c r="P21" s="606"/>
      <c r="Q21" s="607"/>
      <c r="R21" s="608">
        <v>4561745</v>
      </c>
      <c r="S21" s="609"/>
      <c r="T21" s="609"/>
      <c r="U21" s="609"/>
      <c r="V21" s="609"/>
      <c r="W21" s="609"/>
      <c r="X21" s="609"/>
      <c r="Y21" s="610"/>
      <c r="Z21" s="646">
        <v>11.1</v>
      </c>
      <c r="AA21" s="646"/>
      <c r="AB21" s="646"/>
      <c r="AC21" s="646"/>
      <c r="AD21" s="647">
        <v>4282353</v>
      </c>
      <c r="AE21" s="647"/>
      <c r="AF21" s="647"/>
      <c r="AG21" s="647"/>
      <c r="AH21" s="647"/>
      <c r="AI21" s="647"/>
      <c r="AJ21" s="647"/>
      <c r="AK21" s="647"/>
      <c r="AL21" s="611">
        <v>17.899999999999999</v>
      </c>
      <c r="AM21" s="612"/>
      <c r="AN21" s="612"/>
      <c r="AO21" s="648"/>
      <c r="AP21" s="605" t="s">
        <v>266</v>
      </c>
      <c r="AQ21" s="686"/>
      <c r="AR21" s="686"/>
      <c r="AS21" s="686"/>
      <c r="AT21" s="686"/>
      <c r="AU21" s="686"/>
      <c r="AV21" s="686"/>
      <c r="AW21" s="686"/>
      <c r="AX21" s="686"/>
      <c r="AY21" s="686"/>
      <c r="AZ21" s="686"/>
      <c r="BA21" s="686"/>
      <c r="BB21" s="686"/>
      <c r="BC21" s="686"/>
      <c r="BD21" s="686"/>
      <c r="BE21" s="686"/>
      <c r="BF21" s="687"/>
      <c r="BG21" s="608" t="s">
        <v>122</v>
      </c>
      <c r="BH21" s="609"/>
      <c r="BI21" s="609"/>
      <c r="BJ21" s="609"/>
      <c r="BK21" s="609"/>
      <c r="BL21" s="609"/>
      <c r="BM21" s="609"/>
      <c r="BN21" s="610"/>
      <c r="BO21" s="646" t="s">
        <v>122</v>
      </c>
      <c r="BP21" s="646"/>
      <c r="BQ21" s="646"/>
      <c r="BR21" s="646"/>
      <c r="BS21" s="647" t="s">
        <v>122</v>
      </c>
      <c r="BT21" s="647"/>
      <c r="BU21" s="647"/>
      <c r="BV21" s="647"/>
      <c r="BW21" s="647"/>
      <c r="BX21" s="647"/>
      <c r="BY21" s="647"/>
      <c r="BZ21" s="647"/>
      <c r="CA21" s="647"/>
      <c r="CB21" s="685"/>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2">
      <c r="B22" s="605" t="s">
        <v>267</v>
      </c>
      <c r="C22" s="606"/>
      <c r="D22" s="606"/>
      <c r="E22" s="606"/>
      <c r="F22" s="606"/>
      <c r="G22" s="606"/>
      <c r="H22" s="606"/>
      <c r="I22" s="606"/>
      <c r="J22" s="606"/>
      <c r="K22" s="606"/>
      <c r="L22" s="606"/>
      <c r="M22" s="606"/>
      <c r="N22" s="606"/>
      <c r="O22" s="606"/>
      <c r="P22" s="606"/>
      <c r="Q22" s="607"/>
      <c r="R22" s="608">
        <v>4282353</v>
      </c>
      <c r="S22" s="609"/>
      <c r="T22" s="609"/>
      <c r="U22" s="609"/>
      <c r="V22" s="609"/>
      <c r="W22" s="609"/>
      <c r="X22" s="609"/>
      <c r="Y22" s="610"/>
      <c r="Z22" s="646">
        <v>10.4</v>
      </c>
      <c r="AA22" s="646"/>
      <c r="AB22" s="646"/>
      <c r="AC22" s="646"/>
      <c r="AD22" s="647">
        <v>4282353</v>
      </c>
      <c r="AE22" s="647"/>
      <c r="AF22" s="647"/>
      <c r="AG22" s="647"/>
      <c r="AH22" s="647"/>
      <c r="AI22" s="647"/>
      <c r="AJ22" s="647"/>
      <c r="AK22" s="647"/>
      <c r="AL22" s="611">
        <v>17.899999999999999</v>
      </c>
      <c r="AM22" s="612"/>
      <c r="AN22" s="612"/>
      <c r="AO22" s="648"/>
      <c r="AP22" s="605" t="s">
        <v>268</v>
      </c>
      <c r="AQ22" s="686"/>
      <c r="AR22" s="686"/>
      <c r="AS22" s="686"/>
      <c r="AT22" s="686"/>
      <c r="AU22" s="686"/>
      <c r="AV22" s="686"/>
      <c r="AW22" s="686"/>
      <c r="AX22" s="686"/>
      <c r="AY22" s="686"/>
      <c r="AZ22" s="686"/>
      <c r="BA22" s="686"/>
      <c r="BB22" s="686"/>
      <c r="BC22" s="686"/>
      <c r="BD22" s="686"/>
      <c r="BE22" s="686"/>
      <c r="BF22" s="687"/>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5"/>
      <c r="CD22" s="660" t="s">
        <v>269</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2">
      <c r="B23" s="605" t="s">
        <v>270</v>
      </c>
      <c r="C23" s="606"/>
      <c r="D23" s="606"/>
      <c r="E23" s="606"/>
      <c r="F23" s="606"/>
      <c r="G23" s="606"/>
      <c r="H23" s="606"/>
      <c r="I23" s="606"/>
      <c r="J23" s="606"/>
      <c r="K23" s="606"/>
      <c r="L23" s="606"/>
      <c r="M23" s="606"/>
      <c r="N23" s="606"/>
      <c r="O23" s="606"/>
      <c r="P23" s="606"/>
      <c r="Q23" s="607"/>
      <c r="R23" s="608">
        <v>279392</v>
      </c>
      <c r="S23" s="609"/>
      <c r="T23" s="609"/>
      <c r="U23" s="609"/>
      <c r="V23" s="609"/>
      <c r="W23" s="609"/>
      <c r="X23" s="609"/>
      <c r="Y23" s="610"/>
      <c r="Z23" s="646">
        <v>0.7</v>
      </c>
      <c r="AA23" s="646"/>
      <c r="AB23" s="646"/>
      <c r="AC23" s="646"/>
      <c r="AD23" s="647" t="s">
        <v>122</v>
      </c>
      <c r="AE23" s="647"/>
      <c r="AF23" s="647"/>
      <c r="AG23" s="647"/>
      <c r="AH23" s="647"/>
      <c r="AI23" s="647"/>
      <c r="AJ23" s="647"/>
      <c r="AK23" s="647"/>
      <c r="AL23" s="611" t="s">
        <v>122</v>
      </c>
      <c r="AM23" s="612"/>
      <c r="AN23" s="612"/>
      <c r="AO23" s="648"/>
      <c r="AP23" s="605" t="s">
        <v>271</v>
      </c>
      <c r="AQ23" s="686"/>
      <c r="AR23" s="686"/>
      <c r="AS23" s="686"/>
      <c r="AT23" s="686"/>
      <c r="AU23" s="686"/>
      <c r="AV23" s="686"/>
      <c r="AW23" s="686"/>
      <c r="AX23" s="686"/>
      <c r="AY23" s="686"/>
      <c r="AZ23" s="686"/>
      <c r="BA23" s="686"/>
      <c r="BB23" s="686"/>
      <c r="BC23" s="686"/>
      <c r="BD23" s="686"/>
      <c r="BE23" s="686"/>
      <c r="BF23" s="687"/>
      <c r="BG23" s="608">
        <v>1352899</v>
      </c>
      <c r="BH23" s="609"/>
      <c r="BI23" s="609"/>
      <c r="BJ23" s="609"/>
      <c r="BK23" s="609"/>
      <c r="BL23" s="609"/>
      <c r="BM23" s="609"/>
      <c r="BN23" s="610"/>
      <c r="BO23" s="646">
        <v>7.9</v>
      </c>
      <c r="BP23" s="646"/>
      <c r="BQ23" s="646"/>
      <c r="BR23" s="646"/>
      <c r="BS23" s="647" t="s">
        <v>122</v>
      </c>
      <c r="BT23" s="647"/>
      <c r="BU23" s="647"/>
      <c r="BV23" s="647"/>
      <c r="BW23" s="647"/>
      <c r="BX23" s="647"/>
      <c r="BY23" s="647"/>
      <c r="BZ23" s="647"/>
      <c r="CA23" s="647"/>
      <c r="CB23" s="685"/>
      <c r="CD23" s="660" t="s">
        <v>211</v>
      </c>
      <c r="CE23" s="661"/>
      <c r="CF23" s="661"/>
      <c r="CG23" s="661"/>
      <c r="CH23" s="661"/>
      <c r="CI23" s="661"/>
      <c r="CJ23" s="661"/>
      <c r="CK23" s="661"/>
      <c r="CL23" s="661"/>
      <c r="CM23" s="661"/>
      <c r="CN23" s="661"/>
      <c r="CO23" s="661"/>
      <c r="CP23" s="661"/>
      <c r="CQ23" s="662"/>
      <c r="CR23" s="660" t="s">
        <v>272</v>
      </c>
      <c r="CS23" s="661"/>
      <c r="CT23" s="661"/>
      <c r="CU23" s="661"/>
      <c r="CV23" s="661"/>
      <c r="CW23" s="661"/>
      <c r="CX23" s="661"/>
      <c r="CY23" s="662"/>
      <c r="CZ23" s="660" t="s">
        <v>273</v>
      </c>
      <c r="DA23" s="661"/>
      <c r="DB23" s="661"/>
      <c r="DC23" s="662"/>
      <c r="DD23" s="660" t="s">
        <v>274</v>
      </c>
      <c r="DE23" s="661"/>
      <c r="DF23" s="661"/>
      <c r="DG23" s="661"/>
      <c r="DH23" s="661"/>
      <c r="DI23" s="661"/>
      <c r="DJ23" s="661"/>
      <c r="DK23" s="662"/>
      <c r="DL23" s="698" t="s">
        <v>275</v>
      </c>
      <c r="DM23" s="699"/>
      <c r="DN23" s="699"/>
      <c r="DO23" s="699"/>
      <c r="DP23" s="699"/>
      <c r="DQ23" s="699"/>
      <c r="DR23" s="699"/>
      <c r="DS23" s="699"/>
      <c r="DT23" s="699"/>
      <c r="DU23" s="699"/>
      <c r="DV23" s="700"/>
      <c r="DW23" s="660" t="s">
        <v>276</v>
      </c>
      <c r="DX23" s="661"/>
      <c r="DY23" s="661"/>
      <c r="DZ23" s="661"/>
      <c r="EA23" s="661"/>
      <c r="EB23" s="661"/>
      <c r="EC23" s="662"/>
    </row>
    <row r="24" spans="2:133" ht="11.25" customHeight="1" x14ac:dyDescent="0.2">
      <c r="B24" s="605" t="s">
        <v>277</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278</v>
      </c>
      <c r="AQ24" s="686"/>
      <c r="AR24" s="686"/>
      <c r="AS24" s="686"/>
      <c r="AT24" s="686"/>
      <c r="AU24" s="686"/>
      <c r="AV24" s="686"/>
      <c r="AW24" s="686"/>
      <c r="AX24" s="686"/>
      <c r="AY24" s="686"/>
      <c r="AZ24" s="686"/>
      <c r="BA24" s="686"/>
      <c r="BB24" s="686"/>
      <c r="BC24" s="686"/>
      <c r="BD24" s="686"/>
      <c r="BE24" s="686"/>
      <c r="BF24" s="687"/>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5"/>
      <c r="CD24" s="666" t="s">
        <v>279</v>
      </c>
      <c r="CE24" s="667"/>
      <c r="CF24" s="667"/>
      <c r="CG24" s="667"/>
      <c r="CH24" s="667"/>
      <c r="CI24" s="667"/>
      <c r="CJ24" s="667"/>
      <c r="CK24" s="667"/>
      <c r="CL24" s="667"/>
      <c r="CM24" s="667"/>
      <c r="CN24" s="667"/>
      <c r="CO24" s="667"/>
      <c r="CP24" s="667"/>
      <c r="CQ24" s="668"/>
      <c r="CR24" s="663">
        <v>21017195</v>
      </c>
      <c r="CS24" s="664"/>
      <c r="CT24" s="664"/>
      <c r="CU24" s="664"/>
      <c r="CV24" s="664"/>
      <c r="CW24" s="664"/>
      <c r="CX24" s="664"/>
      <c r="CY24" s="689"/>
      <c r="CZ24" s="690">
        <v>52</v>
      </c>
      <c r="DA24" s="672"/>
      <c r="DB24" s="672"/>
      <c r="DC24" s="692"/>
      <c r="DD24" s="688">
        <v>13937411</v>
      </c>
      <c r="DE24" s="664"/>
      <c r="DF24" s="664"/>
      <c r="DG24" s="664"/>
      <c r="DH24" s="664"/>
      <c r="DI24" s="664"/>
      <c r="DJ24" s="664"/>
      <c r="DK24" s="689"/>
      <c r="DL24" s="688">
        <v>12397066</v>
      </c>
      <c r="DM24" s="664"/>
      <c r="DN24" s="664"/>
      <c r="DO24" s="664"/>
      <c r="DP24" s="664"/>
      <c r="DQ24" s="664"/>
      <c r="DR24" s="664"/>
      <c r="DS24" s="664"/>
      <c r="DT24" s="664"/>
      <c r="DU24" s="664"/>
      <c r="DV24" s="689"/>
      <c r="DW24" s="690">
        <v>51.6</v>
      </c>
      <c r="DX24" s="672"/>
      <c r="DY24" s="672"/>
      <c r="DZ24" s="672"/>
      <c r="EA24" s="672"/>
      <c r="EB24" s="672"/>
      <c r="EC24" s="691"/>
    </row>
    <row r="25" spans="2:133" ht="11.25" customHeight="1" x14ac:dyDescent="0.2">
      <c r="B25" s="605" t="s">
        <v>280</v>
      </c>
      <c r="C25" s="606"/>
      <c r="D25" s="606"/>
      <c r="E25" s="606"/>
      <c r="F25" s="606"/>
      <c r="G25" s="606"/>
      <c r="H25" s="606"/>
      <c r="I25" s="606"/>
      <c r="J25" s="606"/>
      <c r="K25" s="606"/>
      <c r="L25" s="606"/>
      <c r="M25" s="606"/>
      <c r="N25" s="606"/>
      <c r="O25" s="606"/>
      <c r="P25" s="606"/>
      <c r="Q25" s="607"/>
      <c r="R25" s="608">
        <v>25241730</v>
      </c>
      <c r="S25" s="609"/>
      <c r="T25" s="609"/>
      <c r="U25" s="609"/>
      <c r="V25" s="609"/>
      <c r="W25" s="609"/>
      <c r="X25" s="609"/>
      <c r="Y25" s="610"/>
      <c r="Z25" s="646">
        <v>61.4</v>
      </c>
      <c r="AA25" s="646"/>
      <c r="AB25" s="646"/>
      <c r="AC25" s="646"/>
      <c r="AD25" s="647">
        <v>23609439</v>
      </c>
      <c r="AE25" s="647"/>
      <c r="AF25" s="647"/>
      <c r="AG25" s="647"/>
      <c r="AH25" s="647"/>
      <c r="AI25" s="647"/>
      <c r="AJ25" s="647"/>
      <c r="AK25" s="647"/>
      <c r="AL25" s="611">
        <v>98.8</v>
      </c>
      <c r="AM25" s="612"/>
      <c r="AN25" s="612"/>
      <c r="AO25" s="648"/>
      <c r="AP25" s="605" t="s">
        <v>281</v>
      </c>
      <c r="AQ25" s="686"/>
      <c r="AR25" s="686"/>
      <c r="AS25" s="686"/>
      <c r="AT25" s="686"/>
      <c r="AU25" s="686"/>
      <c r="AV25" s="686"/>
      <c r="AW25" s="686"/>
      <c r="AX25" s="686"/>
      <c r="AY25" s="686"/>
      <c r="AZ25" s="686"/>
      <c r="BA25" s="686"/>
      <c r="BB25" s="686"/>
      <c r="BC25" s="686"/>
      <c r="BD25" s="686"/>
      <c r="BE25" s="686"/>
      <c r="BF25" s="687"/>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5"/>
      <c r="CD25" s="605" t="s">
        <v>282</v>
      </c>
      <c r="CE25" s="606"/>
      <c r="CF25" s="606"/>
      <c r="CG25" s="606"/>
      <c r="CH25" s="606"/>
      <c r="CI25" s="606"/>
      <c r="CJ25" s="606"/>
      <c r="CK25" s="606"/>
      <c r="CL25" s="606"/>
      <c r="CM25" s="606"/>
      <c r="CN25" s="606"/>
      <c r="CO25" s="606"/>
      <c r="CP25" s="606"/>
      <c r="CQ25" s="607"/>
      <c r="CR25" s="608">
        <v>7075484</v>
      </c>
      <c r="CS25" s="621"/>
      <c r="CT25" s="621"/>
      <c r="CU25" s="621"/>
      <c r="CV25" s="621"/>
      <c r="CW25" s="621"/>
      <c r="CX25" s="621"/>
      <c r="CY25" s="622"/>
      <c r="CZ25" s="611">
        <v>17.5</v>
      </c>
      <c r="DA25" s="623"/>
      <c r="DB25" s="623"/>
      <c r="DC25" s="624"/>
      <c r="DD25" s="614">
        <v>6532601</v>
      </c>
      <c r="DE25" s="621"/>
      <c r="DF25" s="621"/>
      <c r="DG25" s="621"/>
      <c r="DH25" s="621"/>
      <c r="DI25" s="621"/>
      <c r="DJ25" s="621"/>
      <c r="DK25" s="622"/>
      <c r="DL25" s="614">
        <v>6340361</v>
      </c>
      <c r="DM25" s="621"/>
      <c r="DN25" s="621"/>
      <c r="DO25" s="621"/>
      <c r="DP25" s="621"/>
      <c r="DQ25" s="621"/>
      <c r="DR25" s="621"/>
      <c r="DS25" s="621"/>
      <c r="DT25" s="621"/>
      <c r="DU25" s="621"/>
      <c r="DV25" s="622"/>
      <c r="DW25" s="611">
        <v>26.4</v>
      </c>
      <c r="DX25" s="623"/>
      <c r="DY25" s="623"/>
      <c r="DZ25" s="623"/>
      <c r="EA25" s="623"/>
      <c r="EB25" s="623"/>
      <c r="EC25" s="635"/>
    </row>
    <row r="26" spans="2:133" ht="11.25" customHeight="1" x14ac:dyDescent="0.2">
      <c r="B26" s="605" t="s">
        <v>283</v>
      </c>
      <c r="C26" s="606"/>
      <c r="D26" s="606"/>
      <c r="E26" s="606"/>
      <c r="F26" s="606"/>
      <c r="G26" s="606"/>
      <c r="H26" s="606"/>
      <c r="I26" s="606"/>
      <c r="J26" s="606"/>
      <c r="K26" s="606"/>
      <c r="L26" s="606"/>
      <c r="M26" s="606"/>
      <c r="N26" s="606"/>
      <c r="O26" s="606"/>
      <c r="P26" s="606"/>
      <c r="Q26" s="607"/>
      <c r="R26" s="608">
        <v>12295</v>
      </c>
      <c r="S26" s="609"/>
      <c r="T26" s="609"/>
      <c r="U26" s="609"/>
      <c r="V26" s="609"/>
      <c r="W26" s="609"/>
      <c r="X26" s="609"/>
      <c r="Y26" s="610"/>
      <c r="Z26" s="646">
        <v>0</v>
      </c>
      <c r="AA26" s="646"/>
      <c r="AB26" s="646"/>
      <c r="AC26" s="646"/>
      <c r="AD26" s="647">
        <v>12295</v>
      </c>
      <c r="AE26" s="647"/>
      <c r="AF26" s="647"/>
      <c r="AG26" s="647"/>
      <c r="AH26" s="647"/>
      <c r="AI26" s="647"/>
      <c r="AJ26" s="647"/>
      <c r="AK26" s="647"/>
      <c r="AL26" s="611">
        <v>0.1</v>
      </c>
      <c r="AM26" s="612"/>
      <c r="AN26" s="612"/>
      <c r="AO26" s="648"/>
      <c r="AP26" s="605" t="s">
        <v>284</v>
      </c>
      <c r="AQ26" s="686"/>
      <c r="AR26" s="686"/>
      <c r="AS26" s="686"/>
      <c r="AT26" s="686"/>
      <c r="AU26" s="686"/>
      <c r="AV26" s="686"/>
      <c r="AW26" s="686"/>
      <c r="AX26" s="686"/>
      <c r="AY26" s="686"/>
      <c r="AZ26" s="686"/>
      <c r="BA26" s="686"/>
      <c r="BB26" s="686"/>
      <c r="BC26" s="686"/>
      <c r="BD26" s="686"/>
      <c r="BE26" s="686"/>
      <c r="BF26" s="687"/>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5"/>
      <c r="CD26" s="605" t="s">
        <v>285</v>
      </c>
      <c r="CE26" s="606"/>
      <c r="CF26" s="606"/>
      <c r="CG26" s="606"/>
      <c r="CH26" s="606"/>
      <c r="CI26" s="606"/>
      <c r="CJ26" s="606"/>
      <c r="CK26" s="606"/>
      <c r="CL26" s="606"/>
      <c r="CM26" s="606"/>
      <c r="CN26" s="606"/>
      <c r="CO26" s="606"/>
      <c r="CP26" s="606"/>
      <c r="CQ26" s="607"/>
      <c r="CR26" s="608">
        <v>4542161</v>
      </c>
      <c r="CS26" s="609"/>
      <c r="CT26" s="609"/>
      <c r="CU26" s="609"/>
      <c r="CV26" s="609"/>
      <c r="CW26" s="609"/>
      <c r="CX26" s="609"/>
      <c r="CY26" s="610"/>
      <c r="CZ26" s="611">
        <v>11.2</v>
      </c>
      <c r="DA26" s="623"/>
      <c r="DB26" s="623"/>
      <c r="DC26" s="624"/>
      <c r="DD26" s="614">
        <v>4149429</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2">
      <c r="B27" s="605" t="s">
        <v>286</v>
      </c>
      <c r="C27" s="606"/>
      <c r="D27" s="606"/>
      <c r="E27" s="606"/>
      <c r="F27" s="606"/>
      <c r="G27" s="606"/>
      <c r="H27" s="606"/>
      <c r="I27" s="606"/>
      <c r="J27" s="606"/>
      <c r="K27" s="606"/>
      <c r="L27" s="606"/>
      <c r="M27" s="606"/>
      <c r="N27" s="606"/>
      <c r="O27" s="606"/>
      <c r="P27" s="606"/>
      <c r="Q27" s="607"/>
      <c r="R27" s="608">
        <v>213268</v>
      </c>
      <c r="S27" s="609"/>
      <c r="T27" s="609"/>
      <c r="U27" s="609"/>
      <c r="V27" s="609"/>
      <c r="W27" s="609"/>
      <c r="X27" s="609"/>
      <c r="Y27" s="610"/>
      <c r="Z27" s="646">
        <v>0.5</v>
      </c>
      <c r="AA27" s="646"/>
      <c r="AB27" s="646"/>
      <c r="AC27" s="646"/>
      <c r="AD27" s="647" t="s">
        <v>122</v>
      </c>
      <c r="AE27" s="647"/>
      <c r="AF27" s="647"/>
      <c r="AG27" s="647"/>
      <c r="AH27" s="647"/>
      <c r="AI27" s="647"/>
      <c r="AJ27" s="647"/>
      <c r="AK27" s="647"/>
      <c r="AL27" s="611" t="s">
        <v>122</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17099722</v>
      </c>
      <c r="BH27" s="609"/>
      <c r="BI27" s="609"/>
      <c r="BJ27" s="609"/>
      <c r="BK27" s="609"/>
      <c r="BL27" s="609"/>
      <c r="BM27" s="609"/>
      <c r="BN27" s="610"/>
      <c r="BO27" s="646">
        <v>100</v>
      </c>
      <c r="BP27" s="646"/>
      <c r="BQ27" s="646"/>
      <c r="BR27" s="646"/>
      <c r="BS27" s="647">
        <v>428132</v>
      </c>
      <c r="BT27" s="647"/>
      <c r="BU27" s="647"/>
      <c r="BV27" s="647"/>
      <c r="BW27" s="647"/>
      <c r="BX27" s="647"/>
      <c r="BY27" s="647"/>
      <c r="BZ27" s="647"/>
      <c r="CA27" s="647"/>
      <c r="CB27" s="685"/>
      <c r="CD27" s="605" t="s">
        <v>288</v>
      </c>
      <c r="CE27" s="606"/>
      <c r="CF27" s="606"/>
      <c r="CG27" s="606"/>
      <c r="CH27" s="606"/>
      <c r="CI27" s="606"/>
      <c r="CJ27" s="606"/>
      <c r="CK27" s="606"/>
      <c r="CL27" s="606"/>
      <c r="CM27" s="606"/>
      <c r="CN27" s="606"/>
      <c r="CO27" s="606"/>
      <c r="CP27" s="606"/>
      <c r="CQ27" s="607"/>
      <c r="CR27" s="608">
        <v>10838954</v>
      </c>
      <c r="CS27" s="621"/>
      <c r="CT27" s="621"/>
      <c r="CU27" s="621"/>
      <c r="CV27" s="621"/>
      <c r="CW27" s="621"/>
      <c r="CX27" s="621"/>
      <c r="CY27" s="622"/>
      <c r="CZ27" s="611">
        <v>26.8</v>
      </c>
      <c r="DA27" s="623"/>
      <c r="DB27" s="623"/>
      <c r="DC27" s="624"/>
      <c r="DD27" s="614">
        <v>4344257</v>
      </c>
      <c r="DE27" s="621"/>
      <c r="DF27" s="621"/>
      <c r="DG27" s="621"/>
      <c r="DH27" s="621"/>
      <c r="DI27" s="621"/>
      <c r="DJ27" s="621"/>
      <c r="DK27" s="622"/>
      <c r="DL27" s="614">
        <v>2996152</v>
      </c>
      <c r="DM27" s="621"/>
      <c r="DN27" s="621"/>
      <c r="DO27" s="621"/>
      <c r="DP27" s="621"/>
      <c r="DQ27" s="621"/>
      <c r="DR27" s="621"/>
      <c r="DS27" s="621"/>
      <c r="DT27" s="621"/>
      <c r="DU27" s="621"/>
      <c r="DV27" s="622"/>
      <c r="DW27" s="611">
        <v>12.5</v>
      </c>
      <c r="DX27" s="623"/>
      <c r="DY27" s="623"/>
      <c r="DZ27" s="623"/>
      <c r="EA27" s="623"/>
      <c r="EB27" s="623"/>
      <c r="EC27" s="635"/>
    </row>
    <row r="28" spans="2:133" ht="11.25" customHeight="1" x14ac:dyDescent="0.2">
      <c r="B28" s="605" t="s">
        <v>289</v>
      </c>
      <c r="C28" s="606"/>
      <c r="D28" s="606"/>
      <c r="E28" s="606"/>
      <c r="F28" s="606"/>
      <c r="G28" s="606"/>
      <c r="H28" s="606"/>
      <c r="I28" s="606"/>
      <c r="J28" s="606"/>
      <c r="K28" s="606"/>
      <c r="L28" s="606"/>
      <c r="M28" s="606"/>
      <c r="N28" s="606"/>
      <c r="O28" s="606"/>
      <c r="P28" s="606"/>
      <c r="Q28" s="607"/>
      <c r="R28" s="608">
        <v>303300</v>
      </c>
      <c r="S28" s="609"/>
      <c r="T28" s="609"/>
      <c r="U28" s="609"/>
      <c r="V28" s="609"/>
      <c r="W28" s="609"/>
      <c r="X28" s="609"/>
      <c r="Y28" s="610"/>
      <c r="Z28" s="646">
        <v>0.7</v>
      </c>
      <c r="AA28" s="646"/>
      <c r="AB28" s="646"/>
      <c r="AC28" s="646"/>
      <c r="AD28" s="647">
        <v>176110</v>
      </c>
      <c r="AE28" s="647"/>
      <c r="AF28" s="647"/>
      <c r="AG28" s="647"/>
      <c r="AH28" s="647"/>
      <c r="AI28" s="647"/>
      <c r="AJ28" s="647"/>
      <c r="AK28" s="647"/>
      <c r="AL28" s="611">
        <v>0.7</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3102757</v>
      </c>
      <c r="CS28" s="609"/>
      <c r="CT28" s="609"/>
      <c r="CU28" s="609"/>
      <c r="CV28" s="609"/>
      <c r="CW28" s="609"/>
      <c r="CX28" s="609"/>
      <c r="CY28" s="610"/>
      <c r="CZ28" s="611">
        <v>7.7</v>
      </c>
      <c r="DA28" s="623"/>
      <c r="DB28" s="623"/>
      <c r="DC28" s="624"/>
      <c r="DD28" s="614">
        <v>3060553</v>
      </c>
      <c r="DE28" s="609"/>
      <c r="DF28" s="609"/>
      <c r="DG28" s="609"/>
      <c r="DH28" s="609"/>
      <c r="DI28" s="609"/>
      <c r="DJ28" s="609"/>
      <c r="DK28" s="610"/>
      <c r="DL28" s="614">
        <v>3060553</v>
      </c>
      <c r="DM28" s="609"/>
      <c r="DN28" s="609"/>
      <c r="DO28" s="609"/>
      <c r="DP28" s="609"/>
      <c r="DQ28" s="609"/>
      <c r="DR28" s="609"/>
      <c r="DS28" s="609"/>
      <c r="DT28" s="609"/>
      <c r="DU28" s="609"/>
      <c r="DV28" s="610"/>
      <c r="DW28" s="611">
        <v>12.7</v>
      </c>
      <c r="DX28" s="623"/>
      <c r="DY28" s="623"/>
      <c r="DZ28" s="623"/>
      <c r="EA28" s="623"/>
      <c r="EB28" s="623"/>
      <c r="EC28" s="635"/>
    </row>
    <row r="29" spans="2:133" ht="11.25" customHeight="1" x14ac:dyDescent="0.2">
      <c r="B29" s="605" t="s">
        <v>291</v>
      </c>
      <c r="C29" s="606"/>
      <c r="D29" s="606"/>
      <c r="E29" s="606"/>
      <c r="F29" s="606"/>
      <c r="G29" s="606"/>
      <c r="H29" s="606"/>
      <c r="I29" s="606"/>
      <c r="J29" s="606"/>
      <c r="K29" s="606"/>
      <c r="L29" s="606"/>
      <c r="M29" s="606"/>
      <c r="N29" s="606"/>
      <c r="O29" s="606"/>
      <c r="P29" s="606"/>
      <c r="Q29" s="607"/>
      <c r="R29" s="608">
        <v>444379</v>
      </c>
      <c r="S29" s="609"/>
      <c r="T29" s="609"/>
      <c r="U29" s="609"/>
      <c r="V29" s="609"/>
      <c r="W29" s="609"/>
      <c r="X29" s="609"/>
      <c r="Y29" s="610"/>
      <c r="Z29" s="646">
        <v>1.1000000000000001</v>
      </c>
      <c r="AA29" s="646"/>
      <c r="AB29" s="646"/>
      <c r="AC29" s="646"/>
      <c r="AD29" s="647" t="s">
        <v>122</v>
      </c>
      <c r="AE29" s="647"/>
      <c r="AF29" s="647"/>
      <c r="AG29" s="647"/>
      <c r="AH29" s="647"/>
      <c r="AI29" s="647"/>
      <c r="AJ29" s="647"/>
      <c r="AK29" s="647"/>
      <c r="AL29" s="611" t="s">
        <v>122</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5"/>
      <c r="CD29" s="627" t="s">
        <v>292</v>
      </c>
      <c r="CE29" s="628"/>
      <c r="CF29" s="605" t="s">
        <v>66</v>
      </c>
      <c r="CG29" s="606"/>
      <c r="CH29" s="606"/>
      <c r="CI29" s="606"/>
      <c r="CJ29" s="606"/>
      <c r="CK29" s="606"/>
      <c r="CL29" s="606"/>
      <c r="CM29" s="606"/>
      <c r="CN29" s="606"/>
      <c r="CO29" s="606"/>
      <c r="CP29" s="606"/>
      <c r="CQ29" s="607"/>
      <c r="CR29" s="608">
        <v>3094336</v>
      </c>
      <c r="CS29" s="621"/>
      <c r="CT29" s="621"/>
      <c r="CU29" s="621"/>
      <c r="CV29" s="621"/>
      <c r="CW29" s="621"/>
      <c r="CX29" s="621"/>
      <c r="CY29" s="622"/>
      <c r="CZ29" s="611">
        <v>7.7</v>
      </c>
      <c r="DA29" s="623"/>
      <c r="DB29" s="623"/>
      <c r="DC29" s="624"/>
      <c r="DD29" s="614">
        <v>3052132</v>
      </c>
      <c r="DE29" s="621"/>
      <c r="DF29" s="621"/>
      <c r="DG29" s="621"/>
      <c r="DH29" s="621"/>
      <c r="DI29" s="621"/>
      <c r="DJ29" s="621"/>
      <c r="DK29" s="622"/>
      <c r="DL29" s="614">
        <v>3052132</v>
      </c>
      <c r="DM29" s="621"/>
      <c r="DN29" s="621"/>
      <c r="DO29" s="621"/>
      <c r="DP29" s="621"/>
      <c r="DQ29" s="621"/>
      <c r="DR29" s="621"/>
      <c r="DS29" s="621"/>
      <c r="DT29" s="621"/>
      <c r="DU29" s="621"/>
      <c r="DV29" s="622"/>
      <c r="DW29" s="611">
        <v>12.7</v>
      </c>
      <c r="DX29" s="623"/>
      <c r="DY29" s="623"/>
      <c r="DZ29" s="623"/>
      <c r="EA29" s="623"/>
      <c r="EB29" s="623"/>
      <c r="EC29" s="635"/>
    </row>
    <row r="30" spans="2:133" ht="11.25" customHeight="1" x14ac:dyDescent="0.2">
      <c r="B30" s="605" t="s">
        <v>293</v>
      </c>
      <c r="C30" s="606"/>
      <c r="D30" s="606"/>
      <c r="E30" s="606"/>
      <c r="F30" s="606"/>
      <c r="G30" s="606"/>
      <c r="H30" s="606"/>
      <c r="I30" s="606"/>
      <c r="J30" s="606"/>
      <c r="K30" s="606"/>
      <c r="L30" s="606"/>
      <c r="M30" s="606"/>
      <c r="N30" s="606"/>
      <c r="O30" s="606"/>
      <c r="P30" s="606"/>
      <c r="Q30" s="607"/>
      <c r="R30" s="608">
        <v>7254239</v>
      </c>
      <c r="S30" s="609"/>
      <c r="T30" s="609"/>
      <c r="U30" s="609"/>
      <c r="V30" s="609"/>
      <c r="W30" s="609"/>
      <c r="X30" s="609"/>
      <c r="Y30" s="610"/>
      <c r="Z30" s="646">
        <v>17.600000000000001</v>
      </c>
      <c r="AA30" s="646"/>
      <c r="AB30" s="646"/>
      <c r="AC30" s="646"/>
      <c r="AD30" s="647" t="s">
        <v>122</v>
      </c>
      <c r="AE30" s="647"/>
      <c r="AF30" s="647"/>
      <c r="AG30" s="647"/>
      <c r="AH30" s="647"/>
      <c r="AI30" s="647"/>
      <c r="AJ30" s="647"/>
      <c r="AK30" s="647"/>
      <c r="AL30" s="611" t="s">
        <v>122</v>
      </c>
      <c r="AM30" s="612"/>
      <c r="AN30" s="612"/>
      <c r="AO30" s="648"/>
      <c r="AP30" s="660" t="s">
        <v>211</v>
      </c>
      <c r="AQ30" s="661"/>
      <c r="AR30" s="661"/>
      <c r="AS30" s="661"/>
      <c r="AT30" s="661"/>
      <c r="AU30" s="661"/>
      <c r="AV30" s="661"/>
      <c r="AW30" s="661"/>
      <c r="AX30" s="661"/>
      <c r="AY30" s="661"/>
      <c r="AZ30" s="661"/>
      <c r="BA30" s="661"/>
      <c r="BB30" s="661"/>
      <c r="BC30" s="661"/>
      <c r="BD30" s="661"/>
      <c r="BE30" s="661"/>
      <c r="BF30" s="662"/>
      <c r="BG30" s="660" t="s">
        <v>294</v>
      </c>
      <c r="BH30" s="683"/>
      <c r="BI30" s="683"/>
      <c r="BJ30" s="683"/>
      <c r="BK30" s="683"/>
      <c r="BL30" s="683"/>
      <c r="BM30" s="683"/>
      <c r="BN30" s="683"/>
      <c r="BO30" s="683"/>
      <c r="BP30" s="683"/>
      <c r="BQ30" s="684"/>
      <c r="BR30" s="660" t="s">
        <v>295</v>
      </c>
      <c r="BS30" s="683"/>
      <c r="BT30" s="683"/>
      <c r="BU30" s="683"/>
      <c r="BV30" s="683"/>
      <c r="BW30" s="683"/>
      <c r="BX30" s="683"/>
      <c r="BY30" s="683"/>
      <c r="BZ30" s="683"/>
      <c r="CA30" s="683"/>
      <c r="CB30" s="684"/>
      <c r="CD30" s="629"/>
      <c r="CE30" s="630"/>
      <c r="CF30" s="605" t="s">
        <v>296</v>
      </c>
      <c r="CG30" s="606"/>
      <c r="CH30" s="606"/>
      <c r="CI30" s="606"/>
      <c r="CJ30" s="606"/>
      <c r="CK30" s="606"/>
      <c r="CL30" s="606"/>
      <c r="CM30" s="606"/>
      <c r="CN30" s="606"/>
      <c r="CO30" s="606"/>
      <c r="CP30" s="606"/>
      <c r="CQ30" s="607"/>
      <c r="CR30" s="608">
        <v>2898749</v>
      </c>
      <c r="CS30" s="609"/>
      <c r="CT30" s="609"/>
      <c r="CU30" s="609"/>
      <c r="CV30" s="609"/>
      <c r="CW30" s="609"/>
      <c r="CX30" s="609"/>
      <c r="CY30" s="610"/>
      <c r="CZ30" s="611">
        <v>7.2</v>
      </c>
      <c r="DA30" s="623"/>
      <c r="DB30" s="623"/>
      <c r="DC30" s="624"/>
      <c r="DD30" s="614">
        <v>2856545</v>
      </c>
      <c r="DE30" s="609"/>
      <c r="DF30" s="609"/>
      <c r="DG30" s="609"/>
      <c r="DH30" s="609"/>
      <c r="DI30" s="609"/>
      <c r="DJ30" s="609"/>
      <c r="DK30" s="610"/>
      <c r="DL30" s="614">
        <v>2856545</v>
      </c>
      <c r="DM30" s="609"/>
      <c r="DN30" s="609"/>
      <c r="DO30" s="609"/>
      <c r="DP30" s="609"/>
      <c r="DQ30" s="609"/>
      <c r="DR30" s="609"/>
      <c r="DS30" s="609"/>
      <c r="DT30" s="609"/>
      <c r="DU30" s="609"/>
      <c r="DV30" s="610"/>
      <c r="DW30" s="611">
        <v>11.9</v>
      </c>
      <c r="DX30" s="623"/>
      <c r="DY30" s="623"/>
      <c r="DZ30" s="623"/>
      <c r="EA30" s="623"/>
      <c r="EB30" s="623"/>
      <c r="EC30" s="635"/>
    </row>
    <row r="31" spans="2:133" ht="11.25" customHeight="1" x14ac:dyDescent="0.2">
      <c r="B31" s="675" t="s">
        <v>297</v>
      </c>
      <c r="C31" s="676"/>
      <c r="D31" s="676"/>
      <c r="E31" s="676"/>
      <c r="F31" s="676"/>
      <c r="G31" s="676"/>
      <c r="H31" s="676"/>
      <c r="I31" s="676"/>
      <c r="J31" s="676"/>
      <c r="K31" s="676"/>
      <c r="L31" s="676"/>
      <c r="M31" s="676"/>
      <c r="N31" s="676"/>
      <c r="O31" s="676"/>
      <c r="P31" s="676"/>
      <c r="Q31" s="677"/>
      <c r="R31" s="608" t="s">
        <v>122</v>
      </c>
      <c r="S31" s="609"/>
      <c r="T31" s="609"/>
      <c r="U31" s="609"/>
      <c r="V31" s="609"/>
      <c r="W31" s="609"/>
      <c r="X31" s="609"/>
      <c r="Y31" s="610"/>
      <c r="Z31" s="646" t="s">
        <v>122</v>
      </c>
      <c r="AA31" s="646"/>
      <c r="AB31" s="646"/>
      <c r="AC31" s="646"/>
      <c r="AD31" s="647" t="s">
        <v>122</v>
      </c>
      <c r="AE31" s="647"/>
      <c r="AF31" s="647"/>
      <c r="AG31" s="647"/>
      <c r="AH31" s="647"/>
      <c r="AI31" s="647"/>
      <c r="AJ31" s="647"/>
      <c r="AK31" s="647"/>
      <c r="AL31" s="611" t="s">
        <v>122</v>
      </c>
      <c r="AM31" s="612"/>
      <c r="AN31" s="612"/>
      <c r="AO31" s="648"/>
      <c r="AP31" s="678" t="s">
        <v>298</v>
      </c>
      <c r="AQ31" s="679"/>
      <c r="AR31" s="679"/>
      <c r="AS31" s="679"/>
      <c r="AT31" s="680" t="s">
        <v>299</v>
      </c>
      <c r="AU31" s="200"/>
      <c r="AV31" s="200"/>
      <c r="AW31" s="200"/>
      <c r="AX31" s="666" t="s">
        <v>177</v>
      </c>
      <c r="AY31" s="667"/>
      <c r="AZ31" s="667"/>
      <c r="BA31" s="667"/>
      <c r="BB31" s="667"/>
      <c r="BC31" s="667"/>
      <c r="BD31" s="667"/>
      <c r="BE31" s="667"/>
      <c r="BF31" s="668"/>
      <c r="BG31" s="670">
        <v>99.3</v>
      </c>
      <c r="BH31" s="671"/>
      <c r="BI31" s="671"/>
      <c r="BJ31" s="671"/>
      <c r="BK31" s="671"/>
      <c r="BL31" s="671"/>
      <c r="BM31" s="672">
        <v>96.8</v>
      </c>
      <c r="BN31" s="671"/>
      <c r="BO31" s="671"/>
      <c r="BP31" s="671"/>
      <c r="BQ31" s="673"/>
      <c r="BR31" s="670">
        <v>99.3</v>
      </c>
      <c r="BS31" s="671"/>
      <c r="BT31" s="671"/>
      <c r="BU31" s="671"/>
      <c r="BV31" s="671"/>
      <c r="BW31" s="671"/>
      <c r="BX31" s="672">
        <v>96.7</v>
      </c>
      <c r="BY31" s="671"/>
      <c r="BZ31" s="671"/>
      <c r="CA31" s="671"/>
      <c r="CB31" s="673"/>
      <c r="CD31" s="629"/>
      <c r="CE31" s="630"/>
      <c r="CF31" s="605" t="s">
        <v>300</v>
      </c>
      <c r="CG31" s="606"/>
      <c r="CH31" s="606"/>
      <c r="CI31" s="606"/>
      <c r="CJ31" s="606"/>
      <c r="CK31" s="606"/>
      <c r="CL31" s="606"/>
      <c r="CM31" s="606"/>
      <c r="CN31" s="606"/>
      <c r="CO31" s="606"/>
      <c r="CP31" s="606"/>
      <c r="CQ31" s="607"/>
      <c r="CR31" s="608">
        <v>195587</v>
      </c>
      <c r="CS31" s="621"/>
      <c r="CT31" s="621"/>
      <c r="CU31" s="621"/>
      <c r="CV31" s="621"/>
      <c r="CW31" s="621"/>
      <c r="CX31" s="621"/>
      <c r="CY31" s="622"/>
      <c r="CZ31" s="611">
        <v>0.5</v>
      </c>
      <c r="DA31" s="623"/>
      <c r="DB31" s="623"/>
      <c r="DC31" s="624"/>
      <c r="DD31" s="614">
        <v>195587</v>
      </c>
      <c r="DE31" s="621"/>
      <c r="DF31" s="621"/>
      <c r="DG31" s="621"/>
      <c r="DH31" s="621"/>
      <c r="DI31" s="621"/>
      <c r="DJ31" s="621"/>
      <c r="DK31" s="622"/>
      <c r="DL31" s="614">
        <v>195587</v>
      </c>
      <c r="DM31" s="621"/>
      <c r="DN31" s="621"/>
      <c r="DO31" s="621"/>
      <c r="DP31" s="621"/>
      <c r="DQ31" s="621"/>
      <c r="DR31" s="621"/>
      <c r="DS31" s="621"/>
      <c r="DT31" s="621"/>
      <c r="DU31" s="621"/>
      <c r="DV31" s="622"/>
      <c r="DW31" s="611">
        <v>0.8</v>
      </c>
      <c r="DX31" s="623"/>
      <c r="DY31" s="623"/>
      <c r="DZ31" s="623"/>
      <c r="EA31" s="623"/>
      <c r="EB31" s="623"/>
      <c r="EC31" s="635"/>
    </row>
    <row r="32" spans="2:133" ht="11.25" customHeight="1" x14ac:dyDescent="0.2">
      <c r="B32" s="605" t="s">
        <v>301</v>
      </c>
      <c r="C32" s="606"/>
      <c r="D32" s="606"/>
      <c r="E32" s="606"/>
      <c r="F32" s="606"/>
      <c r="G32" s="606"/>
      <c r="H32" s="606"/>
      <c r="I32" s="606"/>
      <c r="J32" s="606"/>
      <c r="K32" s="606"/>
      <c r="L32" s="606"/>
      <c r="M32" s="606"/>
      <c r="N32" s="606"/>
      <c r="O32" s="606"/>
      <c r="P32" s="606"/>
      <c r="Q32" s="607"/>
      <c r="R32" s="608">
        <v>2619749</v>
      </c>
      <c r="S32" s="609"/>
      <c r="T32" s="609"/>
      <c r="U32" s="609"/>
      <c r="V32" s="609"/>
      <c r="W32" s="609"/>
      <c r="X32" s="609"/>
      <c r="Y32" s="610"/>
      <c r="Z32" s="646">
        <v>6.4</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81"/>
      <c r="AU32" s="196" t="s">
        <v>302</v>
      </c>
      <c r="AX32" s="605" t="s">
        <v>303</v>
      </c>
      <c r="AY32" s="606"/>
      <c r="AZ32" s="606"/>
      <c r="BA32" s="606"/>
      <c r="BB32" s="606"/>
      <c r="BC32" s="606"/>
      <c r="BD32" s="606"/>
      <c r="BE32" s="606"/>
      <c r="BF32" s="607"/>
      <c r="BG32" s="674">
        <v>99.3</v>
      </c>
      <c r="BH32" s="621"/>
      <c r="BI32" s="621"/>
      <c r="BJ32" s="621"/>
      <c r="BK32" s="621"/>
      <c r="BL32" s="621"/>
      <c r="BM32" s="612">
        <v>96.9</v>
      </c>
      <c r="BN32" s="621"/>
      <c r="BO32" s="621"/>
      <c r="BP32" s="621"/>
      <c r="BQ32" s="644"/>
      <c r="BR32" s="674">
        <v>99.1</v>
      </c>
      <c r="BS32" s="621"/>
      <c r="BT32" s="621"/>
      <c r="BU32" s="621"/>
      <c r="BV32" s="621"/>
      <c r="BW32" s="621"/>
      <c r="BX32" s="612">
        <v>96.6</v>
      </c>
      <c r="BY32" s="621"/>
      <c r="BZ32" s="621"/>
      <c r="CA32" s="621"/>
      <c r="CB32" s="644"/>
      <c r="CD32" s="631"/>
      <c r="CE32" s="632"/>
      <c r="CF32" s="605" t="s">
        <v>304</v>
      </c>
      <c r="CG32" s="606"/>
      <c r="CH32" s="606"/>
      <c r="CI32" s="606"/>
      <c r="CJ32" s="606"/>
      <c r="CK32" s="606"/>
      <c r="CL32" s="606"/>
      <c r="CM32" s="606"/>
      <c r="CN32" s="606"/>
      <c r="CO32" s="606"/>
      <c r="CP32" s="606"/>
      <c r="CQ32" s="607"/>
      <c r="CR32" s="608">
        <v>8421</v>
      </c>
      <c r="CS32" s="609"/>
      <c r="CT32" s="609"/>
      <c r="CU32" s="609"/>
      <c r="CV32" s="609"/>
      <c r="CW32" s="609"/>
      <c r="CX32" s="609"/>
      <c r="CY32" s="610"/>
      <c r="CZ32" s="611">
        <v>0</v>
      </c>
      <c r="DA32" s="623"/>
      <c r="DB32" s="623"/>
      <c r="DC32" s="624"/>
      <c r="DD32" s="614">
        <v>8421</v>
      </c>
      <c r="DE32" s="609"/>
      <c r="DF32" s="609"/>
      <c r="DG32" s="609"/>
      <c r="DH32" s="609"/>
      <c r="DI32" s="609"/>
      <c r="DJ32" s="609"/>
      <c r="DK32" s="610"/>
      <c r="DL32" s="614">
        <v>8421</v>
      </c>
      <c r="DM32" s="609"/>
      <c r="DN32" s="609"/>
      <c r="DO32" s="609"/>
      <c r="DP32" s="609"/>
      <c r="DQ32" s="609"/>
      <c r="DR32" s="609"/>
      <c r="DS32" s="609"/>
      <c r="DT32" s="609"/>
      <c r="DU32" s="609"/>
      <c r="DV32" s="610"/>
      <c r="DW32" s="611">
        <v>0</v>
      </c>
      <c r="DX32" s="623"/>
      <c r="DY32" s="623"/>
      <c r="DZ32" s="623"/>
      <c r="EA32" s="623"/>
      <c r="EB32" s="623"/>
      <c r="EC32" s="635"/>
    </row>
    <row r="33" spans="2:133" ht="11.25" customHeight="1" x14ac:dyDescent="0.2">
      <c r="B33" s="605" t="s">
        <v>305</v>
      </c>
      <c r="C33" s="606"/>
      <c r="D33" s="606"/>
      <c r="E33" s="606"/>
      <c r="F33" s="606"/>
      <c r="G33" s="606"/>
      <c r="H33" s="606"/>
      <c r="I33" s="606"/>
      <c r="J33" s="606"/>
      <c r="K33" s="606"/>
      <c r="L33" s="606"/>
      <c r="M33" s="606"/>
      <c r="N33" s="606"/>
      <c r="O33" s="606"/>
      <c r="P33" s="606"/>
      <c r="Q33" s="607"/>
      <c r="R33" s="608">
        <v>115975</v>
      </c>
      <c r="S33" s="609"/>
      <c r="T33" s="609"/>
      <c r="U33" s="609"/>
      <c r="V33" s="609"/>
      <c r="W33" s="609"/>
      <c r="X33" s="609"/>
      <c r="Y33" s="610"/>
      <c r="Z33" s="646">
        <v>0.3</v>
      </c>
      <c r="AA33" s="646"/>
      <c r="AB33" s="646"/>
      <c r="AC33" s="646"/>
      <c r="AD33" s="647">
        <v>73157</v>
      </c>
      <c r="AE33" s="647"/>
      <c r="AF33" s="647"/>
      <c r="AG33" s="647"/>
      <c r="AH33" s="647"/>
      <c r="AI33" s="647"/>
      <c r="AJ33" s="647"/>
      <c r="AK33" s="647"/>
      <c r="AL33" s="611">
        <v>0.3</v>
      </c>
      <c r="AM33" s="612"/>
      <c r="AN33" s="612"/>
      <c r="AO33" s="648"/>
      <c r="AP33" s="651"/>
      <c r="AQ33" s="652"/>
      <c r="AR33" s="652"/>
      <c r="AS33" s="652"/>
      <c r="AT33" s="682"/>
      <c r="AU33" s="201"/>
      <c r="AV33" s="201"/>
      <c r="AW33" s="201"/>
      <c r="AX33" s="589" t="s">
        <v>306</v>
      </c>
      <c r="AY33" s="590"/>
      <c r="AZ33" s="590"/>
      <c r="BA33" s="590"/>
      <c r="BB33" s="590"/>
      <c r="BC33" s="590"/>
      <c r="BD33" s="590"/>
      <c r="BE33" s="590"/>
      <c r="BF33" s="591"/>
      <c r="BG33" s="669">
        <v>99.4</v>
      </c>
      <c r="BH33" s="593"/>
      <c r="BI33" s="593"/>
      <c r="BJ33" s="593"/>
      <c r="BK33" s="593"/>
      <c r="BL33" s="593"/>
      <c r="BM33" s="639">
        <v>96.8</v>
      </c>
      <c r="BN33" s="593"/>
      <c r="BO33" s="593"/>
      <c r="BP33" s="593"/>
      <c r="BQ33" s="656"/>
      <c r="BR33" s="669">
        <v>99.4</v>
      </c>
      <c r="BS33" s="593"/>
      <c r="BT33" s="593"/>
      <c r="BU33" s="593"/>
      <c r="BV33" s="593"/>
      <c r="BW33" s="593"/>
      <c r="BX33" s="639">
        <v>96.8</v>
      </c>
      <c r="BY33" s="593"/>
      <c r="BZ33" s="593"/>
      <c r="CA33" s="593"/>
      <c r="CB33" s="656"/>
      <c r="CD33" s="605" t="s">
        <v>307</v>
      </c>
      <c r="CE33" s="606"/>
      <c r="CF33" s="606"/>
      <c r="CG33" s="606"/>
      <c r="CH33" s="606"/>
      <c r="CI33" s="606"/>
      <c r="CJ33" s="606"/>
      <c r="CK33" s="606"/>
      <c r="CL33" s="606"/>
      <c r="CM33" s="606"/>
      <c r="CN33" s="606"/>
      <c r="CO33" s="606"/>
      <c r="CP33" s="606"/>
      <c r="CQ33" s="607"/>
      <c r="CR33" s="608">
        <v>16710087</v>
      </c>
      <c r="CS33" s="621"/>
      <c r="CT33" s="621"/>
      <c r="CU33" s="621"/>
      <c r="CV33" s="621"/>
      <c r="CW33" s="621"/>
      <c r="CX33" s="621"/>
      <c r="CY33" s="622"/>
      <c r="CZ33" s="611">
        <v>41.3</v>
      </c>
      <c r="DA33" s="623"/>
      <c r="DB33" s="623"/>
      <c r="DC33" s="624"/>
      <c r="DD33" s="614">
        <v>13094353</v>
      </c>
      <c r="DE33" s="621"/>
      <c r="DF33" s="621"/>
      <c r="DG33" s="621"/>
      <c r="DH33" s="621"/>
      <c r="DI33" s="621"/>
      <c r="DJ33" s="621"/>
      <c r="DK33" s="622"/>
      <c r="DL33" s="614">
        <v>9239459</v>
      </c>
      <c r="DM33" s="621"/>
      <c r="DN33" s="621"/>
      <c r="DO33" s="621"/>
      <c r="DP33" s="621"/>
      <c r="DQ33" s="621"/>
      <c r="DR33" s="621"/>
      <c r="DS33" s="621"/>
      <c r="DT33" s="621"/>
      <c r="DU33" s="621"/>
      <c r="DV33" s="622"/>
      <c r="DW33" s="611">
        <v>38.5</v>
      </c>
      <c r="DX33" s="623"/>
      <c r="DY33" s="623"/>
      <c r="DZ33" s="623"/>
      <c r="EA33" s="623"/>
      <c r="EB33" s="623"/>
      <c r="EC33" s="635"/>
    </row>
    <row r="34" spans="2:133" ht="11.25" customHeight="1" x14ac:dyDescent="0.2">
      <c r="B34" s="605" t="s">
        <v>308</v>
      </c>
      <c r="C34" s="606"/>
      <c r="D34" s="606"/>
      <c r="E34" s="606"/>
      <c r="F34" s="606"/>
      <c r="G34" s="606"/>
      <c r="H34" s="606"/>
      <c r="I34" s="606"/>
      <c r="J34" s="606"/>
      <c r="K34" s="606"/>
      <c r="L34" s="606"/>
      <c r="M34" s="606"/>
      <c r="N34" s="606"/>
      <c r="O34" s="606"/>
      <c r="P34" s="606"/>
      <c r="Q34" s="607"/>
      <c r="R34" s="608">
        <v>600687</v>
      </c>
      <c r="S34" s="609"/>
      <c r="T34" s="609"/>
      <c r="U34" s="609"/>
      <c r="V34" s="609"/>
      <c r="W34" s="609"/>
      <c r="X34" s="609"/>
      <c r="Y34" s="610"/>
      <c r="Z34" s="646">
        <v>1.5</v>
      </c>
      <c r="AA34" s="646"/>
      <c r="AB34" s="646"/>
      <c r="AC34" s="646"/>
      <c r="AD34" s="647" t="s">
        <v>122</v>
      </c>
      <c r="AE34" s="647"/>
      <c r="AF34" s="647"/>
      <c r="AG34" s="647"/>
      <c r="AH34" s="647"/>
      <c r="AI34" s="647"/>
      <c r="AJ34" s="647"/>
      <c r="AK34" s="647"/>
      <c r="AL34" s="611" t="s">
        <v>122</v>
      </c>
      <c r="AM34" s="612"/>
      <c r="AN34" s="612"/>
      <c r="AO34" s="648"/>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5" t="s">
        <v>309</v>
      </c>
      <c r="CE34" s="606"/>
      <c r="CF34" s="606"/>
      <c r="CG34" s="606"/>
      <c r="CH34" s="606"/>
      <c r="CI34" s="606"/>
      <c r="CJ34" s="606"/>
      <c r="CK34" s="606"/>
      <c r="CL34" s="606"/>
      <c r="CM34" s="606"/>
      <c r="CN34" s="606"/>
      <c r="CO34" s="606"/>
      <c r="CP34" s="606"/>
      <c r="CQ34" s="607"/>
      <c r="CR34" s="608">
        <v>6041792</v>
      </c>
      <c r="CS34" s="609"/>
      <c r="CT34" s="609"/>
      <c r="CU34" s="609"/>
      <c r="CV34" s="609"/>
      <c r="CW34" s="609"/>
      <c r="CX34" s="609"/>
      <c r="CY34" s="610"/>
      <c r="CZ34" s="611">
        <v>14.9</v>
      </c>
      <c r="DA34" s="623"/>
      <c r="DB34" s="623"/>
      <c r="DC34" s="624"/>
      <c r="DD34" s="614">
        <v>4182813</v>
      </c>
      <c r="DE34" s="609"/>
      <c r="DF34" s="609"/>
      <c r="DG34" s="609"/>
      <c r="DH34" s="609"/>
      <c r="DI34" s="609"/>
      <c r="DJ34" s="609"/>
      <c r="DK34" s="610"/>
      <c r="DL34" s="614">
        <v>3087893</v>
      </c>
      <c r="DM34" s="609"/>
      <c r="DN34" s="609"/>
      <c r="DO34" s="609"/>
      <c r="DP34" s="609"/>
      <c r="DQ34" s="609"/>
      <c r="DR34" s="609"/>
      <c r="DS34" s="609"/>
      <c r="DT34" s="609"/>
      <c r="DU34" s="609"/>
      <c r="DV34" s="610"/>
      <c r="DW34" s="611">
        <v>12.9</v>
      </c>
      <c r="DX34" s="623"/>
      <c r="DY34" s="623"/>
      <c r="DZ34" s="623"/>
      <c r="EA34" s="623"/>
      <c r="EB34" s="623"/>
      <c r="EC34" s="635"/>
    </row>
    <row r="35" spans="2:133" ht="11.25" customHeight="1" x14ac:dyDescent="0.2">
      <c r="B35" s="605" t="s">
        <v>310</v>
      </c>
      <c r="C35" s="606"/>
      <c r="D35" s="606"/>
      <c r="E35" s="606"/>
      <c r="F35" s="606"/>
      <c r="G35" s="606"/>
      <c r="H35" s="606"/>
      <c r="I35" s="606"/>
      <c r="J35" s="606"/>
      <c r="K35" s="606"/>
      <c r="L35" s="606"/>
      <c r="M35" s="606"/>
      <c r="N35" s="606"/>
      <c r="O35" s="606"/>
      <c r="P35" s="606"/>
      <c r="Q35" s="607"/>
      <c r="R35" s="608">
        <v>109281</v>
      </c>
      <c r="S35" s="609"/>
      <c r="T35" s="609"/>
      <c r="U35" s="609"/>
      <c r="V35" s="609"/>
      <c r="W35" s="609"/>
      <c r="X35" s="609"/>
      <c r="Y35" s="610"/>
      <c r="Z35" s="646">
        <v>0.3</v>
      </c>
      <c r="AA35" s="646"/>
      <c r="AB35" s="646"/>
      <c r="AC35" s="646"/>
      <c r="AD35" s="647" t="s">
        <v>122</v>
      </c>
      <c r="AE35" s="647"/>
      <c r="AF35" s="647"/>
      <c r="AG35" s="647"/>
      <c r="AH35" s="647"/>
      <c r="AI35" s="647"/>
      <c r="AJ35" s="647"/>
      <c r="AK35" s="647"/>
      <c r="AL35" s="611" t="s">
        <v>122</v>
      </c>
      <c r="AM35" s="612"/>
      <c r="AN35" s="612"/>
      <c r="AO35" s="648"/>
      <c r="AP35" s="204"/>
      <c r="AQ35" s="660" t="s">
        <v>311</v>
      </c>
      <c r="AR35" s="661"/>
      <c r="AS35" s="661"/>
      <c r="AT35" s="661"/>
      <c r="AU35" s="661"/>
      <c r="AV35" s="661"/>
      <c r="AW35" s="661"/>
      <c r="AX35" s="661"/>
      <c r="AY35" s="661"/>
      <c r="AZ35" s="661"/>
      <c r="BA35" s="661"/>
      <c r="BB35" s="661"/>
      <c r="BC35" s="661"/>
      <c r="BD35" s="661"/>
      <c r="BE35" s="661"/>
      <c r="BF35" s="662"/>
      <c r="BG35" s="660" t="s">
        <v>312</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313</v>
      </c>
      <c r="CE35" s="606"/>
      <c r="CF35" s="606"/>
      <c r="CG35" s="606"/>
      <c r="CH35" s="606"/>
      <c r="CI35" s="606"/>
      <c r="CJ35" s="606"/>
      <c r="CK35" s="606"/>
      <c r="CL35" s="606"/>
      <c r="CM35" s="606"/>
      <c r="CN35" s="606"/>
      <c r="CO35" s="606"/>
      <c r="CP35" s="606"/>
      <c r="CQ35" s="607"/>
      <c r="CR35" s="608">
        <v>230435</v>
      </c>
      <c r="CS35" s="621"/>
      <c r="CT35" s="621"/>
      <c r="CU35" s="621"/>
      <c r="CV35" s="621"/>
      <c r="CW35" s="621"/>
      <c r="CX35" s="621"/>
      <c r="CY35" s="622"/>
      <c r="CZ35" s="611">
        <v>0.6</v>
      </c>
      <c r="DA35" s="623"/>
      <c r="DB35" s="623"/>
      <c r="DC35" s="624"/>
      <c r="DD35" s="614">
        <v>225982</v>
      </c>
      <c r="DE35" s="621"/>
      <c r="DF35" s="621"/>
      <c r="DG35" s="621"/>
      <c r="DH35" s="621"/>
      <c r="DI35" s="621"/>
      <c r="DJ35" s="621"/>
      <c r="DK35" s="622"/>
      <c r="DL35" s="614">
        <v>225982</v>
      </c>
      <c r="DM35" s="621"/>
      <c r="DN35" s="621"/>
      <c r="DO35" s="621"/>
      <c r="DP35" s="621"/>
      <c r="DQ35" s="621"/>
      <c r="DR35" s="621"/>
      <c r="DS35" s="621"/>
      <c r="DT35" s="621"/>
      <c r="DU35" s="621"/>
      <c r="DV35" s="622"/>
      <c r="DW35" s="611">
        <v>0.9</v>
      </c>
      <c r="DX35" s="623"/>
      <c r="DY35" s="623"/>
      <c r="DZ35" s="623"/>
      <c r="EA35" s="623"/>
      <c r="EB35" s="623"/>
      <c r="EC35" s="635"/>
    </row>
    <row r="36" spans="2:133" ht="11.25" customHeight="1" x14ac:dyDescent="0.2">
      <c r="B36" s="605" t="s">
        <v>314</v>
      </c>
      <c r="C36" s="606"/>
      <c r="D36" s="606"/>
      <c r="E36" s="606"/>
      <c r="F36" s="606"/>
      <c r="G36" s="606"/>
      <c r="H36" s="606"/>
      <c r="I36" s="606"/>
      <c r="J36" s="606"/>
      <c r="K36" s="606"/>
      <c r="L36" s="606"/>
      <c r="M36" s="606"/>
      <c r="N36" s="606"/>
      <c r="O36" s="606"/>
      <c r="P36" s="606"/>
      <c r="Q36" s="607"/>
      <c r="R36" s="608">
        <v>1024836</v>
      </c>
      <c r="S36" s="609"/>
      <c r="T36" s="609"/>
      <c r="U36" s="609"/>
      <c r="V36" s="609"/>
      <c r="W36" s="609"/>
      <c r="X36" s="609"/>
      <c r="Y36" s="610"/>
      <c r="Z36" s="646">
        <v>2.5</v>
      </c>
      <c r="AA36" s="646"/>
      <c r="AB36" s="646"/>
      <c r="AC36" s="646"/>
      <c r="AD36" s="647" t="s">
        <v>122</v>
      </c>
      <c r="AE36" s="647"/>
      <c r="AF36" s="647"/>
      <c r="AG36" s="647"/>
      <c r="AH36" s="647"/>
      <c r="AI36" s="647"/>
      <c r="AJ36" s="647"/>
      <c r="AK36" s="647"/>
      <c r="AL36" s="611" t="s">
        <v>122</v>
      </c>
      <c r="AM36" s="612"/>
      <c r="AN36" s="612"/>
      <c r="AO36" s="648"/>
      <c r="AP36" s="204"/>
      <c r="AQ36" s="657" t="s">
        <v>315</v>
      </c>
      <c r="AR36" s="658"/>
      <c r="AS36" s="658"/>
      <c r="AT36" s="658"/>
      <c r="AU36" s="658"/>
      <c r="AV36" s="658"/>
      <c r="AW36" s="658"/>
      <c r="AX36" s="658"/>
      <c r="AY36" s="659"/>
      <c r="AZ36" s="663">
        <v>7139858</v>
      </c>
      <c r="BA36" s="664"/>
      <c r="BB36" s="664"/>
      <c r="BC36" s="664"/>
      <c r="BD36" s="664"/>
      <c r="BE36" s="664"/>
      <c r="BF36" s="665"/>
      <c r="BG36" s="666" t="s">
        <v>316</v>
      </c>
      <c r="BH36" s="667"/>
      <c r="BI36" s="667"/>
      <c r="BJ36" s="667"/>
      <c r="BK36" s="667"/>
      <c r="BL36" s="667"/>
      <c r="BM36" s="667"/>
      <c r="BN36" s="667"/>
      <c r="BO36" s="667"/>
      <c r="BP36" s="667"/>
      <c r="BQ36" s="667"/>
      <c r="BR36" s="667"/>
      <c r="BS36" s="667"/>
      <c r="BT36" s="667"/>
      <c r="BU36" s="668"/>
      <c r="BV36" s="663">
        <v>112783</v>
      </c>
      <c r="BW36" s="664"/>
      <c r="BX36" s="664"/>
      <c r="BY36" s="664"/>
      <c r="BZ36" s="664"/>
      <c r="CA36" s="664"/>
      <c r="CB36" s="665"/>
      <c r="CD36" s="605" t="s">
        <v>317</v>
      </c>
      <c r="CE36" s="606"/>
      <c r="CF36" s="606"/>
      <c r="CG36" s="606"/>
      <c r="CH36" s="606"/>
      <c r="CI36" s="606"/>
      <c r="CJ36" s="606"/>
      <c r="CK36" s="606"/>
      <c r="CL36" s="606"/>
      <c r="CM36" s="606"/>
      <c r="CN36" s="606"/>
      <c r="CO36" s="606"/>
      <c r="CP36" s="606"/>
      <c r="CQ36" s="607"/>
      <c r="CR36" s="608">
        <v>4934064</v>
      </c>
      <c r="CS36" s="609"/>
      <c r="CT36" s="609"/>
      <c r="CU36" s="609"/>
      <c r="CV36" s="609"/>
      <c r="CW36" s="609"/>
      <c r="CX36" s="609"/>
      <c r="CY36" s="610"/>
      <c r="CZ36" s="611">
        <v>12.2</v>
      </c>
      <c r="DA36" s="623"/>
      <c r="DB36" s="623"/>
      <c r="DC36" s="624"/>
      <c r="DD36" s="614">
        <v>4678686</v>
      </c>
      <c r="DE36" s="609"/>
      <c r="DF36" s="609"/>
      <c r="DG36" s="609"/>
      <c r="DH36" s="609"/>
      <c r="DI36" s="609"/>
      <c r="DJ36" s="609"/>
      <c r="DK36" s="610"/>
      <c r="DL36" s="614">
        <v>3429268</v>
      </c>
      <c r="DM36" s="609"/>
      <c r="DN36" s="609"/>
      <c r="DO36" s="609"/>
      <c r="DP36" s="609"/>
      <c r="DQ36" s="609"/>
      <c r="DR36" s="609"/>
      <c r="DS36" s="609"/>
      <c r="DT36" s="609"/>
      <c r="DU36" s="609"/>
      <c r="DV36" s="610"/>
      <c r="DW36" s="611">
        <v>14.3</v>
      </c>
      <c r="DX36" s="623"/>
      <c r="DY36" s="623"/>
      <c r="DZ36" s="623"/>
      <c r="EA36" s="623"/>
      <c r="EB36" s="623"/>
      <c r="EC36" s="635"/>
    </row>
    <row r="37" spans="2:133" ht="11.25" customHeight="1" x14ac:dyDescent="0.2">
      <c r="B37" s="605" t="s">
        <v>318</v>
      </c>
      <c r="C37" s="606"/>
      <c r="D37" s="606"/>
      <c r="E37" s="606"/>
      <c r="F37" s="606"/>
      <c r="G37" s="606"/>
      <c r="H37" s="606"/>
      <c r="I37" s="606"/>
      <c r="J37" s="606"/>
      <c r="K37" s="606"/>
      <c r="L37" s="606"/>
      <c r="M37" s="606"/>
      <c r="N37" s="606"/>
      <c r="O37" s="606"/>
      <c r="P37" s="606"/>
      <c r="Q37" s="607"/>
      <c r="R37" s="608">
        <v>2029833</v>
      </c>
      <c r="S37" s="609"/>
      <c r="T37" s="609"/>
      <c r="U37" s="609"/>
      <c r="V37" s="609"/>
      <c r="W37" s="609"/>
      <c r="X37" s="609"/>
      <c r="Y37" s="610"/>
      <c r="Z37" s="646">
        <v>4.9000000000000004</v>
      </c>
      <c r="AA37" s="646"/>
      <c r="AB37" s="646"/>
      <c r="AC37" s="646"/>
      <c r="AD37" s="647">
        <v>33883</v>
      </c>
      <c r="AE37" s="647"/>
      <c r="AF37" s="647"/>
      <c r="AG37" s="647"/>
      <c r="AH37" s="647"/>
      <c r="AI37" s="647"/>
      <c r="AJ37" s="647"/>
      <c r="AK37" s="647"/>
      <c r="AL37" s="611">
        <v>0.1</v>
      </c>
      <c r="AM37" s="612"/>
      <c r="AN37" s="612"/>
      <c r="AO37" s="648"/>
      <c r="AQ37" s="641" t="s">
        <v>319</v>
      </c>
      <c r="AR37" s="642"/>
      <c r="AS37" s="642"/>
      <c r="AT37" s="642"/>
      <c r="AU37" s="642"/>
      <c r="AV37" s="642"/>
      <c r="AW37" s="642"/>
      <c r="AX37" s="642"/>
      <c r="AY37" s="643"/>
      <c r="AZ37" s="608">
        <v>2478320</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-50979</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2962</v>
      </c>
      <c r="CS37" s="621"/>
      <c r="CT37" s="621"/>
      <c r="CU37" s="621"/>
      <c r="CV37" s="621"/>
      <c r="CW37" s="621"/>
      <c r="CX37" s="621"/>
      <c r="CY37" s="622"/>
      <c r="CZ37" s="611">
        <v>0</v>
      </c>
      <c r="DA37" s="623"/>
      <c r="DB37" s="623"/>
      <c r="DC37" s="624"/>
      <c r="DD37" s="614">
        <v>2962</v>
      </c>
      <c r="DE37" s="621"/>
      <c r="DF37" s="621"/>
      <c r="DG37" s="621"/>
      <c r="DH37" s="621"/>
      <c r="DI37" s="621"/>
      <c r="DJ37" s="621"/>
      <c r="DK37" s="622"/>
      <c r="DL37" s="614">
        <v>2962</v>
      </c>
      <c r="DM37" s="621"/>
      <c r="DN37" s="621"/>
      <c r="DO37" s="621"/>
      <c r="DP37" s="621"/>
      <c r="DQ37" s="621"/>
      <c r="DR37" s="621"/>
      <c r="DS37" s="621"/>
      <c r="DT37" s="621"/>
      <c r="DU37" s="621"/>
      <c r="DV37" s="622"/>
      <c r="DW37" s="611">
        <v>0</v>
      </c>
      <c r="DX37" s="623"/>
      <c r="DY37" s="623"/>
      <c r="DZ37" s="623"/>
      <c r="EA37" s="623"/>
      <c r="EB37" s="623"/>
      <c r="EC37" s="635"/>
    </row>
    <row r="38" spans="2:133" ht="11.25" customHeight="1" x14ac:dyDescent="0.2">
      <c r="B38" s="605" t="s">
        <v>322</v>
      </c>
      <c r="C38" s="606"/>
      <c r="D38" s="606"/>
      <c r="E38" s="606"/>
      <c r="F38" s="606"/>
      <c r="G38" s="606"/>
      <c r="H38" s="606"/>
      <c r="I38" s="606"/>
      <c r="J38" s="606"/>
      <c r="K38" s="606"/>
      <c r="L38" s="606"/>
      <c r="M38" s="606"/>
      <c r="N38" s="606"/>
      <c r="O38" s="606"/>
      <c r="P38" s="606"/>
      <c r="Q38" s="607"/>
      <c r="R38" s="608">
        <v>1143730</v>
      </c>
      <c r="S38" s="609"/>
      <c r="T38" s="609"/>
      <c r="U38" s="609"/>
      <c r="V38" s="609"/>
      <c r="W38" s="609"/>
      <c r="X38" s="609"/>
      <c r="Y38" s="610"/>
      <c r="Z38" s="646">
        <v>2.8</v>
      </c>
      <c r="AA38" s="646"/>
      <c r="AB38" s="646"/>
      <c r="AC38" s="646"/>
      <c r="AD38" s="647" t="s">
        <v>122</v>
      </c>
      <c r="AE38" s="647"/>
      <c r="AF38" s="647"/>
      <c r="AG38" s="647"/>
      <c r="AH38" s="647"/>
      <c r="AI38" s="647"/>
      <c r="AJ38" s="647"/>
      <c r="AK38" s="647"/>
      <c r="AL38" s="611" t="s">
        <v>122</v>
      </c>
      <c r="AM38" s="612"/>
      <c r="AN38" s="612"/>
      <c r="AO38" s="648"/>
      <c r="AQ38" s="641" t="s">
        <v>323</v>
      </c>
      <c r="AR38" s="642"/>
      <c r="AS38" s="642"/>
      <c r="AT38" s="642"/>
      <c r="AU38" s="642"/>
      <c r="AV38" s="642"/>
      <c r="AW38" s="642"/>
      <c r="AX38" s="642"/>
      <c r="AY38" s="643"/>
      <c r="AZ38" s="608">
        <v>1105089</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10497</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3529815</v>
      </c>
      <c r="CS38" s="609"/>
      <c r="CT38" s="609"/>
      <c r="CU38" s="609"/>
      <c r="CV38" s="609"/>
      <c r="CW38" s="609"/>
      <c r="CX38" s="609"/>
      <c r="CY38" s="610"/>
      <c r="CZ38" s="611">
        <v>8.6999999999999993</v>
      </c>
      <c r="DA38" s="623"/>
      <c r="DB38" s="623"/>
      <c r="DC38" s="624"/>
      <c r="DD38" s="614">
        <v>2828078</v>
      </c>
      <c r="DE38" s="609"/>
      <c r="DF38" s="609"/>
      <c r="DG38" s="609"/>
      <c r="DH38" s="609"/>
      <c r="DI38" s="609"/>
      <c r="DJ38" s="609"/>
      <c r="DK38" s="610"/>
      <c r="DL38" s="614">
        <v>2496316</v>
      </c>
      <c r="DM38" s="609"/>
      <c r="DN38" s="609"/>
      <c r="DO38" s="609"/>
      <c r="DP38" s="609"/>
      <c r="DQ38" s="609"/>
      <c r="DR38" s="609"/>
      <c r="DS38" s="609"/>
      <c r="DT38" s="609"/>
      <c r="DU38" s="609"/>
      <c r="DV38" s="610"/>
      <c r="DW38" s="611">
        <v>10.4</v>
      </c>
      <c r="DX38" s="623"/>
      <c r="DY38" s="623"/>
      <c r="DZ38" s="623"/>
      <c r="EA38" s="623"/>
      <c r="EB38" s="623"/>
      <c r="EC38" s="635"/>
    </row>
    <row r="39" spans="2:133" ht="11.25" customHeight="1" x14ac:dyDescent="0.2">
      <c r="B39" s="605" t="s">
        <v>326</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327</v>
      </c>
      <c r="AR39" s="642"/>
      <c r="AS39" s="642"/>
      <c r="AT39" s="642"/>
      <c r="AU39" s="642"/>
      <c r="AV39" s="642"/>
      <c r="AW39" s="642"/>
      <c r="AX39" s="642"/>
      <c r="AY39" s="643"/>
      <c r="AZ39" s="608">
        <v>26634</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15433</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1500611</v>
      </c>
      <c r="CS39" s="621"/>
      <c r="CT39" s="621"/>
      <c r="CU39" s="621"/>
      <c r="CV39" s="621"/>
      <c r="CW39" s="621"/>
      <c r="CX39" s="621"/>
      <c r="CY39" s="622"/>
      <c r="CZ39" s="611">
        <v>3.7</v>
      </c>
      <c r="DA39" s="623"/>
      <c r="DB39" s="623"/>
      <c r="DC39" s="624"/>
      <c r="DD39" s="614">
        <v>1178794</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2">
      <c r="B40" s="605" t="s">
        <v>330</v>
      </c>
      <c r="C40" s="606"/>
      <c r="D40" s="606"/>
      <c r="E40" s="606"/>
      <c r="F40" s="606"/>
      <c r="G40" s="606"/>
      <c r="H40" s="606"/>
      <c r="I40" s="606"/>
      <c r="J40" s="606"/>
      <c r="K40" s="606"/>
      <c r="L40" s="606"/>
      <c r="M40" s="606"/>
      <c r="N40" s="606"/>
      <c r="O40" s="606"/>
      <c r="P40" s="606"/>
      <c r="Q40" s="607"/>
      <c r="R40" s="608">
        <v>116630</v>
      </c>
      <c r="S40" s="609"/>
      <c r="T40" s="609"/>
      <c r="U40" s="609"/>
      <c r="V40" s="609"/>
      <c r="W40" s="609"/>
      <c r="X40" s="609"/>
      <c r="Y40" s="610"/>
      <c r="Z40" s="646">
        <v>0.3</v>
      </c>
      <c r="AA40" s="646"/>
      <c r="AB40" s="646"/>
      <c r="AC40" s="646"/>
      <c r="AD40" s="647" t="s">
        <v>122</v>
      </c>
      <c r="AE40" s="647"/>
      <c r="AF40" s="647"/>
      <c r="AG40" s="647"/>
      <c r="AH40" s="647"/>
      <c r="AI40" s="647"/>
      <c r="AJ40" s="647"/>
      <c r="AK40" s="647"/>
      <c r="AL40" s="611" t="s">
        <v>122</v>
      </c>
      <c r="AM40" s="612"/>
      <c r="AN40" s="612"/>
      <c r="AO40" s="648"/>
      <c r="AQ40" s="641" t="s">
        <v>331</v>
      </c>
      <c r="AR40" s="642"/>
      <c r="AS40" s="642"/>
      <c r="AT40" s="642"/>
      <c r="AU40" s="642"/>
      <c r="AV40" s="642"/>
      <c r="AW40" s="642"/>
      <c r="AX40" s="642"/>
      <c r="AY40" s="643"/>
      <c r="AZ40" s="608" t="s">
        <v>122</v>
      </c>
      <c r="BA40" s="609"/>
      <c r="BB40" s="609"/>
      <c r="BC40" s="609"/>
      <c r="BD40" s="621"/>
      <c r="BE40" s="621"/>
      <c r="BF40" s="644"/>
      <c r="BG40" s="649" t="s">
        <v>332</v>
      </c>
      <c r="BH40" s="650"/>
      <c r="BI40" s="650"/>
      <c r="BJ40" s="650"/>
      <c r="BK40" s="650"/>
      <c r="BL40" s="205"/>
      <c r="BM40" s="606" t="s">
        <v>333</v>
      </c>
      <c r="BN40" s="606"/>
      <c r="BO40" s="606"/>
      <c r="BP40" s="606"/>
      <c r="BQ40" s="606"/>
      <c r="BR40" s="606"/>
      <c r="BS40" s="606"/>
      <c r="BT40" s="606"/>
      <c r="BU40" s="607"/>
      <c r="BV40" s="608">
        <v>102</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v>473370</v>
      </c>
      <c r="CS40" s="609"/>
      <c r="CT40" s="609"/>
      <c r="CU40" s="609"/>
      <c r="CV40" s="609"/>
      <c r="CW40" s="609"/>
      <c r="CX40" s="609"/>
      <c r="CY40" s="610"/>
      <c r="CZ40" s="611">
        <v>1.2</v>
      </c>
      <c r="DA40" s="623"/>
      <c r="DB40" s="623"/>
      <c r="DC40" s="624"/>
      <c r="DD40" s="614" t="s">
        <v>122</v>
      </c>
      <c r="DE40" s="609"/>
      <c r="DF40" s="609"/>
      <c r="DG40" s="609"/>
      <c r="DH40" s="609"/>
      <c r="DI40" s="609"/>
      <c r="DJ40" s="609"/>
      <c r="DK40" s="610"/>
      <c r="DL40" s="614" t="s">
        <v>122</v>
      </c>
      <c r="DM40" s="609"/>
      <c r="DN40" s="609"/>
      <c r="DO40" s="609"/>
      <c r="DP40" s="609"/>
      <c r="DQ40" s="609"/>
      <c r="DR40" s="609"/>
      <c r="DS40" s="609"/>
      <c r="DT40" s="609"/>
      <c r="DU40" s="609"/>
      <c r="DV40" s="610"/>
      <c r="DW40" s="611" t="s">
        <v>122</v>
      </c>
      <c r="DX40" s="623"/>
      <c r="DY40" s="623"/>
      <c r="DZ40" s="623"/>
      <c r="EA40" s="623"/>
      <c r="EB40" s="623"/>
      <c r="EC40" s="635"/>
    </row>
    <row r="41" spans="2:133" ht="11.25" customHeight="1" x14ac:dyDescent="0.2">
      <c r="B41" s="589" t="s">
        <v>335</v>
      </c>
      <c r="C41" s="590"/>
      <c r="D41" s="590"/>
      <c r="E41" s="590"/>
      <c r="F41" s="590"/>
      <c r="G41" s="590"/>
      <c r="H41" s="590"/>
      <c r="I41" s="590"/>
      <c r="J41" s="590"/>
      <c r="K41" s="590"/>
      <c r="L41" s="590"/>
      <c r="M41" s="590"/>
      <c r="N41" s="590"/>
      <c r="O41" s="590"/>
      <c r="P41" s="590"/>
      <c r="Q41" s="591"/>
      <c r="R41" s="592">
        <v>41113302</v>
      </c>
      <c r="S41" s="633"/>
      <c r="T41" s="633"/>
      <c r="U41" s="633"/>
      <c r="V41" s="633"/>
      <c r="W41" s="633"/>
      <c r="X41" s="633"/>
      <c r="Y41" s="636"/>
      <c r="Z41" s="637">
        <v>100</v>
      </c>
      <c r="AA41" s="637"/>
      <c r="AB41" s="637"/>
      <c r="AC41" s="637"/>
      <c r="AD41" s="638">
        <v>23904884</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892225</v>
      </c>
      <c r="BA41" s="609"/>
      <c r="BB41" s="609"/>
      <c r="BC41" s="609"/>
      <c r="BD41" s="621"/>
      <c r="BE41" s="621"/>
      <c r="BF41" s="644"/>
      <c r="BG41" s="649"/>
      <c r="BH41" s="650"/>
      <c r="BI41" s="650"/>
      <c r="BJ41" s="650"/>
      <c r="BK41" s="650"/>
      <c r="BL41" s="205"/>
      <c r="BM41" s="606" t="s">
        <v>337</v>
      </c>
      <c r="BN41" s="606"/>
      <c r="BO41" s="606"/>
      <c r="BP41" s="606"/>
      <c r="BQ41" s="606"/>
      <c r="BR41" s="606"/>
      <c r="BS41" s="606"/>
      <c r="BT41" s="606"/>
      <c r="BU41" s="607"/>
      <c r="BV41" s="608" t="s">
        <v>122</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53" t="s">
        <v>339</v>
      </c>
      <c r="AR42" s="654"/>
      <c r="AS42" s="654"/>
      <c r="AT42" s="654"/>
      <c r="AU42" s="654"/>
      <c r="AV42" s="654"/>
      <c r="AW42" s="654"/>
      <c r="AX42" s="654"/>
      <c r="AY42" s="655"/>
      <c r="AZ42" s="592">
        <v>2637590</v>
      </c>
      <c r="BA42" s="633"/>
      <c r="BB42" s="633"/>
      <c r="BC42" s="633"/>
      <c r="BD42" s="593"/>
      <c r="BE42" s="593"/>
      <c r="BF42" s="656"/>
      <c r="BG42" s="651"/>
      <c r="BH42" s="652"/>
      <c r="BI42" s="652"/>
      <c r="BJ42" s="652"/>
      <c r="BK42" s="652"/>
      <c r="BL42" s="206"/>
      <c r="BM42" s="590" t="s">
        <v>340</v>
      </c>
      <c r="BN42" s="590"/>
      <c r="BO42" s="590"/>
      <c r="BP42" s="590"/>
      <c r="BQ42" s="590"/>
      <c r="BR42" s="590"/>
      <c r="BS42" s="590"/>
      <c r="BT42" s="590"/>
      <c r="BU42" s="591"/>
      <c r="BV42" s="592">
        <v>425</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2705143</v>
      </c>
      <c r="CS42" s="621"/>
      <c r="CT42" s="621"/>
      <c r="CU42" s="621"/>
      <c r="CV42" s="621"/>
      <c r="CW42" s="621"/>
      <c r="CX42" s="621"/>
      <c r="CY42" s="622"/>
      <c r="CZ42" s="611">
        <v>6.7</v>
      </c>
      <c r="DA42" s="623"/>
      <c r="DB42" s="623"/>
      <c r="DC42" s="624"/>
      <c r="DD42" s="614">
        <v>1097915</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196" t="s">
        <v>342</v>
      </c>
      <c r="CD43" s="605" t="s">
        <v>343</v>
      </c>
      <c r="CE43" s="606"/>
      <c r="CF43" s="606"/>
      <c r="CG43" s="606"/>
      <c r="CH43" s="606"/>
      <c r="CI43" s="606"/>
      <c r="CJ43" s="606"/>
      <c r="CK43" s="606"/>
      <c r="CL43" s="606"/>
      <c r="CM43" s="606"/>
      <c r="CN43" s="606"/>
      <c r="CO43" s="606"/>
      <c r="CP43" s="606"/>
      <c r="CQ43" s="607"/>
      <c r="CR43" s="608">
        <v>81525</v>
      </c>
      <c r="CS43" s="621"/>
      <c r="CT43" s="621"/>
      <c r="CU43" s="621"/>
      <c r="CV43" s="621"/>
      <c r="CW43" s="621"/>
      <c r="CX43" s="621"/>
      <c r="CY43" s="622"/>
      <c r="CZ43" s="611">
        <v>0.2</v>
      </c>
      <c r="DA43" s="623"/>
      <c r="DB43" s="623"/>
      <c r="DC43" s="624"/>
      <c r="DD43" s="614">
        <v>81525</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345</v>
      </c>
      <c r="CG44" s="606"/>
      <c r="CH44" s="606"/>
      <c r="CI44" s="606"/>
      <c r="CJ44" s="606"/>
      <c r="CK44" s="606"/>
      <c r="CL44" s="606"/>
      <c r="CM44" s="606"/>
      <c r="CN44" s="606"/>
      <c r="CO44" s="606"/>
      <c r="CP44" s="606"/>
      <c r="CQ44" s="607"/>
      <c r="CR44" s="608">
        <v>2705143</v>
      </c>
      <c r="CS44" s="609"/>
      <c r="CT44" s="609"/>
      <c r="CU44" s="609"/>
      <c r="CV44" s="609"/>
      <c r="CW44" s="609"/>
      <c r="CX44" s="609"/>
      <c r="CY44" s="610"/>
      <c r="CZ44" s="611">
        <v>6.7</v>
      </c>
      <c r="DA44" s="612"/>
      <c r="DB44" s="612"/>
      <c r="DC44" s="613"/>
      <c r="DD44" s="614">
        <v>1097915</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989631</v>
      </c>
      <c r="CS45" s="621"/>
      <c r="CT45" s="621"/>
      <c r="CU45" s="621"/>
      <c r="CV45" s="621"/>
      <c r="CW45" s="621"/>
      <c r="CX45" s="621"/>
      <c r="CY45" s="622"/>
      <c r="CZ45" s="611">
        <v>2.4</v>
      </c>
      <c r="DA45" s="623"/>
      <c r="DB45" s="623"/>
      <c r="DC45" s="624"/>
      <c r="DD45" s="614">
        <v>68231</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207"/>
      <c r="CD46" s="629"/>
      <c r="CE46" s="630"/>
      <c r="CF46" s="605" t="s">
        <v>348</v>
      </c>
      <c r="CG46" s="606"/>
      <c r="CH46" s="606"/>
      <c r="CI46" s="606"/>
      <c r="CJ46" s="606"/>
      <c r="CK46" s="606"/>
      <c r="CL46" s="606"/>
      <c r="CM46" s="606"/>
      <c r="CN46" s="606"/>
      <c r="CO46" s="606"/>
      <c r="CP46" s="606"/>
      <c r="CQ46" s="607"/>
      <c r="CR46" s="608">
        <v>1712815</v>
      </c>
      <c r="CS46" s="609"/>
      <c r="CT46" s="609"/>
      <c r="CU46" s="609"/>
      <c r="CV46" s="609"/>
      <c r="CW46" s="609"/>
      <c r="CX46" s="609"/>
      <c r="CY46" s="610"/>
      <c r="CZ46" s="611">
        <v>4.2</v>
      </c>
      <c r="DA46" s="612"/>
      <c r="DB46" s="612"/>
      <c r="DC46" s="613"/>
      <c r="DD46" s="614">
        <v>1027887</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207"/>
      <c r="CD47" s="629"/>
      <c r="CE47" s="630"/>
      <c r="CF47" s="605" t="s">
        <v>349</v>
      </c>
      <c r="CG47" s="606"/>
      <c r="CH47" s="606"/>
      <c r="CI47" s="606"/>
      <c r="CJ47" s="606"/>
      <c r="CK47" s="606"/>
      <c r="CL47" s="606"/>
      <c r="CM47" s="606"/>
      <c r="CN47" s="606"/>
      <c r="CO47" s="606"/>
      <c r="CP47" s="606"/>
      <c r="CQ47" s="607"/>
      <c r="CR47" s="608" t="s">
        <v>122</v>
      </c>
      <c r="CS47" s="621"/>
      <c r="CT47" s="621"/>
      <c r="CU47" s="621"/>
      <c r="CV47" s="621"/>
      <c r="CW47" s="621"/>
      <c r="CX47" s="621"/>
      <c r="CY47" s="622"/>
      <c r="CZ47" s="611" t="s">
        <v>122</v>
      </c>
      <c r="DA47" s="623"/>
      <c r="DB47" s="623"/>
      <c r="DC47" s="624"/>
      <c r="DD47" s="614" t="s">
        <v>122</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0.8" x14ac:dyDescent="0.2">
      <c r="B48" s="207"/>
      <c r="CD48" s="631"/>
      <c r="CE48" s="632"/>
      <c r="CF48" s="605" t="s">
        <v>350</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207"/>
      <c r="CD49" s="589" t="s">
        <v>351</v>
      </c>
      <c r="CE49" s="590"/>
      <c r="CF49" s="590"/>
      <c r="CG49" s="590"/>
      <c r="CH49" s="590"/>
      <c r="CI49" s="590"/>
      <c r="CJ49" s="590"/>
      <c r="CK49" s="590"/>
      <c r="CL49" s="590"/>
      <c r="CM49" s="590"/>
      <c r="CN49" s="590"/>
      <c r="CO49" s="590"/>
      <c r="CP49" s="590"/>
      <c r="CQ49" s="591"/>
      <c r="CR49" s="592">
        <v>40432425</v>
      </c>
      <c r="CS49" s="593"/>
      <c r="CT49" s="593"/>
      <c r="CU49" s="593"/>
      <c r="CV49" s="593"/>
      <c r="CW49" s="593"/>
      <c r="CX49" s="593"/>
      <c r="CY49" s="594"/>
      <c r="CZ49" s="595">
        <v>100</v>
      </c>
      <c r="DA49" s="596"/>
      <c r="DB49" s="596"/>
      <c r="DC49" s="597"/>
      <c r="DD49" s="598">
        <v>28129679</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9+dTtM5OgthoSOvMWfbkcbwd+a/tWVSxCcW/Vyo5jlmv5u3txa8piMEARgQRRD0fnvreLJzvoYz3J15YuRR7nQ==" saltValue="qh3CDXG+TRWPZcsz08Pdb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8" scale="91" orientation="landscape" r:id="rId1"/>
  <headerFooter alignWithMargins="0">
    <oddFooter>&amp;C&amp;"BIZ UD明朝 Medium,標準"&amp;Z&amp;F</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60" zoomScaleNormal="60" zoomScaleSheetLayoutView="70" workbookViewId="0">
      <selection activeCell="A5" sqref="A5:P6"/>
    </sheetView>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077" t="s">
        <v>352</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353</v>
      </c>
      <c r="DK2" s="1079"/>
      <c r="DL2" s="1079"/>
      <c r="DM2" s="1079"/>
      <c r="DN2" s="1079"/>
      <c r="DO2" s="1080"/>
      <c r="DP2" s="210"/>
      <c r="DQ2" s="1078" t="s">
        <v>354</v>
      </c>
      <c r="DR2" s="1079"/>
      <c r="DS2" s="1079"/>
      <c r="DT2" s="1079"/>
      <c r="DU2" s="1079"/>
      <c r="DV2" s="1079"/>
      <c r="DW2" s="1079"/>
      <c r="DX2" s="1079"/>
      <c r="DY2" s="1079"/>
      <c r="DZ2" s="1080"/>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46" t="s">
        <v>355</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6"/>
    </row>
    <row r="5" spans="1:131" s="217" customFormat="1" ht="26.25" customHeight="1" x14ac:dyDescent="0.2">
      <c r="A5" s="982" t="s">
        <v>357</v>
      </c>
      <c r="B5" s="983"/>
      <c r="C5" s="983"/>
      <c r="D5" s="983"/>
      <c r="E5" s="983"/>
      <c r="F5" s="983"/>
      <c r="G5" s="983"/>
      <c r="H5" s="983"/>
      <c r="I5" s="983"/>
      <c r="J5" s="983"/>
      <c r="K5" s="983"/>
      <c r="L5" s="983"/>
      <c r="M5" s="983"/>
      <c r="N5" s="983"/>
      <c r="O5" s="983"/>
      <c r="P5" s="984"/>
      <c r="Q5" s="988" t="s">
        <v>358</v>
      </c>
      <c r="R5" s="989"/>
      <c r="S5" s="989"/>
      <c r="T5" s="989"/>
      <c r="U5" s="990"/>
      <c r="V5" s="988" t="s">
        <v>359</v>
      </c>
      <c r="W5" s="989"/>
      <c r="X5" s="989"/>
      <c r="Y5" s="989"/>
      <c r="Z5" s="990"/>
      <c r="AA5" s="988" t="s">
        <v>360</v>
      </c>
      <c r="AB5" s="989"/>
      <c r="AC5" s="989"/>
      <c r="AD5" s="989"/>
      <c r="AE5" s="989"/>
      <c r="AF5" s="1081" t="s">
        <v>361</v>
      </c>
      <c r="AG5" s="989"/>
      <c r="AH5" s="989"/>
      <c r="AI5" s="989"/>
      <c r="AJ5" s="1002"/>
      <c r="AK5" s="989" t="s">
        <v>362</v>
      </c>
      <c r="AL5" s="989"/>
      <c r="AM5" s="989"/>
      <c r="AN5" s="989"/>
      <c r="AO5" s="990"/>
      <c r="AP5" s="988" t="s">
        <v>363</v>
      </c>
      <c r="AQ5" s="989"/>
      <c r="AR5" s="989"/>
      <c r="AS5" s="989"/>
      <c r="AT5" s="990"/>
      <c r="AU5" s="988" t="s">
        <v>364</v>
      </c>
      <c r="AV5" s="989"/>
      <c r="AW5" s="989"/>
      <c r="AX5" s="989"/>
      <c r="AY5" s="1002"/>
      <c r="AZ5" s="214"/>
      <c r="BA5" s="214"/>
      <c r="BB5" s="214"/>
      <c r="BC5" s="214"/>
      <c r="BD5" s="214"/>
      <c r="BE5" s="215"/>
      <c r="BF5" s="215"/>
      <c r="BG5" s="215"/>
      <c r="BH5" s="215"/>
      <c r="BI5" s="215"/>
      <c r="BJ5" s="215"/>
      <c r="BK5" s="215"/>
      <c r="BL5" s="215"/>
      <c r="BM5" s="215"/>
      <c r="BN5" s="215"/>
      <c r="BO5" s="215"/>
      <c r="BP5" s="215"/>
      <c r="BQ5" s="982" t="s">
        <v>365</v>
      </c>
      <c r="BR5" s="983"/>
      <c r="BS5" s="983"/>
      <c r="BT5" s="983"/>
      <c r="BU5" s="983"/>
      <c r="BV5" s="983"/>
      <c r="BW5" s="983"/>
      <c r="BX5" s="983"/>
      <c r="BY5" s="983"/>
      <c r="BZ5" s="983"/>
      <c r="CA5" s="983"/>
      <c r="CB5" s="983"/>
      <c r="CC5" s="983"/>
      <c r="CD5" s="983"/>
      <c r="CE5" s="983"/>
      <c r="CF5" s="983"/>
      <c r="CG5" s="984"/>
      <c r="CH5" s="988" t="s">
        <v>366</v>
      </c>
      <c r="CI5" s="989"/>
      <c r="CJ5" s="989"/>
      <c r="CK5" s="989"/>
      <c r="CL5" s="990"/>
      <c r="CM5" s="988" t="s">
        <v>367</v>
      </c>
      <c r="CN5" s="989"/>
      <c r="CO5" s="989"/>
      <c r="CP5" s="989"/>
      <c r="CQ5" s="990"/>
      <c r="CR5" s="988" t="s">
        <v>368</v>
      </c>
      <c r="CS5" s="989"/>
      <c r="CT5" s="989"/>
      <c r="CU5" s="989"/>
      <c r="CV5" s="990"/>
      <c r="CW5" s="988" t="s">
        <v>369</v>
      </c>
      <c r="CX5" s="989"/>
      <c r="CY5" s="989"/>
      <c r="CZ5" s="989"/>
      <c r="DA5" s="990"/>
      <c r="DB5" s="988" t="s">
        <v>370</v>
      </c>
      <c r="DC5" s="989"/>
      <c r="DD5" s="989"/>
      <c r="DE5" s="989"/>
      <c r="DF5" s="990"/>
      <c r="DG5" s="1071" t="s">
        <v>371</v>
      </c>
      <c r="DH5" s="1072"/>
      <c r="DI5" s="1072"/>
      <c r="DJ5" s="1072"/>
      <c r="DK5" s="1073"/>
      <c r="DL5" s="1071" t="s">
        <v>372</v>
      </c>
      <c r="DM5" s="1072"/>
      <c r="DN5" s="1072"/>
      <c r="DO5" s="1072"/>
      <c r="DP5" s="1073"/>
      <c r="DQ5" s="988" t="s">
        <v>373</v>
      </c>
      <c r="DR5" s="989"/>
      <c r="DS5" s="989"/>
      <c r="DT5" s="989"/>
      <c r="DU5" s="990"/>
      <c r="DV5" s="988" t="s">
        <v>364</v>
      </c>
      <c r="DW5" s="989"/>
      <c r="DX5" s="989"/>
      <c r="DY5" s="989"/>
      <c r="DZ5" s="1002"/>
      <c r="EA5" s="216"/>
    </row>
    <row r="6" spans="1:131" s="217" customFormat="1" ht="26.25" customHeight="1" thickBot="1" x14ac:dyDescent="0.25">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6"/>
    </row>
    <row r="7" spans="1:131" s="217" customFormat="1" ht="26.25" customHeight="1" thickTop="1" x14ac:dyDescent="0.2">
      <c r="A7" s="218">
        <v>1</v>
      </c>
      <c r="B7" s="1034" t="s">
        <v>374</v>
      </c>
      <c r="C7" s="1035"/>
      <c r="D7" s="1035"/>
      <c r="E7" s="1035"/>
      <c r="F7" s="1035"/>
      <c r="G7" s="1035"/>
      <c r="H7" s="1035"/>
      <c r="I7" s="1035"/>
      <c r="J7" s="1035"/>
      <c r="K7" s="1035"/>
      <c r="L7" s="1035"/>
      <c r="M7" s="1035"/>
      <c r="N7" s="1035"/>
      <c r="O7" s="1035"/>
      <c r="P7" s="1036"/>
      <c r="Q7" s="1089">
        <v>41156</v>
      </c>
      <c r="R7" s="1090"/>
      <c r="S7" s="1090"/>
      <c r="T7" s="1090"/>
      <c r="U7" s="1090"/>
      <c r="V7" s="1090">
        <v>40476</v>
      </c>
      <c r="W7" s="1090"/>
      <c r="X7" s="1090"/>
      <c r="Y7" s="1090"/>
      <c r="Z7" s="1090"/>
      <c r="AA7" s="1090">
        <v>681</v>
      </c>
      <c r="AB7" s="1090"/>
      <c r="AC7" s="1090"/>
      <c r="AD7" s="1090"/>
      <c r="AE7" s="1091"/>
      <c r="AF7" s="1092">
        <v>674</v>
      </c>
      <c r="AG7" s="1093"/>
      <c r="AH7" s="1093"/>
      <c r="AI7" s="1093"/>
      <c r="AJ7" s="1094"/>
      <c r="AK7" s="1095">
        <v>109</v>
      </c>
      <c r="AL7" s="1096"/>
      <c r="AM7" s="1096"/>
      <c r="AN7" s="1096"/>
      <c r="AO7" s="1096"/>
      <c r="AP7" s="1096">
        <v>40279</v>
      </c>
      <c r="AQ7" s="1096"/>
      <c r="AR7" s="1096"/>
      <c r="AS7" s="1096"/>
      <c r="AT7" s="1096"/>
      <c r="AU7" s="1097"/>
      <c r="AV7" s="1097"/>
      <c r="AW7" s="1097"/>
      <c r="AX7" s="1097"/>
      <c r="AY7" s="1098"/>
      <c r="AZ7" s="214"/>
      <c r="BA7" s="214"/>
      <c r="BB7" s="214"/>
      <c r="BC7" s="214"/>
      <c r="BD7" s="214"/>
      <c r="BE7" s="215"/>
      <c r="BF7" s="215"/>
      <c r="BG7" s="215"/>
      <c r="BH7" s="215"/>
      <c r="BI7" s="215"/>
      <c r="BJ7" s="215"/>
      <c r="BK7" s="215"/>
      <c r="BL7" s="215"/>
      <c r="BM7" s="215"/>
      <c r="BN7" s="215"/>
      <c r="BO7" s="215"/>
      <c r="BP7" s="215"/>
      <c r="BQ7" s="218">
        <v>1</v>
      </c>
      <c r="BR7" s="219"/>
      <c r="BS7" s="1086" t="s">
        <v>551</v>
      </c>
      <c r="BT7" s="1087"/>
      <c r="BU7" s="1087"/>
      <c r="BV7" s="1087"/>
      <c r="BW7" s="1087"/>
      <c r="BX7" s="1087"/>
      <c r="BY7" s="1087"/>
      <c r="BZ7" s="1087"/>
      <c r="CA7" s="1087"/>
      <c r="CB7" s="1087"/>
      <c r="CC7" s="1087"/>
      <c r="CD7" s="1087"/>
      <c r="CE7" s="1087"/>
      <c r="CF7" s="1087"/>
      <c r="CG7" s="1099"/>
      <c r="CH7" s="1083">
        <v>-2</v>
      </c>
      <c r="CI7" s="1084"/>
      <c r="CJ7" s="1084"/>
      <c r="CK7" s="1084"/>
      <c r="CL7" s="1085"/>
      <c r="CM7" s="1083">
        <v>130</v>
      </c>
      <c r="CN7" s="1084"/>
      <c r="CO7" s="1084"/>
      <c r="CP7" s="1084"/>
      <c r="CQ7" s="1085"/>
      <c r="CR7" s="1083">
        <v>105</v>
      </c>
      <c r="CS7" s="1084"/>
      <c r="CT7" s="1084"/>
      <c r="CU7" s="1084"/>
      <c r="CV7" s="1085"/>
      <c r="CW7" s="1083">
        <v>6</v>
      </c>
      <c r="CX7" s="1084"/>
      <c r="CY7" s="1084"/>
      <c r="CZ7" s="1084"/>
      <c r="DA7" s="1085"/>
      <c r="DB7" s="1083" t="s">
        <v>546</v>
      </c>
      <c r="DC7" s="1084"/>
      <c r="DD7" s="1084"/>
      <c r="DE7" s="1084"/>
      <c r="DF7" s="1085"/>
      <c r="DG7" s="1083" t="s">
        <v>546</v>
      </c>
      <c r="DH7" s="1084"/>
      <c r="DI7" s="1084"/>
      <c r="DJ7" s="1084"/>
      <c r="DK7" s="1085"/>
      <c r="DL7" s="1083" t="s">
        <v>546</v>
      </c>
      <c r="DM7" s="1084"/>
      <c r="DN7" s="1084"/>
      <c r="DO7" s="1084"/>
      <c r="DP7" s="1085"/>
      <c r="DQ7" s="1083" t="s">
        <v>546</v>
      </c>
      <c r="DR7" s="1084"/>
      <c r="DS7" s="1084"/>
      <c r="DT7" s="1084"/>
      <c r="DU7" s="1085"/>
      <c r="DV7" s="1086"/>
      <c r="DW7" s="1087"/>
      <c r="DX7" s="1087"/>
      <c r="DY7" s="1087"/>
      <c r="DZ7" s="1088"/>
      <c r="EA7" s="216"/>
    </row>
    <row r="8" spans="1:131" s="217" customFormat="1" ht="26.25" customHeight="1" x14ac:dyDescent="0.2">
      <c r="A8" s="220">
        <v>2</v>
      </c>
      <c r="B8" s="1017"/>
      <c r="C8" s="1018"/>
      <c r="D8" s="1018"/>
      <c r="E8" s="1018"/>
      <c r="F8" s="1018"/>
      <c r="G8" s="1018"/>
      <c r="H8" s="1018"/>
      <c r="I8" s="1018"/>
      <c r="J8" s="1018"/>
      <c r="K8" s="1018"/>
      <c r="L8" s="1018"/>
      <c r="M8" s="1018"/>
      <c r="N8" s="1018"/>
      <c r="O8" s="1018"/>
      <c r="P8" s="1019"/>
      <c r="Q8" s="1025"/>
      <c r="R8" s="1026"/>
      <c r="S8" s="1026"/>
      <c r="T8" s="1026"/>
      <c r="U8" s="1026"/>
      <c r="V8" s="1026"/>
      <c r="W8" s="1026"/>
      <c r="X8" s="1026"/>
      <c r="Y8" s="1026"/>
      <c r="Z8" s="1026"/>
      <c r="AA8" s="1026"/>
      <c r="AB8" s="1026"/>
      <c r="AC8" s="1026"/>
      <c r="AD8" s="1026"/>
      <c r="AE8" s="1027"/>
      <c r="AF8" s="1022"/>
      <c r="AG8" s="1023"/>
      <c r="AH8" s="1023"/>
      <c r="AI8" s="1023"/>
      <c r="AJ8" s="1024"/>
      <c r="AK8" s="1067"/>
      <c r="AL8" s="1068"/>
      <c r="AM8" s="1068"/>
      <c r="AN8" s="1068"/>
      <c r="AO8" s="1068"/>
      <c r="AP8" s="1068"/>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0">
        <v>2</v>
      </c>
      <c r="BR8" s="221"/>
      <c r="BS8" s="979" t="s">
        <v>552</v>
      </c>
      <c r="BT8" s="980"/>
      <c r="BU8" s="980"/>
      <c r="BV8" s="980"/>
      <c r="BW8" s="980"/>
      <c r="BX8" s="980"/>
      <c r="BY8" s="980"/>
      <c r="BZ8" s="980"/>
      <c r="CA8" s="980"/>
      <c r="CB8" s="980"/>
      <c r="CC8" s="980"/>
      <c r="CD8" s="980"/>
      <c r="CE8" s="980"/>
      <c r="CF8" s="980"/>
      <c r="CG8" s="1001"/>
      <c r="CH8" s="976">
        <v>-1</v>
      </c>
      <c r="CI8" s="977"/>
      <c r="CJ8" s="977"/>
      <c r="CK8" s="977"/>
      <c r="CL8" s="978"/>
      <c r="CM8" s="976">
        <v>108</v>
      </c>
      <c r="CN8" s="977"/>
      <c r="CO8" s="977"/>
      <c r="CP8" s="977"/>
      <c r="CQ8" s="978"/>
      <c r="CR8" s="976">
        <v>60</v>
      </c>
      <c r="CS8" s="977"/>
      <c r="CT8" s="977"/>
      <c r="CU8" s="977"/>
      <c r="CV8" s="978"/>
      <c r="CW8" s="976">
        <v>7</v>
      </c>
      <c r="CX8" s="977"/>
      <c r="CY8" s="977"/>
      <c r="CZ8" s="977"/>
      <c r="DA8" s="978"/>
      <c r="DB8" s="976" t="s">
        <v>546</v>
      </c>
      <c r="DC8" s="977"/>
      <c r="DD8" s="977"/>
      <c r="DE8" s="977"/>
      <c r="DF8" s="978"/>
      <c r="DG8" s="976" t="s">
        <v>546</v>
      </c>
      <c r="DH8" s="977"/>
      <c r="DI8" s="977"/>
      <c r="DJ8" s="977"/>
      <c r="DK8" s="978"/>
      <c r="DL8" s="976" t="s">
        <v>546</v>
      </c>
      <c r="DM8" s="977"/>
      <c r="DN8" s="977"/>
      <c r="DO8" s="977"/>
      <c r="DP8" s="978"/>
      <c r="DQ8" s="976" t="s">
        <v>546</v>
      </c>
      <c r="DR8" s="977"/>
      <c r="DS8" s="977"/>
      <c r="DT8" s="977"/>
      <c r="DU8" s="978"/>
      <c r="DV8" s="979"/>
      <c r="DW8" s="980"/>
      <c r="DX8" s="980"/>
      <c r="DY8" s="980"/>
      <c r="DZ8" s="981"/>
      <c r="EA8" s="216"/>
    </row>
    <row r="9" spans="1:131" s="217" customFormat="1" ht="26.25" customHeight="1" x14ac:dyDescent="0.2">
      <c r="A9" s="220">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7"/>
      <c r="AL9" s="1068"/>
      <c r="AM9" s="1068"/>
      <c r="AN9" s="1068"/>
      <c r="AO9" s="1068"/>
      <c r="AP9" s="1068"/>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0">
        <v>3</v>
      </c>
      <c r="BR9" s="221"/>
      <c r="BS9" s="979"/>
      <c r="BT9" s="980"/>
      <c r="BU9" s="980"/>
      <c r="BV9" s="980"/>
      <c r="BW9" s="980"/>
      <c r="BX9" s="980"/>
      <c r="BY9" s="980"/>
      <c r="BZ9" s="980"/>
      <c r="CA9" s="980"/>
      <c r="CB9" s="980"/>
      <c r="CC9" s="980"/>
      <c r="CD9" s="980"/>
      <c r="CE9" s="980"/>
      <c r="CF9" s="980"/>
      <c r="CG9" s="1001"/>
      <c r="CH9" s="976"/>
      <c r="CI9" s="977"/>
      <c r="CJ9" s="977"/>
      <c r="CK9" s="977"/>
      <c r="CL9" s="978"/>
      <c r="CM9" s="976"/>
      <c r="CN9" s="977"/>
      <c r="CO9" s="977"/>
      <c r="CP9" s="977"/>
      <c r="CQ9" s="978"/>
      <c r="CR9" s="976"/>
      <c r="CS9" s="977"/>
      <c r="CT9" s="977"/>
      <c r="CU9" s="977"/>
      <c r="CV9" s="978"/>
      <c r="CW9" s="976"/>
      <c r="CX9" s="977"/>
      <c r="CY9" s="977"/>
      <c r="CZ9" s="977"/>
      <c r="DA9" s="978"/>
      <c r="DB9" s="976"/>
      <c r="DC9" s="977"/>
      <c r="DD9" s="977"/>
      <c r="DE9" s="977"/>
      <c r="DF9" s="978"/>
      <c r="DG9" s="976"/>
      <c r="DH9" s="977"/>
      <c r="DI9" s="977"/>
      <c r="DJ9" s="977"/>
      <c r="DK9" s="978"/>
      <c r="DL9" s="976"/>
      <c r="DM9" s="977"/>
      <c r="DN9" s="977"/>
      <c r="DO9" s="977"/>
      <c r="DP9" s="978"/>
      <c r="DQ9" s="976"/>
      <c r="DR9" s="977"/>
      <c r="DS9" s="977"/>
      <c r="DT9" s="977"/>
      <c r="DU9" s="978"/>
      <c r="DV9" s="979"/>
      <c r="DW9" s="980"/>
      <c r="DX9" s="980"/>
      <c r="DY9" s="980"/>
      <c r="DZ9" s="981"/>
      <c r="EA9" s="216"/>
    </row>
    <row r="10" spans="1:131" s="217" customFormat="1" ht="26.25" customHeight="1" x14ac:dyDescent="0.2">
      <c r="A10" s="220">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0">
        <v>4</v>
      </c>
      <c r="BR10" s="221"/>
      <c r="BS10" s="979"/>
      <c r="BT10" s="980"/>
      <c r="BU10" s="980"/>
      <c r="BV10" s="980"/>
      <c r="BW10" s="980"/>
      <c r="BX10" s="980"/>
      <c r="BY10" s="980"/>
      <c r="BZ10" s="980"/>
      <c r="CA10" s="980"/>
      <c r="CB10" s="980"/>
      <c r="CC10" s="980"/>
      <c r="CD10" s="980"/>
      <c r="CE10" s="980"/>
      <c r="CF10" s="980"/>
      <c r="CG10" s="1001"/>
      <c r="CH10" s="976"/>
      <c r="CI10" s="977"/>
      <c r="CJ10" s="977"/>
      <c r="CK10" s="977"/>
      <c r="CL10" s="978"/>
      <c r="CM10" s="976"/>
      <c r="CN10" s="977"/>
      <c r="CO10" s="977"/>
      <c r="CP10" s="977"/>
      <c r="CQ10" s="978"/>
      <c r="CR10" s="976"/>
      <c r="CS10" s="977"/>
      <c r="CT10" s="977"/>
      <c r="CU10" s="977"/>
      <c r="CV10" s="978"/>
      <c r="CW10" s="976"/>
      <c r="CX10" s="977"/>
      <c r="CY10" s="977"/>
      <c r="CZ10" s="977"/>
      <c r="DA10" s="978"/>
      <c r="DB10" s="976"/>
      <c r="DC10" s="977"/>
      <c r="DD10" s="977"/>
      <c r="DE10" s="977"/>
      <c r="DF10" s="978"/>
      <c r="DG10" s="976"/>
      <c r="DH10" s="977"/>
      <c r="DI10" s="977"/>
      <c r="DJ10" s="977"/>
      <c r="DK10" s="978"/>
      <c r="DL10" s="976"/>
      <c r="DM10" s="977"/>
      <c r="DN10" s="977"/>
      <c r="DO10" s="977"/>
      <c r="DP10" s="978"/>
      <c r="DQ10" s="976"/>
      <c r="DR10" s="977"/>
      <c r="DS10" s="977"/>
      <c r="DT10" s="977"/>
      <c r="DU10" s="978"/>
      <c r="DV10" s="979"/>
      <c r="DW10" s="980"/>
      <c r="DX10" s="980"/>
      <c r="DY10" s="980"/>
      <c r="DZ10" s="981"/>
      <c r="EA10" s="216"/>
    </row>
    <row r="11" spans="1:131" s="217" customFormat="1" ht="26.25" customHeight="1" x14ac:dyDescent="0.2">
      <c r="A11" s="220">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0">
        <v>5</v>
      </c>
      <c r="BR11" s="221"/>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16"/>
    </row>
    <row r="12" spans="1:131" s="217" customFormat="1" ht="26.25" customHeight="1" x14ac:dyDescent="0.2">
      <c r="A12" s="220">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0">
        <v>6</v>
      </c>
      <c r="BR12" s="221"/>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6"/>
    </row>
    <row r="13" spans="1:131" s="217" customFormat="1" ht="26.25" customHeight="1" x14ac:dyDescent="0.2">
      <c r="A13" s="220">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0">
        <v>7</v>
      </c>
      <c r="BR13" s="221"/>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6"/>
    </row>
    <row r="14" spans="1:131" s="217" customFormat="1" ht="26.25" customHeight="1" x14ac:dyDescent="0.2">
      <c r="A14" s="220">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0">
        <v>8</v>
      </c>
      <c r="BR14" s="221"/>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6"/>
    </row>
    <row r="15" spans="1:131" s="217" customFormat="1" ht="26.25" customHeight="1" x14ac:dyDescent="0.2">
      <c r="A15" s="220">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0">
        <v>9</v>
      </c>
      <c r="BR15" s="221"/>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6"/>
    </row>
    <row r="16" spans="1:131" s="217" customFormat="1" ht="26.25" customHeight="1" x14ac:dyDescent="0.2">
      <c r="A16" s="220">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0">
        <v>10</v>
      </c>
      <c r="BR16" s="221"/>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6"/>
    </row>
    <row r="17" spans="1:131" s="217" customFormat="1" ht="26.25" customHeight="1" x14ac:dyDescent="0.2">
      <c r="A17" s="220">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0">
        <v>11</v>
      </c>
      <c r="BR17" s="221"/>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6"/>
    </row>
    <row r="18" spans="1:131" s="217" customFormat="1" ht="26.25" customHeight="1" x14ac:dyDescent="0.2">
      <c r="A18" s="220">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0">
        <v>12</v>
      </c>
      <c r="BR18" s="221"/>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6"/>
    </row>
    <row r="19" spans="1:131" s="217" customFormat="1" ht="26.25" customHeight="1" x14ac:dyDescent="0.2">
      <c r="A19" s="220">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0">
        <v>13</v>
      </c>
      <c r="BR19" s="221"/>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6"/>
    </row>
    <row r="20" spans="1:131" s="217" customFormat="1" ht="26.25" customHeight="1" x14ac:dyDescent="0.2">
      <c r="A20" s="220">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0">
        <v>14</v>
      </c>
      <c r="BR20" s="221"/>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6"/>
    </row>
    <row r="21" spans="1:131" s="217" customFormat="1" ht="26.25" customHeight="1" thickBot="1" x14ac:dyDescent="0.25">
      <c r="A21" s="220">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0">
        <v>15</v>
      </c>
      <c r="BR21" s="221"/>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6"/>
    </row>
    <row r="22" spans="1:131" s="217" customFormat="1" ht="26.25" customHeight="1" x14ac:dyDescent="0.2">
      <c r="A22" s="220">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375</v>
      </c>
      <c r="BA22" s="1015"/>
      <c r="BB22" s="1015"/>
      <c r="BC22" s="1015"/>
      <c r="BD22" s="1016"/>
      <c r="BE22" s="215"/>
      <c r="BF22" s="215"/>
      <c r="BG22" s="215"/>
      <c r="BH22" s="215"/>
      <c r="BI22" s="215"/>
      <c r="BJ22" s="215"/>
      <c r="BK22" s="215"/>
      <c r="BL22" s="215"/>
      <c r="BM22" s="215"/>
      <c r="BN22" s="215"/>
      <c r="BO22" s="215"/>
      <c r="BP22" s="215"/>
      <c r="BQ22" s="220">
        <v>16</v>
      </c>
      <c r="BR22" s="221"/>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6"/>
    </row>
    <row r="23" spans="1:131" s="217" customFormat="1" ht="26.25" customHeight="1" thickBot="1" x14ac:dyDescent="0.25">
      <c r="A23" s="222" t="s">
        <v>376</v>
      </c>
      <c r="B23" s="924" t="s">
        <v>377</v>
      </c>
      <c r="C23" s="925"/>
      <c r="D23" s="925"/>
      <c r="E23" s="925"/>
      <c r="F23" s="925"/>
      <c r="G23" s="925"/>
      <c r="H23" s="925"/>
      <c r="I23" s="925"/>
      <c r="J23" s="925"/>
      <c r="K23" s="925"/>
      <c r="L23" s="925"/>
      <c r="M23" s="925"/>
      <c r="N23" s="925"/>
      <c r="O23" s="925"/>
      <c r="P23" s="935"/>
      <c r="Q23" s="1054"/>
      <c r="R23" s="1048"/>
      <c r="S23" s="1048"/>
      <c r="T23" s="1048"/>
      <c r="U23" s="1048"/>
      <c r="V23" s="1048"/>
      <c r="W23" s="1048"/>
      <c r="X23" s="1048"/>
      <c r="Y23" s="1048"/>
      <c r="Z23" s="1048"/>
      <c r="AA23" s="1048"/>
      <c r="AB23" s="1048"/>
      <c r="AC23" s="1048"/>
      <c r="AD23" s="1048"/>
      <c r="AE23" s="1055"/>
      <c r="AF23" s="1056">
        <v>674</v>
      </c>
      <c r="AG23" s="1048"/>
      <c r="AH23" s="1048"/>
      <c r="AI23" s="1048"/>
      <c r="AJ23" s="1057"/>
      <c r="AK23" s="1058"/>
      <c r="AL23" s="1059"/>
      <c r="AM23" s="1059"/>
      <c r="AN23" s="1059"/>
      <c r="AO23" s="1059"/>
      <c r="AP23" s="1048"/>
      <c r="AQ23" s="1048"/>
      <c r="AR23" s="1048"/>
      <c r="AS23" s="1048"/>
      <c r="AT23" s="1048"/>
      <c r="AU23" s="1049"/>
      <c r="AV23" s="1049"/>
      <c r="AW23" s="1049"/>
      <c r="AX23" s="1049"/>
      <c r="AY23" s="1050"/>
      <c r="AZ23" s="1051" t="s">
        <v>122</v>
      </c>
      <c r="BA23" s="1052"/>
      <c r="BB23" s="1052"/>
      <c r="BC23" s="1052"/>
      <c r="BD23" s="1053"/>
      <c r="BE23" s="215"/>
      <c r="BF23" s="215"/>
      <c r="BG23" s="215"/>
      <c r="BH23" s="215"/>
      <c r="BI23" s="215"/>
      <c r="BJ23" s="215"/>
      <c r="BK23" s="215"/>
      <c r="BL23" s="215"/>
      <c r="BM23" s="215"/>
      <c r="BN23" s="215"/>
      <c r="BO23" s="215"/>
      <c r="BP23" s="215"/>
      <c r="BQ23" s="220">
        <v>17</v>
      </c>
      <c r="BR23" s="221"/>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6"/>
    </row>
    <row r="24" spans="1:131" s="217" customFormat="1" ht="26.25" customHeight="1" x14ac:dyDescent="0.2">
      <c r="A24" s="1047" t="s">
        <v>378</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0">
        <v>18</v>
      </c>
      <c r="BR24" s="221"/>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6"/>
    </row>
    <row r="25" spans="1:131" ht="26.25" customHeight="1" thickBot="1" x14ac:dyDescent="0.25">
      <c r="A25" s="1046" t="s">
        <v>379</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3"/>
      <c r="BP25" s="223"/>
      <c r="BQ25" s="220">
        <v>19</v>
      </c>
      <c r="BR25" s="221"/>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2">
      <c r="A26" s="982" t="s">
        <v>357</v>
      </c>
      <c r="B26" s="983"/>
      <c r="C26" s="983"/>
      <c r="D26" s="983"/>
      <c r="E26" s="983"/>
      <c r="F26" s="983"/>
      <c r="G26" s="983"/>
      <c r="H26" s="983"/>
      <c r="I26" s="983"/>
      <c r="J26" s="983"/>
      <c r="K26" s="983"/>
      <c r="L26" s="983"/>
      <c r="M26" s="983"/>
      <c r="N26" s="983"/>
      <c r="O26" s="983"/>
      <c r="P26" s="984"/>
      <c r="Q26" s="988" t="s">
        <v>380</v>
      </c>
      <c r="R26" s="989"/>
      <c r="S26" s="989"/>
      <c r="T26" s="989"/>
      <c r="U26" s="990"/>
      <c r="V26" s="988" t="s">
        <v>381</v>
      </c>
      <c r="W26" s="989"/>
      <c r="X26" s="989"/>
      <c r="Y26" s="989"/>
      <c r="Z26" s="990"/>
      <c r="AA26" s="988" t="s">
        <v>382</v>
      </c>
      <c r="AB26" s="989"/>
      <c r="AC26" s="989"/>
      <c r="AD26" s="989"/>
      <c r="AE26" s="989"/>
      <c r="AF26" s="1042" t="s">
        <v>383</v>
      </c>
      <c r="AG26" s="995"/>
      <c r="AH26" s="995"/>
      <c r="AI26" s="995"/>
      <c r="AJ26" s="1043"/>
      <c r="AK26" s="989" t="s">
        <v>384</v>
      </c>
      <c r="AL26" s="989"/>
      <c r="AM26" s="989"/>
      <c r="AN26" s="989"/>
      <c r="AO26" s="990"/>
      <c r="AP26" s="988" t="s">
        <v>385</v>
      </c>
      <c r="AQ26" s="989"/>
      <c r="AR26" s="989"/>
      <c r="AS26" s="989"/>
      <c r="AT26" s="990"/>
      <c r="AU26" s="988" t="s">
        <v>386</v>
      </c>
      <c r="AV26" s="989"/>
      <c r="AW26" s="989"/>
      <c r="AX26" s="989"/>
      <c r="AY26" s="990"/>
      <c r="AZ26" s="988" t="s">
        <v>387</v>
      </c>
      <c r="BA26" s="989"/>
      <c r="BB26" s="989"/>
      <c r="BC26" s="989"/>
      <c r="BD26" s="990"/>
      <c r="BE26" s="988" t="s">
        <v>364</v>
      </c>
      <c r="BF26" s="989"/>
      <c r="BG26" s="989"/>
      <c r="BH26" s="989"/>
      <c r="BI26" s="1002"/>
      <c r="BJ26" s="214"/>
      <c r="BK26" s="214"/>
      <c r="BL26" s="214"/>
      <c r="BM26" s="214"/>
      <c r="BN26" s="214"/>
      <c r="BO26" s="223"/>
      <c r="BP26" s="223"/>
      <c r="BQ26" s="220">
        <v>20</v>
      </c>
      <c r="BR26" s="221"/>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5">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3"/>
      <c r="BP27" s="223"/>
      <c r="BQ27" s="220">
        <v>21</v>
      </c>
      <c r="BR27" s="221"/>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2">
      <c r="A28" s="224">
        <v>1</v>
      </c>
      <c r="B28" s="1034" t="s">
        <v>388</v>
      </c>
      <c r="C28" s="1035"/>
      <c r="D28" s="1035"/>
      <c r="E28" s="1035"/>
      <c r="F28" s="1035"/>
      <c r="G28" s="1035"/>
      <c r="H28" s="1035"/>
      <c r="I28" s="1035"/>
      <c r="J28" s="1035"/>
      <c r="K28" s="1035"/>
      <c r="L28" s="1035"/>
      <c r="M28" s="1035"/>
      <c r="N28" s="1035"/>
      <c r="O28" s="1035"/>
      <c r="P28" s="1036"/>
      <c r="Q28" s="1037">
        <v>9343</v>
      </c>
      <c r="R28" s="1038"/>
      <c r="S28" s="1038"/>
      <c r="T28" s="1038"/>
      <c r="U28" s="1038"/>
      <c r="V28" s="1038">
        <v>9231</v>
      </c>
      <c r="W28" s="1038"/>
      <c r="X28" s="1038"/>
      <c r="Y28" s="1038"/>
      <c r="Z28" s="1038"/>
      <c r="AA28" s="1038">
        <v>113</v>
      </c>
      <c r="AB28" s="1038"/>
      <c r="AC28" s="1038"/>
      <c r="AD28" s="1038"/>
      <c r="AE28" s="1039"/>
      <c r="AF28" s="1040">
        <v>113</v>
      </c>
      <c r="AG28" s="1038"/>
      <c r="AH28" s="1038"/>
      <c r="AI28" s="1038"/>
      <c r="AJ28" s="1041"/>
      <c r="AK28" s="1029">
        <v>986</v>
      </c>
      <c r="AL28" s="1030"/>
      <c r="AM28" s="1030"/>
      <c r="AN28" s="1030"/>
      <c r="AO28" s="1030"/>
      <c r="AP28" s="1030" t="s">
        <v>546</v>
      </c>
      <c r="AQ28" s="1030"/>
      <c r="AR28" s="1030"/>
      <c r="AS28" s="1030"/>
      <c r="AT28" s="1030"/>
      <c r="AU28" s="1030" t="s">
        <v>546</v>
      </c>
      <c r="AV28" s="1030"/>
      <c r="AW28" s="1030"/>
      <c r="AX28" s="1030"/>
      <c r="AY28" s="1030"/>
      <c r="AZ28" s="1031"/>
      <c r="BA28" s="1031"/>
      <c r="BB28" s="1031"/>
      <c r="BC28" s="1031"/>
      <c r="BD28" s="1031"/>
      <c r="BE28" s="1032"/>
      <c r="BF28" s="1032"/>
      <c r="BG28" s="1032"/>
      <c r="BH28" s="1032"/>
      <c r="BI28" s="1033"/>
      <c r="BJ28" s="214"/>
      <c r="BK28" s="214"/>
      <c r="BL28" s="214"/>
      <c r="BM28" s="214"/>
      <c r="BN28" s="214"/>
      <c r="BO28" s="223"/>
      <c r="BP28" s="223"/>
      <c r="BQ28" s="220">
        <v>22</v>
      </c>
      <c r="BR28" s="221"/>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2">
      <c r="A29" s="224">
        <v>2</v>
      </c>
      <c r="B29" s="1017" t="s">
        <v>389</v>
      </c>
      <c r="C29" s="1018"/>
      <c r="D29" s="1018"/>
      <c r="E29" s="1018"/>
      <c r="F29" s="1018"/>
      <c r="G29" s="1018"/>
      <c r="H29" s="1018"/>
      <c r="I29" s="1018"/>
      <c r="J29" s="1018"/>
      <c r="K29" s="1018"/>
      <c r="L29" s="1018"/>
      <c r="M29" s="1018"/>
      <c r="N29" s="1018"/>
      <c r="O29" s="1018"/>
      <c r="P29" s="1019"/>
      <c r="Q29" s="1025">
        <v>7880</v>
      </c>
      <c r="R29" s="1026"/>
      <c r="S29" s="1026"/>
      <c r="T29" s="1026"/>
      <c r="U29" s="1026"/>
      <c r="V29" s="1026">
        <v>7777</v>
      </c>
      <c r="W29" s="1026"/>
      <c r="X29" s="1026"/>
      <c r="Y29" s="1026"/>
      <c r="Z29" s="1026"/>
      <c r="AA29" s="1026">
        <v>104</v>
      </c>
      <c r="AB29" s="1026"/>
      <c r="AC29" s="1026"/>
      <c r="AD29" s="1026"/>
      <c r="AE29" s="1027"/>
      <c r="AF29" s="1022">
        <v>104</v>
      </c>
      <c r="AG29" s="1023"/>
      <c r="AH29" s="1023"/>
      <c r="AI29" s="1023"/>
      <c r="AJ29" s="1024"/>
      <c r="AK29" s="967">
        <v>1286</v>
      </c>
      <c r="AL29" s="958"/>
      <c r="AM29" s="958"/>
      <c r="AN29" s="958"/>
      <c r="AO29" s="958"/>
      <c r="AP29" s="958" t="s">
        <v>546</v>
      </c>
      <c r="AQ29" s="958"/>
      <c r="AR29" s="958"/>
      <c r="AS29" s="958"/>
      <c r="AT29" s="958"/>
      <c r="AU29" s="958" t="s">
        <v>546</v>
      </c>
      <c r="AV29" s="958"/>
      <c r="AW29" s="958"/>
      <c r="AX29" s="958"/>
      <c r="AY29" s="958"/>
      <c r="AZ29" s="1028"/>
      <c r="BA29" s="1028"/>
      <c r="BB29" s="1028"/>
      <c r="BC29" s="1028"/>
      <c r="BD29" s="1028"/>
      <c r="BE29" s="959"/>
      <c r="BF29" s="959"/>
      <c r="BG29" s="959"/>
      <c r="BH29" s="959"/>
      <c r="BI29" s="960"/>
      <c r="BJ29" s="214"/>
      <c r="BK29" s="214"/>
      <c r="BL29" s="214"/>
      <c r="BM29" s="214"/>
      <c r="BN29" s="214"/>
      <c r="BO29" s="223"/>
      <c r="BP29" s="223"/>
      <c r="BQ29" s="220">
        <v>23</v>
      </c>
      <c r="BR29" s="221"/>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2">
      <c r="A30" s="224">
        <v>3</v>
      </c>
      <c r="B30" s="1017" t="s">
        <v>390</v>
      </c>
      <c r="C30" s="1018"/>
      <c r="D30" s="1018"/>
      <c r="E30" s="1018"/>
      <c r="F30" s="1018"/>
      <c r="G30" s="1018"/>
      <c r="H30" s="1018"/>
      <c r="I30" s="1018"/>
      <c r="J30" s="1018"/>
      <c r="K30" s="1018"/>
      <c r="L30" s="1018"/>
      <c r="M30" s="1018"/>
      <c r="N30" s="1018"/>
      <c r="O30" s="1018"/>
      <c r="P30" s="1019"/>
      <c r="Q30" s="1025">
        <v>1703</v>
      </c>
      <c r="R30" s="1026"/>
      <c r="S30" s="1026"/>
      <c r="T30" s="1026"/>
      <c r="U30" s="1026"/>
      <c r="V30" s="1026">
        <v>1613</v>
      </c>
      <c r="W30" s="1026"/>
      <c r="X30" s="1026"/>
      <c r="Y30" s="1026"/>
      <c r="Z30" s="1026"/>
      <c r="AA30" s="1026">
        <v>90</v>
      </c>
      <c r="AB30" s="1026"/>
      <c r="AC30" s="1026"/>
      <c r="AD30" s="1026"/>
      <c r="AE30" s="1027"/>
      <c r="AF30" s="1022">
        <v>90</v>
      </c>
      <c r="AG30" s="1023"/>
      <c r="AH30" s="1023"/>
      <c r="AI30" s="1023"/>
      <c r="AJ30" s="1024"/>
      <c r="AK30" s="967">
        <v>350</v>
      </c>
      <c r="AL30" s="958"/>
      <c r="AM30" s="958"/>
      <c r="AN30" s="958"/>
      <c r="AO30" s="958"/>
      <c r="AP30" s="958" t="s">
        <v>546</v>
      </c>
      <c r="AQ30" s="958"/>
      <c r="AR30" s="958"/>
      <c r="AS30" s="958"/>
      <c r="AT30" s="958"/>
      <c r="AU30" s="958" t="s">
        <v>546</v>
      </c>
      <c r="AV30" s="958"/>
      <c r="AW30" s="958"/>
      <c r="AX30" s="958"/>
      <c r="AY30" s="958"/>
      <c r="AZ30" s="1028"/>
      <c r="BA30" s="1028"/>
      <c r="BB30" s="1028"/>
      <c r="BC30" s="1028"/>
      <c r="BD30" s="1028"/>
      <c r="BE30" s="959"/>
      <c r="BF30" s="959"/>
      <c r="BG30" s="959"/>
      <c r="BH30" s="959"/>
      <c r="BI30" s="960"/>
      <c r="BJ30" s="214"/>
      <c r="BK30" s="214"/>
      <c r="BL30" s="214"/>
      <c r="BM30" s="214"/>
      <c r="BN30" s="214"/>
      <c r="BO30" s="223"/>
      <c r="BP30" s="223"/>
      <c r="BQ30" s="220">
        <v>24</v>
      </c>
      <c r="BR30" s="221"/>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2">
      <c r="A31" s="224">
        <v>4</v>
      </c>
      <c r="B31" s="1017" t="s">
        <v>391</v>
      </c>
      <c r="C31" s="1018"/>
      <c r="D31" s="1018"/>
      <c r="E31" s="1018"/>
      <c r="F31" s="1018"/>
      <c r="G31" s="1018"/>
      <c r="H31" s="1018"/>
      <c r="I31" s="1018"/>
      <c r="J31" s="1018"/>
      <c r="K31" s="1018"/>
      <c r="L31" s="1018"/>
      <c r="M31" s="1018"/>
      <c r="N31" s="1018"/>
      <c r="O31" s="1018"/>
      <c r="P31" s="1019"/>
      <c r="Q31" s="1025">
        <v>1588</v>
      </c>
      <c r="R31" s="1026"/>
      <c r="S31" s="1026"/>
      <c r="T31" s="1026"/>
      <c r="U31" s="1026"/>
      <c r="V31" s="1026">
        <v>1202</v>
      </c>
      <c r="W31" s="1026"/>
      <c r="X31" s="1026"/>
      <c r="Y31" s="1026"/>
      <c r="Z31" s="1026"/>
      <c r="AA31" s="1026">
        <v>387</v>
      </c>
      <c r="AB31" s="1026"/>
      <c r="AC31" s="1026"/>
      <c r="AD31" s="1026"/>
      <c r="AE31" s="1027"/>
      <c r="AF31" s="1022">
        <v>885</v>
      </c>
      <c r="AG31" s="1023"/>
      <c r="AH31" s="1023"/>
      <c r="AI31" s="1023"/>
      <c r="AJ31" s="1024"/>
      <c r="AK31" s="967">
        <v>27</v>
      </c>
      <c r="AL31" s="958"/>
      <c r="AM31" s="958"/>
      <c r="AN31" s="958"/>
      <c r="AO31" s="958"/>
      <c r="AP31" s="958">
        <v>4224</v>
      </c>
      <c r="AQ31" s="958"/>
      <c r="AR31" s="958"/>
      <c r="AS31" s="958"/>
      <c r="AT31" s="958"/>
      <c r="AU31" s="958">
        <v>59</v>
      </c>
      <c r="AV31" s="958"/>
      <c r="AW31" s="958"/>
      <c r="AX31" s="958"/>
      <c r="AY31" s="958"/>
      <c r="AZ31" s="1028" t="s">
        <v>546</v>
      </c>
      <c r="BA31" s="1028"/>
      <c r="BB31" s="1028"/>
      <c r="BC31" s="1028"/>
      <c r="BD31" s="1028"/>
      <c r="BE31" s="959" t="s">
        <v>392</v>
      </c>
      <c r="BF31" s="959"/>
      <c r="BG31" s="959"/>
      <c r="BH31" s="959"/>
      <c r="BI31" s="960"/>
      <c r="BJ31" s="214"/>
      <c r="BK31" s="214"/>
      <c r="BL31" s="214"/>
      <c r="BM31" s="214"/>
      <c r="BN31" s="214"/>
      <c r="BO31" s="223"/>
      <c r="BP31" s="223"/>
      <c r="BQ31" s="220">
        <v>25</v>
      </c>
      <c r="BR31" s="221"/>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2">
      <c r="A32" s="224">
        <v>5</v>
      </c>
      <c r="B32" s="1017" t="s">
        <v>393</v>
      </c>
      <c r="C32" s="1018"/>
      <c r="D32" s="1018"/>
      <c r="E32" s="1018"/>
      <c r="F32" s="1018"/>
      <c r="G32" s="1018"/>
      <c r="H32" s="1018"/>
      <c r="I32" s="1018"/>
      <c r="J32" s="1018"/>
      <c r="K32" s="1018"/>
      <c r="L32" s="1018"/>
      <c r="M32" s="1018"/>
      <c r="N32" s="1018"/>
      <c r="O32" s="1018"/>
      <c r="P32" s="1019"/>
      <c r="Q32" s="1025">
        <v>222</v>
      </c>
      <c r="R32" s="1026"/>
      <c r="S32" s="1026"/>
      <c r="T32" s="1026"/>
      <c r="U32" s="1026"/>
      <c r="V32" s="1026">
        <v>222</v>
      </c>
      <c r="W32" s="1026"/>
      <c r="X32" s="1026"/>
      <c r="Y32" s="1026"/>
      <c r="Z32" s="1026"/>
      <c r="AA32" s="1026" t="s">
        <v>546</v>
      </c>
      <c r="AB32" s="1026"/>
      <c r="AC32" s="1026"/>
      <c r="AD32" s="1026"/>
      <c r="AE32" s="1027"/>
      <c r="AF32" s="1022">
        <v>9</v>
      </c>
      <c r="AG32" s="1023"/>
      <c r="AH32" s="1023"/>
      <c r="AI32" s="1023"/>
      <c r="AJ32" s="1024"/>
      <c r="AK32" s="967" t="s">
        <v>546</v>
      </c>
      <c r="AL32" s="958"/>
      <c r="AM32" s="958"/>
      <c r="AN32" s="958"/>
      <c r="AO32" s="958"/>
      <c r="AP32" s="958" t="s">
        <v>546</v>
      </c>
      <c r="AQ32" s="958"/>
      <c r="AR32" s="958"/>
      <c r="AS32" s="958"/>
      <c r="AT32" s="958"/>
      <c r="AU32" s="958" t="s">
        <v>546</v>
      </c>
      <c r="AV32" s="958"/>
      <c r="AW32" s="958"/>
      <c r="AX32" s="958"/>
      <c r="AY32" s="958"/>
      <c r="AZ32" s="1028" t="s">
        <v>546</v>
      </c>
      <c r="BA32" s="1028"/>
      <c r="BB32" s="1028"/>
      <c r="BC32" s="1028"/>
      <c r="BD32" s="1028"/>
      <c r="BE32" s="959" t="s">
        <v>392</v>
      </c>
      <c r="BF32" s="959"/>
      <c r="BG32" s="959"/>
      <c r="BH32" s="959"/>
      <c r="BI32" s="960"/>
      <c r="BJ32" s="214"/>
      <c r="BK32" s="214"/>
      <c r="BL32" s="214"/>
      <c r="BM32" s="214"/>
      <c r="BN32" s="214"/>
      <c r="BO32" s="223"/>
      <c r="BP32" s="223"/>
      <c r="BQ32" s="220">
        <v>26</v>
      </c>
      <c r="BR32" s="221"/>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2">
      <c r="A33" s="224">
        <v>6</v>
      </c>
      <c r="B33" s="1017" t="s">
        <v>394</v>
      </c>
      <c r="C33" s="1018"/>
      <c r="D33" s="1018"/>
      <c r="E33" s="1018"/>
      <c r="F33" s="1018"/>
      <c r="G33" s="1018"/>
      <c r="H33" s="1018"/>
      <c r="I33" s="1018"/>
      <c r="J33" s="1018"/>
      <c r="K33" s="1018"/>
      <c r="L33" s="1018"/>
      <c r="M33" s="1018"/>
      <c r="N33" s="1018"/>
      <c r="O33" s="1018"/>
      <c r="P33" s="1019"/>
      <c r="Q33" s="1025">
        <v>4338</v>
      </c>
      <c r="R33" s="1026"/>
      <c r="S33" s="1026"/>
      <c r="T33" s="1026"/>
      <c r="U33" s="1026"/>
      <c r="V33" s="1026">
        <v>3761</v>
      </c>
      <c r="W33" s="1026"/>
      <c r="X33" s="1026"/>
      <c r="Y33" s="1026"/>
      <c r="Z33" s="1026"/>
      <c r="AA33" s="1026">
        <v>577</v>
      </c>
      <c r="AB33" s="1026"/>
      <c r="AC33" s="1026"/>
      <c r="AD33" s="1026"/>
      <c r="AE33" s="1027"/>
      <c r="AF33" s="1022">
        <v>622</v>
      </c>
      <c r="AG33" s="1023"/>
      <c r="AH33" s="1023"/>
      <c r="AI33" s="1023"/>
      <c r="AJ33" s="1024"/>
      <c r="AK33" s="967">
        <v>2478</v>
      </c>
      <c r="AL33" s="958"/>
      <c r="AM33" s="958"/>
      <c r="AN33" s="958"/>
      <c r="AO33" s="958"/>
      <c r="AP33" s="958">
        <v>21746</v>
      </c>
      <c r="AQ33" s="958"/>
      <c r="AR33" s="958"/>
      <c r="AS33" s="958"/>
      <c r="AT33" s="958"/>
      <c r="AU33" s="958">
        <v>15353</v>
      </c>
      <c r="AV33" s="958"/>
      <c r="AW33" s="958"/>
      <c r="AX33" s="958"/>
      <c r="AY33" s="958"/>
      <c r="AZ33" s="1028" t="s">
        <v>546</v>
      </c>
      <c r="BA33" s="1028"/>
      <c r="BB33" s="1028"/>
      <c r="BC33" s="1028"/>
      <c r="BD33" s="1028"/>
      <c r="BE33" s="959" t="s">
        <v>392</v>
      </c>
      <c r="BF33" s="959"/>
      <c r="BG33" s="959"/>
      <c r="BH33" s="959"/>
      <c r="BI33" s="960"/>
      <c r="BJ33" s="214"/>
      <c r="BK33" s="214"/>
      <c r="BL33" s="214"/>
      <c r="BM33" s="214"/>
      <c r="BN33" s="214"/>
      <c r="BO33" s="223"/>
      <c r="BP33" s="223"/>
      <c r="BQ33" s="220">
        <v>27</v>
      </c>
      <c r="BR33" s="221"/>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2">
      <c r="A34" s="224">
        <v>7</v>
      </c>
      <c r="B34" s="1017" t="s">
        <v>395</v>
      </c>
      <c r="C34" s="1018"/>
      <c r="D34" s="1018"/>
      <c r="E34" s="1018"/>
      <c r="F34" s="1018"/>
      <c r="G34" s="1018"/>
      <c r="H34" s="1018"/>
      <c r="I34" s="1018"/>
      <c r="J34" s="1018"/>
      <c r="K34" s="1018"/>
      <c r="L34" s="1018"/>
      <c r="M34" s="1018"/>
      <c r="N34" s="1018"/>
      <c r="O34" s="1018"/>
      <c r="P34" s="1019"/>
      <c r="Q34" s="1025">
        <v>4810</v>
      </c>
      <c r="R34" s="1026"/>
      <c r="S34" s="1026"/>
      <c r="T34" s="1026"/>
      <c r="U34" s="1026"/>
      <c r="V34" s="1026">
        <v>5032</v>
      </c>
      <c r="W34" s="1026"/>
      <c r="X34" s="1026"/>
      <c r="Y34" s="1026"/>
      <c r="Z34" s="1026"/>
      <c r="AA34" s="1026">
        <v>-222</v>
      </c>
      <c r="AB34" s="1026"/>
      <c r="AC34" s="1026"/>
      <c r="AD34" s="1026"/>
      <c r="AE34" s="1027"/>
      <c r="AF34" s="1022">
        <v>975</v>
      </c>
      <c r="AG34" s="1023"/>
      <c r="AH34" s="1023"/>
      <c r="AI34" s="1023"/>
      <c r="AJ34" s="1024"/>
      <c r="AK34" s="967">
        <v>1105</v>
      </c>
      <c r="AL34" s="958"/>
      <c r="AM34" s="958"/>
      <c r="AN34" s="958"/>
      <c r="AO34" s="958"/>
      <c r="AP34" s="958">
        <v>965</v>
      </c>
      <c r="AQ34" s="958"/>
      <c r="AR34" s="958"/>
      <c r="AS34" s="958"/>
      <c r="AT34" s="958"/>
      <c r="AU34" s="958">
        <v>549</v>
      </c>
      <c r="AV34" s="958"/>
      <c r="AW34" s="958"/>
      <c r="AX34" s="958"/>
      <c r="AY34" s="958"/>
      <c r="AZ34" s="1028" t="s">
        <v>546</v>
      </c>
      <c r="BA34" s="1028"/>
      <c r="BB34" s="1028"/>
      <c r="BC34" s="1028"/>
      <c r="BD34" s="1028"/>
      <c r="BE34" s="959" t="s">
        <v>392</v>
      </c>
      <c r="BF34" s="959"/>
      <c r="BG34" s="959"/>
      <c r="BH34" s="959"/>
      <c r="BI34" s="960"/>
      <c r="BJ34" s="214"/>
      <c r="BK34" s="214"/>
      <c r="BL34" s="214"/>
      <c r="BM34" s="214"/>
      <c r="BN34" s="214"/>
      <c r="BO34" s="223"/>
      <c r="BP34" s="223"/>
      <c r="BQ34" s="220">
        <v>28</v>
      </c>
      <c r="BR34" s="221"/>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2">
      <c r="A35" s="224">
        <v>8</v>
      </c>
      <c r="B35" s="1017"/>
      <c r="C35" s="1018"/>
      <c r="D35" s="1018"/>
      <c r="E35" s="1018"/>
      <c r="F35" s="1018"/>
      <c r="G35" s="1018"/>
      <c r="H35" s="1018"/>
      <c r="I35" s="1018"/>
      <c r="J35" s="1018"/>
      <c r="K35" s="1018"/>
      <c r="L35" s="1018"/>
      <c r="M35" s="1018"/>
      <c r="N35" s="1018"/>
      <c r="O35" s="1018"/>
      <c r="P35" s="1019"/>
      <c r="Q35" s="1025"/>
      <c r="R35" s="1026"/>
      <c r="S35" s="1026"/>
      <c r="T35" s="1026"/>
      <c r="U35" s="1026"/>
      <c r="V35" s="1026"/>
      <c r="W35" s="1026"/>
      <c r="X35" s="1026"/>
      <c r="Y35" s="1026"/>
      <c r="Z35" s="1026"/>
      <c r="AA35" s="1026"/>
      <c r="AB35" s="1026"/>
      <c r="AC35" s="1026"/>
      <c r="AD35" s="1026"/>
      <c r="AE35" s="1027"/>
      <c r="AF35" s="1022"/>
      <c r="AG35" s="1023"/>
      <c r="AH35" s="1023"/>
      <c r="AI35" s="1023"/>
      <c r="AJ35" s="1024"/>
      <c r="AK35" s="967"/>
      <c r="AL35" s="958"/>
      <c r="AM35" s="958"/>
      <c r="AN35" s="958"/>
      <c r="AO35" s="958"/>
      <c r="AP35" s="958"/>
      <c r="AQ35" s="958"/>
      <c r="AR35" s="958"/>
      <c r="AS35" s="958"/>
      <c r="AT35" s="958"/>
      <c r="AU35" s="958"/>
      <c r="AV35" s="958"/>
      <c r="AW35" s="958"/>
      <c r="AX35" s="958"/>
      <c r="AY35" s="958"/>
      <c r="AZ35" s="1028"/>
      <c r="BA35" s="1028"/>
      <c r="BB35" s="1028"/>
      <c r="BC35" s="1028"/>
      <c r="BD35" s="1028"/>
      <c r="BE35" s="959"/>
      <c r="BF35" s="959"/>
      <c r="BG35" s="959"/>
      <c r="BH35" s="959"/>
      <c r="BI35" s="960"/>
      <c r="BJ35" s="214"/>
      <c r="BK35" s="214"/>
      <c r="BL35" s="214"/>
      <c r="BM35" s="214"/>
      <c r="BN35" s="214"/>
      <c r="BO35" s="223"/>
      <c r="BP35" s="223"/>
      <c r="BQ35" s="220">
        <v>29</v>
      </c>
      <c r="BR35" s="221"/>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2">
      <c r="A36" s="224">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14"/>
      <c r="BK36" s="214"/>
      <c r="BL36" s="214"/>
      <c r="BM36" s="214"/>
      <c r="BN36" s="214"/>
      <c r="BO36" s="223"/>
      <c r="BP36" s="223"/>
      <c r="BQ36" s="220">
        <v>30</v>
      </c>
      <c r="BR36" s="221"/>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2">
      <c r="A37" s="224">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3"/>
      <c r="BP37" s="223"/>
      <c r="BQ37" s="220">
        <v>31</v>
      </c>
      <c r="BR37" s="221"/>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2">
      <c r="A38" s="224">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3"/>
      <c r="BP38" s="223"/>
      <c r="BQ38" s="220">
        <v>32</v>
      </c>
      <c r="BR38" s="221"/>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2">
      <c r="A39" s="224">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3"/>
      <c r="BP39" s="223"/>
      <c r="BQ39" s="220">
        <v>33</v>
      </c>
      <c r="BR39" s="221"/>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2">
      <c r="A40" s="220">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3"/>
      <c r="BP40" s="223"/>
      <c r="BQ40" s="220">
        <v>34</v>
      </c>
      <c r="BR40" s="221"/>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2">
      <c r="A41" s="220">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3"/>
      <c r="BP41" s="223"/>
      <c r="BQ41" s="220">
        <v>35</v>
      </c>
      <c r="BR41" s="221"/>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2">
      <c r="A42" s="220">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3"/>
      <c r="BP42" s="223"/>
      <c r="BQ42" s="220">
        <v>36</v>
      </c>
      <c r="BR42" s="221"/>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2">
      <c r="A43" s="220">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3"/>
      <c r="BP43" s="223"/>
      <c r="BQ43" s="220">
        <v>37</v>
      </c>
      <c r="BR43" s="221"/>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2">
      <c r="A44" s="220">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3"/>
      <c r="BP44" s="223"/>
      <c r="BQ44" s="220">
        <v>38</v>
      </c>
      <c r="BR44" s="221"/>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2">
      <c r="A45" s="220">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3"/>
      <c r="BP45" s="223"/>
      <c r="BQ45" s="220">
        <v>39</v>
      </c>
      <c r="BR45" s="221"/>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2">
      <c r="A46" s="220">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3"/>
      <c r="BP46" s="223"/>
      <c r="BQ46" s="220">
        <v>40</v>
      </c>
      <c r="BR46" s="221"/>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2">
      <c r="A47" s="220">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3"/>
      <c r="BP47" s="223"/>
      <c r="BQ47" s="220">
        <v>41</v>
      </c>
      <c r="BR47" s="221"/>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2">
      <c r="A48" s="220">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3"/>
      <c r="BP48" s="223"/>
      <c r="BQ48" s="220">
        <v>42</v>
      </c>
      <c r="BR48" s="221"/>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2">
      <c r="A49" s="220">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3"/>
      <c r="BP49" s="223"/>
      <c r="BQ49" s="220">
        <v>43</v>
      </c>
      <c r="BR49" s="221"/>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2">
      <c r="A50" s="220">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3"/>
      <c r="BP50" s="223"/>
      <c r="BQ50" s="220">
        <v>44</v>
      </c>
      <c r="BR50" s="221"/>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2">
      <c r="A51" s="220">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3"/>
      <c r="BP51" s="223"/>
      <c r="BQ51" s="220">
        <v>45</v>
      </c>
      <c r="BR51" s="221"/>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2">
      <c r="A52" s="220">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3"/>
      <c r="BP52" s="223"/>
      <c r="BQ52" s="220">
        <v>46</v>
      </c>
      <c r="BR52" s="221"/>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2">
      <c r="A53" s="220">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3"/>
      <c r="BP53" s="223"/>
      <c r="BQ53" s="220">
        <v>47</v>
      </c>
      <c r="BR53" s="221"/>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2">
      <c r="A54" s="220">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3"/>
      <c r="BP54" s="223"/>
      <c r="BQ54" s="220">
        <v>48</v>
      </c>
      <c r="BR54" s="221"/>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2">
      <c r="A55" s="220">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3"/>
      <c r="BP55" s="223"/>
      <c r="BQ55" s="220">
        <v>49</v>
      </c>
      <c r="BR55" s="221"/>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2">
      <c r="A56" s="220">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3"/>
      <c r="BP56" s="223"/>
      <c r="BQ56" s="220">
        <v>50</v>
      </c>
      <c r="BR56" s="221"/>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2">
      <c r="A57" s="220">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3"/>
      <c r="BP57" s="223"/>
      <c r="BQ57" s="220">
        <v>51</v>
      </c>
      <c r="BR57" s="221"/>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2">
      <c r="A58" s="220">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3"/>
      <c r="BP58" s="223"/>
      <c r="BQ58" s="220">
        <v>52</v>
      </c>
      <c r="BR58" s="221"/>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2">
      <c r="A59" s="220">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3"/>
      <c r="BP59" s="223"/>
      <c r="BQ59" s="220">
        <v>53</v>
      </c>
      <c r="BR59" s="221"/>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2">
      <c r="A60" s="220">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3"/>
      <c r="BP60" s="223"/>
      <c r="BQ60" s="220">
        <v>54</v>
      </c>
      <c r="BR60" s="221"/>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5">
      <c r="A61" s="220">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3"/>
      <c r="BP61" s="223"/>
      <c r="BQ61" s="220">
        <v>55</v>
      </c>
      <c r="BR61" s="221"/>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2">
      <c r="A62" s="220">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396</v>
      </c>
      <c r="BK62" s="1015"/>
      <c r="BL62" s="1015"/>
      <c r="BM62" s="1015"/>
      <c r="BN62" s="1016"/>
      <c r="BO62" s="223"/>
      <c r="BP62" s="223"/>
      <c r="BQ62" s="220">
        <v>56</v>
      </c>
      <c r="BR62" s="221"/>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5">
      <c r="A63" s="222" t="s">
        <v>376</v>
      </c>
      <c r="B63" s="924" t="s">
        <v>397</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2797</v>
      </c>
      <c r="AG63" s="946"/>
      <c r="AH63" s="946"/>
      <c r="AI63" s="946"/>
      <c r="AJ63" s="1009"/>
      <c r="AK63" s="1010"/>
      <c r="AL63" s="950"/>
      <c r="AM63" s="950"/>
      <c r="AN63" s="950"/>
      <c r="AO63" s="950"/>
      <c r="AP63" s="946"/>
      <c r="AQ63" s="946"/>
      <c r="AR63" s="946"/>
      <c r="AS63" s="946"/>
      <c r="AT63" s="946"/>
      <c r="AU63" s="946"/>
      <c r="AV63" s="946"/>
      <c r="AW63" s="946"/>
      <c r="AX63" s="946"/>
      <c r="AY63" s="946"/>
      <c r="AZ63" s="1004"/>
      <c r="BA63" s="1004"/>
      <c r="BB63" s="1004"/>
      <c r="BC63" s="1004"/>
      <c r="BD63" s="1004"/>
      <c r="BE63" s="947"/>
      <c r="BF63" s="947"/>
      <c r="BG63" s="947"/>
      <c r="BH63" s="947"/>
      <c r="BI63" s="948"/>
      <c r="BJ63" s="1005" t="s">
        <v>122</v>
      </c>
      <c r="BK63" s="940"/>
      <c r="BL63" s="940"/>
      <c r="BM63" s="940"/>
      <c r="BN63" s="1006"/>
      <c r="BO63" s="223"/>
      <c r="BP63" s="223"/>
      <c r="BQ63" s="220">
        <v>57</v>
      </c>
      <c r="BR63" s="221"/>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2">
      <c r="A66" s="982" t="s">
        <v>399</v>
      </c>
      <c r="B66" s="983"/>
      <c r="C66" s="983"/>
      <c r="D66" s="983"/>
      <c r="E66" s="983"/>
      <c r="F66" s="983"/>
      <c r="G66" s="983"/>
      <c r="H66" s="983"/>
      <c r="I66" s="983"/>
      <c r="J66" s="983"/>
      <c r="K66" s="983"/>
      <c r="L66" s="983"/>
      <c r="M66" s="983"/>
      <c r="N66" s="983"/>
      <c r="O66" s="983"/>
      <c r="P66" s="984"/>
      <c r="Q66" s="988" t="s">
        <v>380</v>
      </c>
      <c r="R66" s="989"/>
      <c r="S66" s="989"/>
      <c r="T66" s="989"/>
      <c r="U66" s="990"/>
      <c r="V66" s="988" t="s">
        <v>381</v>
      </c>
      <c r="W66" s="989"/>
      <c r="X66" s="989"/>
      <c r="Y66" s="989"/>
      <c r="Z66" s="990"/>
      <c r="AA66" s="988" t="s">
        <v>382</v>
      </c>
      <c r="AB66" s="989"/>
      <c r="AC66" s="989"/>
      <c r="AD66" s="989"/>
      <c r="AE66" s="990"/>
      <c r="AF66" s="994" t="s">
        <v>383</v>
      </c>
      <c r="AG66" s="995"/>
      <c r="AH66" s="995"/>
      <c r="AI66" s="995"/>
      <c r="AJ66" s="996"/>
      <c r="AK66" s="988" t="s">
        <v>384</v>
      </c>
      <c r="AL66" s="983"/>
      <c r="AM66" s="983"/>
      <c r="AN66" s="983"/>
      <c r="AO66" s="984"/>
      <c r="AP66" s="988" t="s">
        <v>385</v>
      </c>
      <c r="AQ66" s="989"/>
      <c r="AR66" s="989"/>
      <c r="AS66" s="989"/>
      <c r="AT66" s="990"/>
      <c r="AU66" s="988" t="s">
        <v>400</v>
      </c>
      <c r="AV66" s="989"/>
      <c r="AW66" s="989"/>
      <c r="AX66" s="989"/>
      <c r="AY66" s="990"/>
      <c r="AZ66" s="988" t="s">
        <v>364</v>
      </c>
      <c r="BA66" s="989"/>
      <c r="BB66" s="989"/>
      <c r="BC66" s="989"/>
      <c r="BD66" s="1002"/>
      <c r="BE66" s="223"/>
      <c r="BF66" s="223"/>
      <c r="BG66" s="223"/>
      <c r="BH66" s="223"/>
      <c r="BI66" s="223"/>
      <c r="BJ66" s="223"/>
      <c r="BK66" s="223"/>
      <c r="BL66" s="223"/>
      <c r="BM66" s="223"/>
      <c r="BN66" s="223"/>
      <c r="BO66" s="223"/>
      <c r="BP66" s="223"/>
      <c r="BQ66" s="220">
        <v>60</v>
      </c>
      <c r="BR66" s="225"/>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5">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3"/>
      <c r="BF67" s="223"/>
      <c r="BG67" s="223"/>
      <c r="BH67" s="223"/>
      <c r="BI67" s="223"/>
      <c r="BJ67" s="223"/>
      <c r="BK67" s="223"/>
      <c r="BL67" s="223"/>
      <c r="BM67" s="223"/>
      <c r="BN67" s="223"/>
      <c r="BO67" s="223"/>
      <c r="BP67" s="223"/>
      <c r="BQ67" s="220">
        <v>61</v>
      </c>
      <c r="BR67" s="225"/>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2">
      <c r="A68" s="218">
        <v>1</v>
      </c>
      <c r="B68" s="972" t="s">
        <v>547</v>
      </c>
      <c r="C68" s="973"/>
      <c r="D68" s="973"/>
      <c r="E68" s="973"/>
      <c r="F68" s="973"/>
      <c r="G68" s="973"/>
      <c r="H68" s="973"/>
      <c r="I68" s="973"/>
      <c r="J68" s="973"/>
      <c r="K68" s="973"/>
      <c r="L68" s="973"/>
      <c r="M68" s="973"/>
      <c r="N68" s="973"/>
      <c r="O68" s="973"/>
      <c r="P68" s="974"/>
      <c r="Q68" s="975">
        <v>12127</v>
      </c>
      <c r="R68" s="969"/>
      <c r="S68" s="969"/>
      <c r="T68" s="969"/>
      <c r="U68" s="969"/>
      <c r="V68" s="969">
        <v>11635</v>
      </c>
      <c r="W68" s="969"/>
      <c r="X68" s="969"/>
      <c r="Y68" s="969"/>
      <c r="Z68" s="969"/>
      <c r="AA68" s="969">
        <v>492</v>
      </c>
      <c r="AB68" s="969"/>
      <c r="AC68" s="969"/>
      <c r="AD68" s="969"/>
      <c r="AE68" s="969"/>
      <c r="AF68" s="969">
        <v>492</v>
      </c>
      <c r="AG68" s="969"/>
      <c r="AH68" s="969"/>
      <c r="AI68" s="969"/>
      <c r="AJ68" s="969"/>
      <c r="AK68" s="969" t="s">
        <v>546</v>
      </c>
      <c r="AL68" s="969"/>
      <c r="AM68" s="969"/>
      <c r="AN68" s="969"/>
      <c r="AO68" s="969"/>
      <c r="AP68" s="969" t="s">
        <v>546</v>
      </c>
      <c r="AQ68" s="969"/>
      <c r="AR68" s="969"/>
      <c r="AS68" s="969"/>
      <c r="AT68" s="969"/>
      <c r="AU68" s="969" t="s">
        <v>546</v>
      </c>
      <c r="AV68" s="969"/>
      <c r="AW68" s="969"/>
      <c r="AX68" s="969"/>
      <c r="AY68" s="969"/>
      <c r="AZ68" s="970"/>
      <c r="BA68" s="970"/>
      <c r="BB68" s="970"/>
      <c r="BC68" s="970"/>
      <c r="BD68" s="971"/>
      <c r="BE68" s="223"/>
      <c r="BF68" s="223"/>
      <c r="BG68" s="223"/>
      <c r="BH68" s="223"/>
      <c r="BI68" s="223"/>
      <c r="BJ68" s="223"/>
      <c r="BK68" s="223"/>
      <c r="BL68" s="223"/>
      <c r="BM68" s="223"/>
      <c r="BN68" s="223"/>
      <c r="BO68" s="223"/>
      <c r="BP68" s="223"/>
      <c r="BQ68" s="220">
        <v>62</v>
      </c>
      <c r="BR68" s="225"/>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2">
      <c r="A69" s="220">
        <v>2</v>
      </c>
      <c r="B69" s="961" t="s">
        <v>548</v>
      </c>
      <c r="C69" s="962"/>
      <c r="D69" s="962"/>
      <c r="E69" s="962"/>
      <c r="F69" s="962"/>
      <c r="G69" s="962"/>
      <c r="H69" s="962"/>
      <c r="I69" s="962"/>
      <c r="J69" s="962"/>
      <c r="K69" s="962"/>
      <c r="L69" s="962"/>
      <c r="M69" s="962"/>
      <c r="N69" s="962"/>
      <c r="O69" s="962"/>
      <c r="P69" s="963"/>
      <c r="Q69" s="964">
        <v>5</v>
      </c>
      <c r="R69" s="958"/>
      <c r="S69" s="958"/>
      <c r="T69" s="958"/>
      <c r="U69" s="958"/>
      <c r="V69" s="958">
        <v>1</v>
      </c>
      <c r="W69" s="958"/>
      <c r="X69" s="958"/>
      <c r="Y69" s="958"/>
      <c r="Z69" s="958"/>
      <c r="AA69" s="958">
        <v>4</v>
      </c>
      <c r="AB69" s="958"/>
      <c r="AC69" s="958"/>
      <c r="AD69" s="958"/>
      <c r="AE69" s="958"/>
      <c r="AF69" s="958">
        <v>4</v>
      </c>
      <c r="AG69" s="958"/>
      <c r="AH69" s="958"/>
      <c r="AI69" s="958"/>
      <c r="AJ69" s="958"/>
      <c r="AK69" s="958" t="s">
        <v>546</v>
      </c>
      <c r="AL69" s="958"/>
      <c r="AM69" s="958"/>
      <c r="AN69" s="958"/>
      <c r="AO69" s="958"/>
      <c r="AP69" s="958" t="s">
        <v>546</v>
      </c>
      <c r="AQ69" s="958"/>
      <c r="AR69" s="958"/>
      <c r="AS69" s="958"/>
      <c r="AT69" s="958"/>
      <c r="AU69" s="958" t="s">
        <v>546</v>
      </c>
      <c r="AV69" s="958"/>
      <c r="AW69" s="958"/>
      <c r="AX69" s="958"/>
      <c r="AY69" s="958"/>
      <c r="AZ69" s="959"/>
      <c r="BA69" s="959"/>
      <c r="BB69" s="959"/>
      <c r="BC69" s="959"/>
      <c r="BD69" s="960"/>
      <c r="BE69" s="223"/>
      <c r="BF69" s="223"/>
      <c r="BG69" s="223"/>
      <c r="BH69" s="223"/>
      <c r="BI69" s="223"/>
      <c r="BJ69" s="223"/>
      <c r="BK69" s="223"/>
      <c r="BL69" s="223"/>
      <c r="BM69" s="223"/>
      <c r="BN69" s="223"/>
      <c r="BO69" s="223"/>
      <c r="BP69" s="223"/>
      <c r="BQ69" s="220">
        <v>63</v>
      </c>
      <c r="BR69" s="225"/>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2">
      <c r="A70" s="220">
        <v>3</v>
      </c>
      <c r="B70" s="961" t="s">
        <v>549</v>
      </c>
      <c r="C70" s="962"/>
      <c r="D70" s="962"/>
      <c r="E70" s="962"/>
      <c r="F70" s="962"/>
      <c r="G70" s="962"/>
      <c r="H70" s="962"/>
      <c r="I70" s="962"/>
      <c r="J70" s="962"/>
      <c r="K70" s="962"/>
      <c r="L70" s="962"/>
      <c r="M70" s="962"/>
      <c r="N70" s="962"/>
      <c r="O70" s="962"/>
      <c r="P70" s="963"/>
      <c r="Q70" s="964">
        <v>785</v>
      </c>
      <c r="R70" s="958"/>
      <c r="S70" s="958"/>
      <c r="T70" s="958"/>
      <c r="U70" s="958"/>
      <c r="V70" s="958">
        <v>370</v>
      </c>
      <c r="W70" s="958"/>
      <c r="X70" s="958"/>
      <c r="Y70" s="958"/>
      <c r="Z70" s="958"/>
      <c r="AA70" s="958">
        <v>414</v>
      </c>
      <c r="AB70" s="958"/>
      <c r="AC70" s="958"/>
      <c r="AD70" s="958"/>
      <c r="AE70" s="958"/>
      <c r="AF70" s="958">
        <v>414</v>
      </c>
      <c r="AG70" s="958"/>
      <c r="AH70" s="958"/>
      <c r="AI70" s="958"/>
      <c r="AJ70" s="958"/>
      <c r="AK70" s="958" t="s">
        <v>546</v>
      </c>
      <c r="AL70" s="958"/>
      <c r="AM70" s="958"/>
      <c r="AN70" s="958"/>
      <c r="AO70" s="958"/>
      <c r="AP70" s="958" t="s">
        <v>546</v>
      </c>
      <c r="AQ70" s="958"/>
      <c r="AR70" s="958"/>
      <c r="AS70" s="958"/>
      <c r="AT70" s="958"/>
      <c r="AU70" s="958" t="s">
        <v>546</v>
      </c>
      <c r="AV70" s="958"/>
      <c r="AW70" s="958"/>
      <c r="AX70" s="958"/>
      <c r="AY70" s="958"/>
      <c r="AZ70" s="959"/>
      <c r="BA70" s="959"/>
      <c r="BB70" s="959"/>
      <c r="BC70" s="959"/>
      <c r="BD70" s="960"/>
      <c r="BE70" s="223"/>
      <c r="BF70" s="223"/>
      <c r="BG70" s="223"/>
      <c r="BH70" s="223"/>
      <c r="BI70" s="223"/>
      <c r="BJ70" s="223"/>
      <c r="BK70" s="223"/>
      <c r="BL70" s="223"/>
      <c r="BM70" s="223"/>
      <c r="BN70" s="223"/>
      <c r="BO70" s="223"/>
      <c r="BP70" s="223"/>
      <c r="BQ70" s="220">
        <v>64</v>
      </c>
      <c r="BR70" s="225"/>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2">
      <c r="A71" s="220">
        <v>4</v>
      </c>
      <c r="B71" s="961" t="s">
        <v>550</v>
      </c>
      <c r="C71" s="962"/>
      <c r="D71" s="962"/>
      <c r="E71" s="962"/>
      <c r="F71" s="962"/>
      <c r="G71" s="962"/>
      <c r="H71" s="962"/>
      <c r="I71" s="962"/>
      <c r="J71" s="962"/>
      <c r="K71" s="962"/>
      <c r="L71" s="962"/>
      <c r="M71" s="962"/>
      <c r="N71" s="962"/>
      <c r="O71" s="962"/>
      <c r="P71" s="963"/>
      <c r="Q71" s="964">
        <v>906481</v>
      </c>
      <c r="R71" s="958"/>
      <c r="S71" s="958"/>
      <c r="T71" s="958"/>
      <c r="U71" s="958"/>
      <c r="V71" s="958">
        <v>887687</v>
      </c>
      <c r="W71" s="958"/>
      <c r="X71" s="958"/>
      <c r="Y71" s="958"/>
      <c r="Z71" s="958"/>
      <c r="AA71" s="958">
        <v>18794</v>
      </c>
      <c r="AB71" s="958"/>
      <c r="AC71" s="958"/>
      <c r="AD71" s="958"/>
      <c r="AE71" s="958"/>
      <c r="AF71" s="958">
        <v>18794</v>
      </c>
      <c r="AG71" s="958"/>
      <c r="AH71" s="958"/>
      <c r="AI71" s="958"/>
      <c r="AJ71" s="958"/>
      <c r="AK71" s="958">
        <v>9782</v>
      </c>
      <c r="AL71" s="958"/>
      <c r="AM71" s="958"/>
      <c r="AN71" s="958"/>
      <c r="AO71" s="958"/>
      <c r="AP71" s="958" t="s">
        <v>546</v>
      </c>
      <c r="AQ71" s="958"/>
      <c r="AR71" s="958"/>
      <c r="AS71" s="958"/>
      <c r="AT71" s="958"/>
      <c r="AU71" s="958" t="s">
        <v>546</v>
      </c>
      <c r="AV71" s="958"/>
      <c r="AW71" s="958"/>
      <c r="AX71" s="958"/>
      <c r="AY71" s="958"/>
      <c r="AZ71" s="959"/>
      <c r="BA71" s="959"/>
      <c r="BB71" s="959"/>
      <c r="BC71" s="959"/>
      <c r="BD71" s="960"/>
      <c r="BE71" s="223"/>
      <c r="BF71" s="223"/>
      <c r="BG71" s="223"/>
      <c r="BH71" s="223"/>
      <c r="BI71" s="223"/>
      <c r="BJ71" s="223"/>
      <c r="BK71" s="223"/>
      <c r="BL71" s="223"/>
      <c r="BM71" s="223"/>
      <c r="BN71" s="223"/>
      <c r="BO71" s="223"/>
      <c r="BP71" s="223"/>
      <c r="BQ71" s="220">
        <v>65</v>
      </c>
      <c r="BR71" s="225"/>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2">
      <c r="A72" s="220">
        <v>5</v>
      </c>
      <c r="B72" s="961"/>
      <c r="C72" s="962"/>
      <c r="D72" s="962"/>
      <c r="E72" s="962"/>
      <c r="F72" s="962"/>
      <c r="G72" s="962"/>
      <c r="H72" s="962"/>
      <c r="I72" s="962"/>
      <c r="J72" s="962"/>
      <c r="K72" s="962"/>
      <c r="L72" s="962"/>
      <c r="M72" s="962"/>
      <c r="N72" s="962"/>
      <c r="O72" s="962"/>
      <c r="P72" s="963"/>
      <c r="Q72" s="964"/>
      <c r="R72" s="958"/>
      <c r="S72" s="958"/>
      <c r="T72" s="958"/>
      <c r="U72" s="958"/>
      <c r="V72" s="958"/>
      <c r="W72" s="958"/>
      <c r="X72" s="958"/>
      <c r="Y72" s="958"/>
      <c r="Z72" s="958"/>
      <c r="AA72" s="958"/>
      <c r="AB72" s="958"/>
      <c r="AC72" s="958"/>
      <c r="AD72" s="958"/>
      <c r="AE72" s="958"/>
      <c r="AF72" s="958"/>
      <c r="AG72" s="958"/>
      <c r="AH72" s="958"/>
      <c r="AI72" s="958"/>
      <c r="AJ72" s="958"/>
      <c r="AK72" s="958"/>
      <c r="AL72" s="958"/>
      <c r="AM72" s="958"/>
      <c r="AN72" s="958"/>
      <c r="AO72" s="958"/>
      <c r="AP72" s="958"/>
      <c r="AQ72" s="958"/>
      <c r="AR72" s="958"/>
      <c r="AS72" s="958"/>
      <c r="AT72" s="958"/>
      <c r="AU72" s="958"/>
      <c r="AV72" s="958"/>
      <c r="AW72" s="958"/>
      <c r="AX72" s="958"/>
      <c r="AY72" s="958"/>
      <c r="AZ72" s="959"/>
      <c r="BA72" s="959"/>
      <c r="BB72" s="959"/>
      <c r="BC72" s="959"/>
      <c r="BD72" s="960"/>
      <c r="BE72" s="223"/>
      <c r="BF72" s="223"/>
      <c r="BG72" s="223"/>
      <c r="BH72" s="223"/>
      <c r="BI72" s="223"/>
      <c r="BJ72" s="223"/>
      <c r="BK72" s="223"/>
      <c r="BL72" s="223"/>
      <c r="BM72" s="223"/>
      <c r="BN72" s="223"/>
      <c r="BO72" s="223"/>
      <c r="BP72" s="223"/>
      <c r="BQ72" s="220">
        <v>66</v>
      </c>
      <c r="BR72" s="225"/>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2">
      <c r="A73" s="220">
        <v>6</v>
      </c>
      <c r="B73" s="961"/>
      <c r="C73" s="962"/>
      <c r="D73" s="962"/>
      <c r="E73" s="962"/>
      <c r="F73" s="962"/>
      <c r="G73" s="962"/>
      <c r="H73" s="962"/>
      <c r="I73" s="962"/>
      <c r="J73" s="962"/>
      <c r="K73" s="962"/>
      <c r="L73" s="962"/>
      <c r="M73" s="962"/>
      <c r="N73" s="962"/>
      <c r="O73" s="962"/>
      <c r="P73" s="963"/>
      <c r="Q73" s="964"/>
      <c r="R73" s="958"/>
      <c r="S73" s="958"/>
      <c r="T73" s="958"/>
      <c r="U73" s="958"/>
      <c r="V73" s="958"/>
      <c r="W73" s="958"/>
      <c r="X73" s="958"/>
      <c r="Y73" s="958"/>
      <c r="Z73" s="958"/>
      <c r="AA73" s="958"/>
      <c r="AB73" s="958"/>
      <c r="AC73" s="958"/>
      <c r="AD73" s="958"/>
      <c r="AE73" s="958"/>
      <c r="AF73" s="958"/>
      <c r="AG73" s="958"/>
      <c r="AH73" s="958"/>
      <c r="AI73" s="958"/>
      <c r="AJ73" s="958"/>
      <c r="AK73" s="958"/>
      <c r="AL73" s="958"/>
      <c r="AM73" s="958"/>
      <c r="AN73" s="958"/>
      <c r="AO73" s="958"/>
      <c r="AP73" s="958"/>
      <c r="AQ73" s="958"/>
      <c r="AR73" s="958"/>
      <c r="AS73" s="958"/>
      <c r="AT73" s="958"/>
      <c r="AU73" s="958"/>
      <c r="AV73" s="958"/>
      <c r="AW73" s="958"/>
      <c r="AX73" s="958"/>
      <c r="AY73" s="958"/>
      <c r="AZ73" s="959"/>
      <c r="BA73" s="959"/>
      <c r="BB73" s="959"/>
      <c r="BC73" s="959"/>
      <c r="BD73" s="960"/>
      <c r="BE73" s="223"/>
      <c r="BF73" s="223"/>
      <c r="BG73" s="223"/>
      <c r="BH73" s="223"/>
      <c r="BI73" s="223"/>
      <c r="BJ73" s="223"/>
      <c r="BK73" s="223"/>
      <c r="BL73" s="223"/>
      <c r="BM73" s="223"/>
      <c r="BN73" s="223"/>
      <c r="BO73" s="223"/>
      <c r="BP73" s="223"/>
      <c r="BQ73" s="220">
        <v>67</v>
      </c>
      <c r="BR73" s="225"/>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2">
      <c r="A74" s="220">
        <v>7</v>
      </c>
      <c r="B74" s="961"/>
      <c r="C74" s="962"/>
      <c r="D74" s="962"/>
      <c r="E74" s="962"/>
      <c r="F74" s="962"/>
      <c r="G74" s="962"/>
      <c r="H74" s="962"/>
      <c r="I74" s="962"/>
      <c r="J74" s="962"/>
      <c r="K74" s="962"/>
      <c r="L74" s="962"/>
      <c r="M74" s="962"/>
      <c r="N74" s="962"/>
      <c r="O74" s="962"/>
      <c r="P74" s="963"/>
      <c r="Q74" s="964"/>
      <c r="R74" s="958"/>
      <c r="S74" s="958"/>
      <c r="T74" s="958"/>
      <c r="U74" s="958"/>
      <c r="V74" s="958"/>
      <c r="W74" s="958"/>
      <c r="X74" s="958"/>
      <c r="Y74" s="958"/>
      <c r="Z74" s="958"/>
      <c r="AA74" s="958"/>
      <c r="AB74" s="958"/>
      <c r="AC74" s="958"/>
      <c r="AD74" s="958"/>
      <c r="AE74" s="958"/>
      <c r="AF74" s="958"/>
      <c r="AG74" s="958"/>
      <c r="AH74" s="958"/>
      <c r="AI74" s="958"/>
      <c r="AJ74" s="958"/>
      <c r="AK74" s="958"/>
      <c r="AL74" s="958"/>
      <c r="AM74" s="958"/>
      <c r="AN74" s="958"/>
      <c r="AO74" s="958"/>
      <c r="AP74" s="958"/>
      <c r="AQ74" s="958"/>
      <c r="AR74" s="958"/>
      <c r="AS74" s="958"/>
      <c r="AT74" s="958"/>
      <c r="AU74" s="958"/>
      <c r="AV74" s="958"/>
      <c r="AW74" s="958"/>
      <c r="AX74" s="958"/>
      <c r="AY74" s="958"/>
      <c r="AZ74" s="959"/>
      <c r="BA74" s="959"/>
      <c r="BB74" s="959"/>
      <c r="BC74" s="959"/>
      <c r="BD74" s="960"/>
      <c r="BE74" s="223"/>
      <c r="BF74" s="223"/>
      <c r="BG74" s="223"/>
      <c r="BH74" s="223"/>
      <c r="BI74" s="223"/>
      <c r="BJ74" s="223"/>
      <c r="BK74" s="223"/>
      <c r="BL74" s="223"/>
      <c r="BM74" s="223"/>
      <c r="BN74" s="223"/>
      <c r="BO74" s="223"/>
      <c r="BP74" s="223"/>
      <c r="BQ74" s="220">
        <v>68</v>
      </c>
      <c r="BR74" s="225"/>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2">
      <c r="A75" s="220">
        <v>8</v>
      </c>
      <c r="B75" s="961"/>
      <c r="C75" s="962"/>
      <c r="D75" s="962"/>
      <c r="E75" s="962"/>
      <c r="F75" s="962"/>
      <c r="G75" s="962"/>
      <c r="H75" s="962"/>
      <c r="I75" s="962"/>
      <c r="J75" s="962"/>
      <c r="K75" s="962"/>
      <c r="L75" s="962"/>
      <c r="M75" s="962"/>
      <c r="N75" s="962"/>
      <c r="O75" s="962"/>
      <c r="P75" s="963"/>
      <c r="Q75" s="965"/>
      <c r="R75" s="966"/>
      <c r="S75" s="966"/>
      <c r="T75" s="966"/>
      <c r="U75" s="967"/>
      <c r="V75" s="968"/>
      <c r="W75" s="966"/>
      <c r="X75" s="966"/>
      <c r="Y75" s="966"/>
      <c r="Z75" s="967"/>
      <c r="AA75" s="968"/>
      <c r="AB75" s="966"/>
      <c r="AC75" s="966"/>
      <c r="AD75" s="966"/>
      <c r="AE75" s="967"/>
      <c r="AF75" s="968"/>
      <c r="AG75" s="966"/>
      <c r="AH75" s="966"/>
      <c r="AI75" s="966"/>
      <c r="AJ75" s="967"/>
      <c r="AK75" s="968"/>
      <c r="AL75" s="966"/>
      <c r="AM75" s="966"/>
      <c r="AN75" s="966"/>
      <c r="AO75" s="967"/>
      <c r="AP75" s="968"/>
      <c r="AQ75" s="966"/>
      <c r="AR75" s="966"/>
      <c r="AS75" s="966"/>
      <c r="AT75" s="967"/>
      <c r="AU75" s="968"/>
      <c r="AV75" s="966"/>
      <c r="AW75" s="966"/>
      <c r="AX75" s="966"/>
      <c r="AY75" s="967"/>
      <c r="AZ75" s="959"/>
      <c r="BA75" s="959"/>
      <c r="BB75" s="959"/>
      <c r="BC75" s="959"/>
      <c r="BD75" s="960"/>
      <c r="BE75" s="223"/>
      <c r="BF75" s="223"/>
      <c r="BG75" s="223"/>
      <c r="BH75" s="223"/>
      <c r="BI75" s="223"/>
      <c r="BJ75" s="223"/>
      <c r="BK75" s="223"/>
      <c r="BL75" s="223"/>
      <c r="BM75" s="223"/>
      <c r="BN75" s="223"/>
      <c r="BO75" s="223"/>
      <c r="BP75" s="223"/>
      <c r="BQ75" s="220">
        <v>69</v>
      </c>
      <c r="BR75" s="225"/>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2">
      <c r="A76" s="220">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23"/>
      <c r="BF76" s="223"/>
      <c r="BG76" s="223"/>
      <c r="BH76" s="223"/>
      <c r="BI76" s="223"/>
      <c r="BJ76" s="223"/>
      <c r="BK76" s="223"/>
      <c r="BL76" s="223"/>
      <c r="BM76" s="223"/>
      <c r="BN76" s="223"/>
      <c r="BO76" s="223"/>
      <c r="BP76" s="223"/>
      <c r="BQ76" s="220">
        <v>70</v>
      </c>
      <c r="BR76" s="225"/>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2">
      <c r="A77" s="220">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3"/>
      <c r="BF77" s="223"/>
      <c r="BG77" s="223"/>
      <c r="BH77" s="223"/>
      <c r="BI77" s="223"/>
      <c r="BJ77" s="223"/>
      <c r="BK77" s="223"/>
      <c r="BL77" s="223"/>
      <c r="BM77" s="223"/>
      <c r="BN77" s="223"/>
      <c r="BO77" s="223"/>
      <c r="BP77" s="223"/>
      <c r="BQ77" s="220">
        <v>71</v>
      </c>
      <c r="BR77" s="225"/>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2">
      <c r="A78" s="220">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3"/>
      <c r="BF78" s="223"/>
      <c r="BG78" s="223"/>
      <c r="BH78" s="223"/>
      <c r="BI78" s="223"/>
      <c r="BJ78" s="212"/>
      <c r="BK78" s="212"/>
      <c r="BL78" s="212"/>
      <c r="BM78" s="212"/>
      <c r="BN78" s="212"/>
      <c r="BO78" s="223"/>
      <c r="BP78" s="223"/>
      <c r="BQ78" s="220">
        <v>72</v>
      </c>
      <c r="BR78" s="225"/>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2">
      <c r="A79" s="220">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3"/>
      <c r="BF79" s="223"/>
      <c r="BG79" s="223"/>
      <c r="BH79" s="223"/>
      <c r="BI79" s="223"/>
      <c r="BJ79" s="212"/>
      <c r="BK79" s="212"/>
      <c r="BL79" s="212"/>
      <c r="BM79" s="212"/>
      <c r="BN79" s="212"/>
      <c r="BO79" s="223"/>
      <c r="BP79" s="223"/>
      <c r="BQ79" s="220">
        <v>73</v>
      </c>
      <c r="BR79" s="225"/>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2">
      <c r="A80" s="220">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3"/>
      <c r="BF80" s="223"/>
      <c r="BG80" s="223"/>
      <c r="BH80" s="223"/>
      <c r="BI80" s="223"/>
      <c r="BJ80" s="223"/>
      <c r="BK80" s="223"/>
      <c r="BL80" s="223"/>
      <c r="BM80" s="223"/>
      <c r="BN80" s="223"/>
      <c r="BO80" s="223"/>
      <c r="BP80" s="223"/>
      <c r="BQ80" s="220">
        <v>74</v>
      </c>
      <c r="BR80" s="225"/>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2">
      <c r="A81" s="220">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3"/>
      <c r="BF81" s="223"/>
      <c r="BG81" s="223"/>
      <c r="BH81" s="223"/>
      <c r="BI81" s="223"/>
      <c r="BJ81" s="223"/>
      <c r="BK81" s="223"/>
      <c r="BL81" s="223"/>
      <c r="BM81" s="223"/>
      <c r="BN81" s="223"/>
      <c r="BO81" s="223"/>
      <c r="BP81" s="223"/>
      <c r="BQ81" s="220">
        <v>75</v>
      </c>
      <c r="BR81" s="225"/>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2">
      <c r="A82" s="220">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3"/>
      <c r="BF82" s="223"/>
      <c r="BG82" s="223"/>
      <c r="BH82" s="223"/>
      <c r="BI82" s="223"/>
      <c r="BJ82" s="223"/>
      <c r="BK82" s="223"/>
      <c r="BL82" s="223"/>
      <c r="BM82" s="223"/>
      <c r="BN82" s="223"/>
      <c r="BO82" s="223"/>
      <c r="BP82" s="223"/>
      <c r="BQ82" s="220">
        <v>76</v>
      </c>
      <c r="BR82" s="225"/>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2">
      <c r="A83" s="220">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3"/>
      <c r="BF83" s="223"/>
      <c r="BG83" s="223"/>
      <c r="BH83" s="223"/>
      <c r="BI83" s="223"/>
      <c r="BJ83" s="223"/>
      <c r="BK83" s="223"/>
      <c r="BL83" s="223"/>
      <c r="BM83" s="223"/>
      <c r="BN83" s="223"/>
      <c r="BO83" s="223"/>
      <c r="BP83" s="223"/>
      <c r="BQ83" s="220">
        <v>77</v>
      </c>
      <c r="BR83" s="225"/>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2">
      <c r="A84" s="220">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3"/>
      <c r="BF84" s="223"/>
      <c r="BG84" s="223"/>
      <c r="BH84" s="223"/>
      <c r="BI84" s="223"/>
      <c r="BJ84" s="223"/>
      <c r="BK84" s="223"/>
      <c r="BL84" s="223"/>
      <c r="BM84" s="223"/>
      <c r="BN84" s="223"/>
      <c r="BO84" s="223"/>
      <c r="BP84" s="223"/>
      <c r="BQ84" s="220">
        <v>78</v>
      </c>
      <c r="BR84" s="225"/>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2">
      <c r="A85" s="220">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3"/>
      <c r="BF85" s="223"/>
      <c r="BG85" s="223"/>
      <c r="BH85" s="223"/>
      <c r="BI85" s="223"/>
      <c r="BJ85" s="223"/>
      <c r="BK85" s="223"/>
      <c r="BL85" s="223"/>
      <c r="BM85" s="223"/>
      <c r="BN85" s="223"/>
      <c r="BO85" s="223"/>
      <c r="BP85" s="223"/>
      <c r="BQ85" s="220">
        <v>79</v>
      </c>
      <c r="BR85" s="225"/>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2">
      <c r="A86" s="220">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3"/>
      <c r="BF86" s="223"/>
      <c r="BG86" s="223"/>
      <c r="BH86" s="223"/>
      <c r="BI86" s="223"/>
      <c r="BJ86" s="223"/>
      <c r="BK86" s="223"/>
      <c r="BL86" s="223"/>
      <c r="BM86" s="223"/>
      <c r="BN86" s="223"/>
      <c r="BO86" s="223"/>
      <c r="BP86" s="223"/>
      <c r="BQ86" s="220">
        <v>80</v>
      </c>
      <c r="BR86" s="225"/>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2">
      <c r="A87" s="226">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3"/>
      <c r="BF87" s="223"/>
      <c r="BG87" s="223"/>
      <c r="BH87" s="223"/>
      <c r="BI87" s="223"/>
      <c r="BJ87" s="223"/>
      <c r="BK87" s="223"/>
      <c r="BL87" s="223"/>
      <c r="BM87" s="223"/>
      <c r="BN87" s="223"/>
      <c r="BO87" s="223"/>
      <c r="BP87" s="223"/>
      <c r="BQ87" s="220">
        <v>81</v>
      </c>
      <c r="BR87" s="225"/>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5">
      <c r="A88" s="222" t="s">
        <v>376</v>
      </c>
      <c r="B88" s="924" t="s">
        <v>401</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c r="AG88" s="946"/>
      <c r="AH88" s="946"/>
      <c r="AI88" s="946"/>
      <c r="AJ88" s="946"/>
      <c r="AK88" s="950"/>
      <c r="AL88" s="950"/>
      <c r="AM88" s="950"/>
      <c r="AN88" s="950"/>
      <c r="AO88" s="950"/>
      <c r="AP88" s="946"/>
      <c r="AQ88" s="946"/>
      <c r="AR88" s="946"/>
      <c r="AS88" s="946"/>
      <c r="AT88" s="946"/>
      <c r="AU88" s="946"/>
      <c r="AV88" s="946"/>
      <c r="AW88" s="946"/>
      <c r="AX88" s="946"/>
      <c r="AY88" s="946"/>
      <c r="AZ88" s="947"/>
      <c r="BA88" s="947"/>
      <c r="BB88" s="947"/>
      <c r="BC88" s="947"/>
      <c r="BD88" s="948"/>
      <c r="BE88" s="223"/>
      <c r="BF88" s="223"/>
      <c r="BG88" s="223"/>
      <c r="BH88" s="223"/>
      <c r="BI88" s="223"/>
      <c r="BJ88" s="223"/>
      <c r="BK88" s="223"/>
      <c r="BL88" s="223"/>
      <c r="BM88" s="223"/>
      <c r="BN88" s="223"/>
      <c r="BO88" s="223"/>
      <c r="BP88" s="223"/>
      <c r="BQ88" s="220">
        <v>82</v>
      </c>
      <c r="BR88" s="225"/>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924" t="s">
        <v>402</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c r="CS102" s="940"/>
      <c r="CT102" s="940"/>
      <c r="CU102" s="940"/>
      <c r="CV102" s="941"/>
      <c r="CW102" s="939"/>
      <c r="CX102" s="940"/>
      <c r="CY102" s="940"/>
      <c r="CZ102" s="940"/>
      <c r="DA102" s="941"/>
      <c r="DB102" s="939"/>
      <c r="DC102" s="940"/>
      <c r="DD102" s="940"/>
      <c r="DE102" s="940"/>
      <c r="DF102" s="941"/>
      <c r="DG102" s="939"/>
      <c r="DH102" s="940"/>
      <c r="DI102" s="940"/>
      <c r="DJ102" s="940"/>
      <c r="DK102" s="941"/>
      <c r="DL102" s="939"/>
      <c r="DM102" s="940"/>
      <c r="DN102" s="940"/>
      <c r="DO102" s="940"/>
      <c r="DP102" s="941"/>
      <c r="DQ102" s="939"/>
      <c r="DR102" s="940"/>
      <c r="DS102" s="940"/>
      <c r="DT102" s="940"/>
      <c r="DU102" s="941"/>
      <c r="DV102" s="924"/>
      <c r="DW102" s="925"/>
      <c r="DX102" s="925"/>
      <c r="DY102" s="925"/>
      <c r="DZ102" s="926"/>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7" t="s">
        <v>403</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8" t="s">
        <v>404</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9" t="s">
        <v>407</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408</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2">
      <c r="A109" s="882" t="s">
        <v>409</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410</v>
      </c>
      <c r="AB109" s="883"/>
      <c r="AC109" s="883"/>
      <c r="AD109" s="883"/>
      <c r="AE109" s="884"/>
      <c r="AF109" s="885" t="s">
        <v>411</v>
      </c>
      <c r="AG109" s="883"/>
      <c r="AH109" s="883"/>
      <c r="AI109" s="883"/>
      <c r="AJ109" s="884"/>
      <c r="AK109" s="885" t="s">
        <v>294</v>
      </c>
      <c r="AL109" s="883"/>
      <c r="AM109" s="883"/>
      <c r="AN109" s="883"/>
      <c r="AO109" s="884"/>
      <c r="AP109" s="885" t="s">
        <v>412</v>
      </c>
      <c r="AQ109" s="883"/>
      <c r="AR109" s="883"/>
      <c r="AS109" s="883"/>
      <c r="AT109" s="916"/>
      <c r="AU109" s="882" t="s">
        <v>409</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410</v>
      </c>
      <c r="BR109" s="883"/>
      <c r="BS109" s="883"/>
      <c r="BT109" s="883"/>
      <c r="BU109" s="884"/>
      <c r="BV109" s="885" t="s">
        <v>411</v>
      </c>
      <c r="BW109" s="883"/>
      <c r="BX109" s="883"/>
      <c r="BY109" s="883"/>
      <c r="BZ109" s="884"/>
      <c r="CA109" s="885" t="s">
        <v>294</v>
      </c>
      <c r="CB109" s="883"/>
      <c r="CC109" s="883"/>
      <c r="CD109" s="883"/>
      <c r="CE109" s="884"/>
      <c r="CF109" s="923" t="s">
        <v>412</v>
      </c>
      <c r="CG109" s="923"/>
      <c r="CH109" s="923"/>
      <c r="CI109" s="923"/>
      <c r="CJ109" s="923"/>
      <c r="CK109" s="885" t="s">
        <v>413</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410</v>
      </c>
      <c r="DH109" s="883"/>
      <c r="DI109" s="883"/>
      <c r="DJ109" s="883"/>
      <c r="DK109" s="884"/>
      <c r="DL109" s="885" t="s">
        <v>411</v>
      </c>
      <c r="DM109" s="883"/>
      <c r="DN109" s="883"/>
      <c r="DO109" s="883"/>
      <c r="DP109" s="884"/>
      <c r="DQ109" s="885" t="s">
        <v>294</v>
      </c>
      <c r="DR109" s="883"/>
      <c r="DS109" s="883"/>
      <c r="DT109" s="883"/>
      <c r="DU109" s="884"/>
      <c r="DV109" s="885" t="s">
        <v>412</v>
      </c>
      <c r="DW109" s="883"/>
      <c r="DX109" s="883"/>
      <c r="DY109" s="883"/>
      <c r="DZ109" s="916"/>
    </row>
    <row r="110" spans="1:131" s="212" customFormat="1" ht="26.25" customHeight="1" x14ac:dyDescent="0.2">
      <c r="A110" s="794" t="s">
        <v>414</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3216420</v>
      </c>
      <c r="AB110" s="876"/>
      <c r="AC110" s="876"/>
      <c r="AD110" s="876"/>
      <c r="AE110" s="877"/>
      <c r="AF110" s="878">
        <v>6452729</v>
      </c>
      <c r="AG110" s="876"/>
      <c r="AH110" s="876"/>
      <c r="AI110" s="876"/>
      <c r="AJ110" s="877"/>
      <c r="AK110" s="878">
        <v>3094336</v>
      </c>
      <c r="AL110" s="876"/>
      <c r="AM110" s="876"/>
      <c r="AN110" s="876"/>
      <c r="AO110" s="877"/>
      <c r="AP110" s="879">
        <v>15.9</v>
      </c>
      <c r="AQ110" s="880"/>
      <c r="AR110" s="880"/>
      <c r="AS110" s="880"/>
      <c r="AT110" s="881"/>
      <c r="AU110" s="917" t="s">
        <v>69</v>
      </c>
      <c r="AV110" s="918"/>
      <c r="AW110" s="918"/>
      <c r="AX110" s="918"/>
      <c r="AY110" s="918"/>
      <c r="AZ110" s="847" t="s">
        <v>415</v>
      </c>
      <c r="BA110" s="795"/>
      <c r="BB110" s="795"/>
      <c r="BC110" s="795"/>
      <c r="BD110" s="795"/>
      <c r="BE110" s="795"/>
      <c r="BF110" s="795"/>
      <c r="BG110" s="795"/>
      <c r="BH110" s="795"/>
      <c r="BI110" s="795"/>
      <c r="BJ110" s="795"/>
      <c r="BK110" s="795"/>
      <c r="BL110" s="795"/>
      <c r="BM110" s="795"/>
      <c r="BN110" s="795"/>
      <c r="BO110" s="795"/>
      <c r="BP110" s="796"/>
      <c r="BQ110" s="848">
        <v>45742179</v>
      </c>
      <c r="BR110" s="829"/>
      <c r="BS110" s="829"/>
      <c r="BT110" s="829"/>
      <c r="BU110" s="829"/>
      <c r="BV110" s="829">
        <v>42034492</v>
      </c>
      <c r="BW110" s="829"/>
      <c r="BX110" s="829"/>
      <c r="BY110" s="829"/>
      <c r="BZ110" s="829"/>
      <c r="CA110" s="829">
        <v>40279473</v>
      </c>
      <c r="CB110" s="829"/>
      <c r="CC110" s="829"/>
      <c r="CD110" s="829"/>
      <c r="CE110" s="829"/>
      <c r="CF110" s="853">
        <v>207.2</v>
      </c>
      <c r="CG110" s="854"/>
      <c r="CH110" s="854"/>
      <c r="CI110" s="854"/>
      <c r="CJ110" s="854"/>
      <c r="CK110" s="913" t="s">
        <v>416</v>
      </c>
      <c r="CL110" s="806"/>
      <c r="CM110" s="847" t="s">
        <v>417</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12" customFormat="1" ht="26.25" customHeight="1" x14ac:dyDescent="0.2">
      <c r="A111" s="761" t="s">
        <v>418</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419</v>
      </c>
      <c r="BA111" s="739"/>
      <c r="BB111" s="739"/>
      <c r="BC111" s="739"/>
      <c r="BD111" s="739"/>
      <c r="BE111" s="739"/>
      <c r="BF111" s="739"/>
      <c r="BG111" s="739"/>
      <c r="BH111" s="739"/>
      <c r="BI111" s="739"/>
      <c r="BJ111" s="739"/>
      <c r="BK111" s="739"/>
      <c r="BL111" s="739"/>
      <c r="BM111" s="739"/>
      <c r="BN111" s="739"/>
      <c r="BO111" s="739"/>
      <c r="BP111" s="740"/>
      <c r="BQ111" s="803" t="s">
        <v>122</v>
      </c>
      <c r="BR111" s="804"/>
      <c r="BS111" s="804"/>
      <c r="BT111" s="804"/>
      <c r="BU111" s="804"/>
      <c r="BV111" s="804" t="s">
        <v>122</v>
      </c>
      <c r="BW111" s="804"/>
      <c r="BX111" s="804"/>
      <c r="BY111" s="804"/>
      <c r="BZ111" s="804"/>
      <c r="CA111" s="804" t="s">
        <v>122</v>
      </c>
      <c r="CB111" s="804"/>
      <c r="CC111" s="804"/>
      <c r="CD111" s="804"/>
      <c r="CE111" s="804"/>
      <c r="CF111" s="862" t="s">
        <v>122</v>
      </c>
      <c r="CG111" s="863"/>
      <c r="CH111" s="863"/>
      <c r="CI111" s="863"/>
      <c r="CJ111" s="863"/>
      <c r="CK111" s="914"/>
      <c r="CL111" s="808"/>
      <c r="CM111" s="802" t="s">
        <v>420</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2">
      <c r="A112" s="899" t="s">
        <v>421</v>
      </c>
      <c r="B112" s="900"/>
      <c r="C112" s="739" t="s">
        <v>422</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423</v>
      </c>
      <c r="BA112" s="739"/>
      <c r="BB112" s="739"/>
      <c r="BC112" s="739"/>
      <c r="BD112" s="739"/>
      <c r="BE112" s="739"/>
      <c r="BF112" s="739"/>
      <c r="BG112" s="739"/>
      <c r="BH112" s="739"/>
      <c r="BI112" s="739"/>
      <c r="BJ112" s="739"/>
      <c r="BK112" s="739"/>
      <c r="BL112" s="739"/>
      <c r="BM112" s="739"/>
      <c r="BN112" s="739"/>
      <c r="BO112" s="739"/>
      <c r="BP112" s="740"/>
      <c r="BQ112" s="803">
        <v>17914906</v>
      </c>
      <c r="BR112" s="804"/>
      <c r="BS112" s="804"/>
      <c r="BT112" s="804"/>
      <c r="BU112" s="804"/>
      <c r="BV112" s="804">
        <v>16663819</v>
      </c>
      <c r="BW112" s="804"/>
      <c r="BX112" s="804"/>
      <c r="BY112" s="804"/>
      <c r="BZ112" s="804"/>
      <c r="CA112" s="804">
        <v>15960882</v>
      </c>
      <c r="CB112" s="804"/>
      <c r="CC112" s="804"/>
      <c r="CD112" s="804"/>
      <c r="CE112" s="804"/>
      <c r="CF112" s="862">
        <v>82.1</v>
      </c>
      <c r="CG112" s="863"/>
      <c r="CH112" s="863"/>
      <c r="CI112" s="863"/>
      <c r="CJ112" s="863"/>
      <c r="CK112" s="914"/>
      <c r="CL112" s="808"/>
      <c r="CM112" s="802" t="s">
        <v>424</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2">
      <c r="A113" s="901"/>
      <c r="B113" s="902"/>
      <c r="C113" s="739" t="s">
        <v>425</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1980567</v>
      </c>
      <c r="AB113" s="906"/>
      <c r="AC113" s="906"/>
      <c r="AD113" s="906"/>
      <c r="AE113" s="907"/>
      <c r="AF113" s="908">
        <v>1860706</v>
      </c>
      <c r="AG113" s="906"/>
      <c r="AH113" s="906"/>
      <c r="AI113" s="906"/>
      <c r="AJ113" s="907"/>
      <c r="AK113" s="908">
        <v>1867580</v>
      </c>
      <c r="AL113" s="906"/>
      <c r="AM113" s="906"/>
      <c r="AN113" s="906"/>
      <c r="AO113" s="907"/>
      <c r="AP113" s="909">
        <v>9.6</v>
      </c>
      <c r="AQ113" s="910"/>
      <c r="AR113" s="910"/>
      <c r="AS113" s="910"/>
      <c r="AT113" s="911"/>
      <c r="AU113" s="919"/>
      <c r="AV113" s="920"/>
      <c r="AW113" s="920"/>
      <c r="AX113" s="920"/>
      <c r="AY113" s="920"/>
      <c r="AZ113" s="802" t="s">
        <v>426</v>
      </c>
      <c r="BA113" s="739"/>
      <c r="BB113" s="739"/>
      <c r="BC113" s="739"/>
      <c r="BD113" s="739"/>
      <c r="BE113" s="739"/>
      <c r="BF113" s="739"/>
      <c r="BG113" s="739"/>
      <c r="BH113" s="739"/>
      <c r="BI113" s="739"/>
      <c r="BJ113" s="739"/>
      <c r="BK113" s="739"/>
      <c r="BL113" s="739"/>
      <c r="BM113" s="739"/>
      <c r="BN113" s="739"/>
      <c r="BO113" s="739"/>
      <c r="BP113" s="740"/>
      <c r="BQ113" s="803" t="s">
        <v>122</v>
      </c>
      <c r="BR113" s="804"/>
      <c r="BS113" s="804"/>
      <c r="BT113" s="804"/>
      <c r="BU113" s="804"/>
      <c r="BV113" s="804" t="s">
        <v>122</v>
      </c>
      <c r="BW113" s="804"/>
      <c r="BX113" s="804"/>
      <c r="BY113" s="804"/>
      <c r="BZ113" s="804"/>
      <c r="CA113" s="804" t="s">
        <v>122</v>
      </c>
      <c r="CB113" s="804"/>
      <c r="CC113" s="804"/>
      <c r="CD113" s="804"/>
      <c r="CE113" s="804"/>
      <c r="CF113" s="862" t="s">
        <v>122</v>
      </c>
      <c r="CG113" s="863"/>
      <c r="CH113" s="863"/>
      <c r="CI113" s="863"/>
      <c r="CJ113" s="863"/>
      <c r="CK113" s="914"/>
      <c r="CL113" s="808"/>
      <c r="CM113" s="802" t="s">
        <v>427</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2">
      <c r="A114" s="901"/>
      <c r="B114" s="902"/>
      <c r="C114" s="739" t="s">
        <v>428</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t="s">
        <v>122</v>
      </c>
      <c r="AB114" s="767"/>
      <c r="AC114" s="767"/>
      <c r="AD114" s="767"/>
      <c r="AE114" s="768"/>
      <c r="AF114" s="769" t="s">
        <v>122</v>
      </c>
      <c r="AG114" s="767"/>
      <c r="AH114" s="767"/>
      <c r="AI114" s="767"/>
      <c r="AJ114" s="768"/>
      <c r="AK114" s="769" t="s">
        <v>122</v>
      </c>
      <c r="AL114" s="767"/>
      <c r="AM114" s="767"/>
      <c r="AN114" s="767"/>
      <c r="AO114" s="768"/>
      <c r="AP114" s="811" t="s">
        <v>122</v>
      </c>
      <c r="AQ114" s="812"/>
      <c r="AR114" s="812"/>
      <c r="AS114" s="812"/>
      <c r="AT114" s="813"/>
      <c r="AU114" s="919"/>
      <c r="AV114" s="920"/>
      <c r="AW114" s="920"/>
      <c r="AX114" s="920"/>
      <c r="AY114" s="920"/>
      <c r="AZ114" s="802" t="s">
        <v>429</v>
      </c>
      <c r="BA114" s="739"/>
      <c r="BB114" s="739"/>
      <c r="BC114" s="739"/>
      <c r="BD114" s="739"/>
      <c r="BE114" s="739"/>
      <c r="BF114" s="739"/>
      <c r="BG114" s="739"/>
      <c r="BH114" s="739"/>
      <c r="BI114" s="739"/>
      <c r="BJ114" s="739"/>
      <c r="BK114" s="739"/>
      <c r="BL114" s="739"/>
      <c r="BM114" s="739"/>
      <c r="BN114" s="739"/>
      <c r="BO114" s="739"/>
      <c r="BP114" s="740"/>
      <c r="BQ114" s="803">
        <v>5971534</v>
      </c>
      <c r="BR114" s="804"/>
      <c r="BS114" s="804"/>
      <c r="BT114" s="804"/>
      <c r="BU114" s="804"/>
      <c r="BV114" s="804">
        <v>5857218</v>
      </c>
      <c r="BW114" s="804"/>
      <c r="BX114" s="804"/>
      <c r="BY114" s="804"/>
      <c r="BZ114" s="804"/>
      <c r="CA114" s="804">
        <v>5728172</v>
      </c>
      <c r="CB114" s="804"/>
      <c r="CC114" s="804"/>
      <c r="CD114" s="804"/>
      <c r="CE114" s="804"/>
      <c r="CF114" s="862">
        <v>29.5</v>
      </c>
      <c r="CG114" s="863"/>
      <c r="CH114" s="863"/>
      <c r="CI114" s="863"/>
      <c r="CJ114" s="863"/>
      <c r="CK114" s="914"/>
      <c r="CL114" s="808"/>
      <c r="CM114" s="802" t="s">
        <v>430</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2">
      <c r="A115" s="901"/>
      <c r="B115" s="902"/>
      <c r="C115" s="739" t="s">
        <v>431</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t="s">
        <v>122</v>
      </c>
      <c r="AB115" s="906"/>
      <c r="AC115" s="906"/>
      <c r="AD115" s="906"/>
      <c r="AE115" s="907"/>
      <c r="AF115" s="908" t="s">
        <v>122</v>
      </c>
      <c r="AG115" s="906"/>
      <c r="AH115" s="906"/>
      <c r="AI115" s="906"/>
      <c r="AJ115" s="907"/>
      <c r="AK115" s="908" t="s">
        <v>122</v>
      </c>
      <c r="AL115" s="906"/>
      <c r="AM115" s="906"/>
      <c r="AN115" s="906"/>
      <c r="AO115" s="907"/>
      <c r="AP115" s="909" t="s">
        <v>122</v>
      </c>
      <c r="AQ115" s="910"/>
      <c r="AR115" s="910"/>
      <c r="AS115" s="910"/>
      <c r="AT115" s="911"/>
      <c r="AU115" s="919"/>
      <c r="AV115" s="920"/>
      <c r="AW115" s="920"/>
      <c r="AX115" s="920"/>
      <c r="AY115" s="920"/>
      <c r="AZ115" s="802" t="s">
        <v>432</v>
      </c>
      <c r="BA115" s="739"/>
      <c r="BB115" s="739"/>
      <c r="BC115" s="739"/>
      <c r="BD115" s="739"/>
      <c r="BE115" s="739"/>
      <c r="BF115" s="739"/>
      <c r="BG115" s="739"/>
      <c r="BH115" s="739"/>
      <c r="BI115" s="739"/>
      <c r="BJ115" s="739"/>
      <c r="BK115" s="739"/>
      <c r="BL115" s="739"/>
      <c r="BM115" s="739"/>
      <c r="BN115" s="739"/>
      <c r="BO115" s="739"/>
      <c r="BP115" s="740"/>
      <c r="BQ115" s="803" t="s">
        <v>122</v>
      </c>
      <c r="BR115" s="804"/>
      <c r="BS115" s="804"/>
      <c r="BT115" s="804"/>
      <c r="BU115" s="804"/>
      <c r="BV115" s="804" t="s">
        <v>122</v>
      </c>
      <c r="BW115" s="804"/>
      <c r="BX115" s="804"/>
      <c r="BY115" s="804"/>
      <c r="BZ115" s="804"/>
      <c r="CA115" s="804" t="s">
        <v>122</v>
      </c>
      <c r="CB115" s="804"/>
      <c r="CC115" s="804"/>
      <c r="CD115" s="804"/>
      <c r="CE115" s="804"/>
      <c r="CF115" s="862" t="s">
        <v>122</v>
      </c>
      <c r="CG115" s="863"/>
      <c r="CH115" s="863"/>
      <c r="CI115" s="863"/>
      <c r="CJ115" s="863"/>
      <c r="CK115" s="914"/>
      <c r="CL115" s="808"/>
      <c r="CM115" s="802" t="s">
        <v>433</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12" customFormat="1" ht="26.25" customHeight="1" x14ac:dyDescent="0.2">
      <c r="A116" s="903"/>
      <c r="B116" s="904"/>
      <c r="C116" s="826" t="s">
        <v>434</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t="s">
        <v>122</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435</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436</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x14ac:dyDescent="0.2">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437</v>
      </c>
      <c r="Z117" s="884"/>
      <c r="AA117" s="889">
        <v>5196987</v>
      </c>
      <c r="AB117" s="890"/>
      <c r="AC117" s="890"/>
      <c r="AD117" s="890"/>
      <c r="AE117" s="891"/>
      <c r="AF117" s="892">
        <v>8313435</v>
      </c>
      <c r="AG117" s="890"/>
      <c r="AH117" s="890"/>
      <c r="AI117" s="890"/>
      <c r="AJ117" s="891"/>
      <c r="AK117" s="892">
        <v>4961916</v>
      </c>
      <c r="AL117" s="890"/>
      <c r="AM117" s="890"/>
      <c r="AN117" s="890"/>
      <c r="AO117" s="891"/>
      <c r="AP117" s="893"/>
      <c r="AQ117" s="894"/>
      <c r="AR117" s="894"/>
      <c r="AS117" s="894"/>
      <c r="AT117" s="895"/>
      <c r="AU117" s="919"/>
      <c r="AV117" s="920"/>
      <c r="AW117" s="920"/>
      <c r="AX117" s="920"/>
      <c r="AY117" s="920"/>
      <c r="AZ117" s="850" t="s">
        <v>438</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439</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2">
      <c r="A118" s="882" t="s">
        <v>413</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410</v>
      </c>
      <c r="AB118" s="883"/>
      <c r="AC118" s="883"/>
      <c r="AD118" s="883"/>
      <c r="AE118" s="884"/>
      <c r="AF118" s="885" t="s">
        <v>411</v>
      </c>
      <c r="AG118" s="883"/>
      <c r="AH118" s="883"/>
      <c r="AI118" s="883"/>
      <c r="AJ118" s="884"/>
      <c r="AK118" s="885" t="s">
        <v>294</v>
      </c>
      <c r="AL118" s="883"/>
      <c r="AM118" s="883"/>
      <c r="AN118" s="883"/>
      <c r="AO118" s="884"/>
      <c r="AP118" s="886" t="s">
        <v>412</v>
      </c>
      <c r="AQ118" s="887"/>
      <c r="AR118" s="887"/>
      <c r="AS118" s="887"/>
      <c r="AT118" s="888"/>
      <c r="AU118" s="919"/>
      <c r="AV118" s="920"/>
      <c r="AW118" s="920"/>
      <c r="AX118" s="920"/>
      <c r="AY118" s="920"/>
      <c r="AZ118" s="825" t="s">
        <v>440</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441</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2">
      <c r="A119" s="805" t="s">
        <v>416</v>
      </c>
      <c r="B119" s="806"/>
      <c r="C119" s="847" t="s">
        <v>417</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33" t="s">
        <v>177</v>
      </c>
      <c r="BA119" s="233"/>
      <c r="BB119" s="233"/>
      <c r="BC119" s="233"/>
      <c r="BD119" s="233"/>
      <c r="BE119" s="233"/>
      <c r="BF119" s="233"/>
      <c r="BG119" s="233"/>
      <c r="BH119" s="233"/>
      <c r="BI119" s="233"/>
      <c r="BJ119" s="233"/>
      <c r="BK119" s="233"/>
      <c r="BL119" s="233"/>
      <c r="BM119" s="233"/>
      <c r="BN119" s="233"/>
      <c r="BO119" s="864" t="s">
        <v>442</v>
      </c>
      <c r="BP119" s="865"/>
      <c r="BQ119" s="866">
        <v>69628619</v>
      </c>
      <c r="BR119" s="832"/>
      <c r="BS119" s="832"/>
      <c r="BT119" s="832"/>
      <c r="BU119" s="832"/>
      <c r="BV119" s="832">
        <v>64555529</v>
      </c>
      <c r="BW119" s="832"/>
      <c r="BX119" s="832"/>
      <c r="BY119" s="832"/>
      <c r="BZ119" s="832"/>
      <c r="CA119" s="832">
        <v>61968527</v>
      </c>
      <c r="CB119" s="832"/>
      <c r="CC119" s="832"/>
      <c r="CD119" s="832"/>
      <c r="CE119" s="832"/>
      <c r="CF119" s="735"/>
      <c r="CG119" s="736"/>
      <c r="CH119" s="736"/>
      <c r="CI119" s="736"/>
      <c r="CJ119" s="821"/>
      <c r="CK119" s="915"/>
      <c r="CL119" s="810"/>
      <c r="CM119" s="825" t="s">
        <v>443</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122</v>
      </c>
      <c r="DH119" s="751"/>
      <c r="DI119" s="751"/>
      <c r="DJ119" s="751"/>
      <c r="DK119" s="752"/>
      <c r="DL119" s="753" t="s">
        <v>122</v>
      </c>
      <c r="DM119" s="751"/>
      <c r="DN119" s="751"/>
      <c r="DO119" s="751"/>
      <c r="DP119" s="752"/>
      <c r="DQ119" s="753" t="s">
        <v>122</v>
      </c>
      <c r="DR119" s="751"/>
      <c r="DS119" s="751"/>
      <c r="DT119" s="751"/>
      <c r="DU119" s="752"/>
      <c r="DV119" s="835" t="s">
        <v>122</v>
      </c>
      <c r="DW119" s="836"/>
      <c r="DX119" s="836"/>
      <c r="DY119" s="836"/>
      <c r="DZ119" s="837"/>
    </row>
    <row r="120" spans="1:130" s="212" customFormat="1" ht="26.25" customHeight="1" x14ac:dyDescent="0.2">
      <c r="A120" s="807"/>
      <c r="B120" s="808"/>
      <c r="C120" s="802" t="s">
        <v>420</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444</v>
      </c>
      <c r="AV120" s="868"/>
      <c r="AW120" s="868"/>
      <c r="AX120" s="868"/>
      <c r="AY120" s="869"/>
      <c r="AZ120" s="847" t="s">
        <v>445</v>
      </c>
      <c r="BA120" s="795"/>
      <c r="BB120" s="795"/>
      <c r="BC120" s="795"/>
      <c r="BD120" s="795"/>
      <c r="BE120" s="795"/>
      <c r="BF120" s="795"/>
      <c r="BG120" s="795"/>
      <c r="BH120" s="795"/>
      <c r="BI120" s="795"/>
      <c r="BJ120" s="795"/>
      <c r="BK120" s="795"/>
      <c r="BL120" s="795"/>
      <c r="BM120" s="795"/>
      <c r="BN120" s="795"/>
      <c r="BO120" s="795"/>
      <c r="BP120" s="796"/>
      <c r="BQ120" s="848">
        <v>11809741</v>
      </c>
      <c r="BR120" s="829"/>
      <c r="BS120" s="829"/>
      <c r="BT120" s="829"/>
      <c r="BU120" s="829"/>
      <c r="BV120" s="829">
        <v>10269463</v>
      </c>
      <c r="BW120" s="829"/>
      <c r="BX120" s="829"/>
      <c r="BY120" s="829"/>
      <c r="BZ120" s="829"/>
      <c r="CA120" s="829">
        <v>11406525</v>
      </c>
      <c r="CB120" s="829"/>
      <c r="CC120" s="829"/>
      <c r="CD120" s="829"/>
      <c r="CE120" s="829"/>
      <c r="CF120" s="853">
        <v>58.7</v>
      </c>
      <c r="CG120" s="854"/>
      <c r="CH120" s="854"/>
      <c r="CI120" s="854"/>
      <c r="CJ120" s="854"/>
      <c r="CK120" s="855" t="s">
        <v>446</v>
      </c>
      <c r="CL120" s="839"/>
      <c r="CM120" s="839"/>
      <c r="CN120" s="839"/>
      <c r="CO120" s="840"/>
      <c r="CP120" s="859" t="s">
        <v>394</v>
      </c>
      <c r="CQ120" s="860"/>
      <c r="CR120" s="860"/>
      <c r="CS120" s="860"/>
      <c r="CT120" s="860"/>
      <c r="CU120" s="860"/>
      <c r="CV120" s="860"/>
      <c r="CW120" s="860"/>
      <c r="CX120" s="860"/>
      <c r="CY120" s="860"/>
      <c r="CZ120" s="860"/>
      <c r="DA120" s="860"/>
      <c r="DB120" s="860"/>
      <c r="DC120" s="860"/>
      <c r="DD120" s="860"/>
      <c r="DE120" s="860"/>
      <c r="DF120" s="861"/>
      <c r="DG120" s="848">
        <v>17659758</v>
      </c>
      <c r="DH120" s="829"/>
      <c r="DI120" s="829"/>
      <c r="DJ120" s="829"/>
      <c r="DK120" s="829"/>
      <c r="DL120" s="829">
        <v>16320068</v>
      </c>
      <c r="DM120" s="829"/>
      <c r="DN120" s="829"/>
      <c r="DO120" s="829"/>
      <c r="DP120" s="829"/>
      <c r="DQ120" s="829">
        <v>15352839</v>
      </c>
      <c r="DR120" s="829"/>
      <c r="DS120" s="829"/>
      <c r="DT120" s="829"/>
      <c r="DU120" s="829"/>
      <c r="DV120" s="830">
        <v>79</v>
      </c>
      <c r="DW120" s="830"/>
      <c r="DX120" s="830"/>
      <c r="DY120" s="830"/>
      <c r="DZ120" s="831"/>
    </row>
    <row r="121" spans="1:130" s="212" customFormat="1" ht="26.25" customHeight="1" x14ac:dyDescent="0.2">
      <c r="A121" s="807"/>
      <c r="B121" s="808"/>
      <c r="C121" s="850" t="s">
        <v>447</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448</v>
      </c>
      <c r="BA121" s="739"/>
      <c r="BB121" s="739"/>
      <c r="BC121" s="739"/>
      <c r="BD121" s="739"/>
      <c r="BE121" s="739"/>
      <c r="BF121" s="739"/>
      <c r="BG121" s="739"/>
      <c r="BH121" s="739"/>
      <c r="BI121" s="739"/>
      <c r="BJ121" s="739"/>
      <c r="BK121" s="739"/>
      <c r="BL121" s="739"/>
      <c r="BM121" s="739"/>
      <c r="BN121" s="739"/>
      <c r="BO121" s="739"/>
      <c r="BP121" s="740"/>
      <c r="BQ121" s="803">
        <v>9325269</v>
      </c>
      <c r="BR121" s="804"/>
      <c r="BS121" s="804"/>
      <c r="BT121" s="804"/>
      <c r="BU121" s="804"/>
      <c r="BV121" s="804">
        <v>8737725</v>
      </c>
      <c r="BW121" s="804"/>
      <c r="BX121" s="804"/>
      <c r="BY121" s="804"/>
      <c r="BZ121" s="804"/>
      <c r="CA121" s="804">
        <v>8377957</v>
      </c>
      <c r="CB121" s="804"/>
      <c r="CC121" s="804"/>
      <c r="CD121" s="804"/>
      <c r="CE121" s="804"/>
      <c r="CF121" s="862">
        <v>43.1</v>
      </c>
      <c r="CG121" s="863"/>
      <c r="CH121" s="863"/>
      <c r="CI121" s="863"/>
      <c r="CJ121" s="863"/>
      <c r="CK121" s="856"/>
      <c r="CL121" s="842"/>
      <c r="CM121" s="842"/>
      <c r="CN121" s="842"/>
      <c r="CO121" s="843"/>
      <c r="CP121" s="822" t="s">
        <v>395</v>
      </c>
      <c r="CQ121" s="823"/>
      <c r="CR121" s="823"/>
      <c r="CS121" s="823"/>
      <c r="CT121" s="823"/>
      <c r="CU121" s="823"/>
      <c r="CV121" s="823"/>
      <c r="CW121" s="823"/>
      <c r="CX121" s="823"/>
      <c r="CY121" s="823"/>
      <c r="CZ121" s="823"/>
      <c r="DA121" s="823"/>
      <c r="DB121" s="823"/>
      <c r="DC121" s="823"/>
      <c r="DD121" s="823"/>
      <c r="DE121" s="823"/>
      <c r="DF121" s="824"/>
      <c r="DG121" s="803">
        <v>217102</v>
      </c>
      <c r="DH121" s="804"/>
      <c r="DI121" s="804"/>
      <c r="DJ121" s="804"/>
      <c r="DK121" s="804"/>
      <c r="DL121" s="804">
        <v>288746</v>
      </c>
      <c r="DM121" s="804"/>
      <c r="DN121" s="804"/>
      <c r="DO121" s="804"/>
      <c r="DP121" s="804"/>
      <c r="DQ121" s="804">
        <v>548913</v>
      </c>
      <c r="DR121" s="804"/>
      <c r="DS121" s="804"/>
      <c r="DT121" s="804"/>
      <c r="DU121" s="804"/>
      <c r="DV121" s="781">
        <v>2.8</v>
      </c>
      <c r="DW121" s="781"/>
      <c r="DX121" s="781"/>
      <c r="DY121" s="781"/>
      <c r="DZ121" s="782"/>
    </row>
    <row r="122" spans="1:130" s="212" customFormat="1" ht="26.25" customHeight="1" x14ac:dyDescent="0.2">
      <c r="A122" s="807"/>
      <c r="B122" s="808"/>
      <c r="C122" s="802" t="s">
        <v>430</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449</v>
      </c>
      <c r="BA122" s="826"/>
      <c r="BB122" s="826"/>
      <c r="BC122" s="826"/>
      <c r="BD122" s="826"/>
      <c r="BE122" s="826"/>
      <c r="BF122" s="826"/>
      <c r="BG122" s="826"/>
      <c r="BH122" s="826"/>
      <c r="BI122" s="826"/>
      <c r="BJ122" s="826"/>
      <c r="BK122" s="826"/>
      <c r="BL122" s="826"/>
      <c r="BM122" s="826"/>
      <c r="BN122" s="826"/>
      <c r="BO122" s="826"/>
      <c r="BP122" s="827"/>
      <c r="BQ122" s="866">
        <v>37197799</v>
      </c>
      <c r="BR122" s="832"/>
      <c r="BS122" s="832"/>
      <c r="BT122" s="832"/>
      <c r="BU122" s="832"/>
      <c r="BV122" s="832">
        <v>35743501</v>
      </c>
      <c r="BW122" s="832"/>
      <c r="BX122" s="832"/>
      <c r="BY122" s="832"/>
      <c r="BZ122" s="832"/>
      <c r="CA122" s="832">
        <v>33300670</v>
      </c>
      <c r="CB122" s="832"/>
      <c r="CC122" s="832"/>
      <c r="CD122" s="832"/>
      <c r="CE122" s="832"/>
      <c r="CF122" s="833">
        <v>171.3</v>
      </c>
      <c r="CG122" s="834"/>
      <c r="CH122" s="834"/>
      <c r="CI122" s="834"/>
      <c r="CJ122" s="834"/>
      <c r="CK122" s="856"/>
      <c r="CL122" s="842"/>
      <c r="CM122" s="842"/>
      <c r="CN122" s="842"/>
      <c r="CO122" s="843"/>
      <c r="CP122" s="822" t="s">
        <v>391</v>
      </c>
      <c r="CQ122" s="823"/>
      <c r="CR122" s="823"/>
      <c r="CS122" s="823"/>
      <c r="CT122" s="823"/>
      <c r="CU122" s="823"/>
      <c r="CV122" s="823"/>
      <c r="CW122" s="823"/>
      <c r="CX122" s="823"/>
      <c r="CY122" s="823"/>
      <c r="CZ122" s="823"/>
      <c r="DA122" s="823"/>
      <c r="DB122" s="823"/>
      <c r="DC122" s="823"/>
      <c r="DD122" s="823"/>
      <c r="DE122" s="823"/>
      <c r="DF122" s="824"/>
      <c r="DG122" s="803">
        <v>38046</v>
      </c>
      <c r="DH122" s="804"/>
      <c r="DI122" s="804"/>
      <c r="DJ122" s="804"/>
      <c r="DK122" s="804"/>
      <c r="DL122" s="804">
        <v>55005</v>
      </c>
      <c r="DM122" s="804"/>
      <c r="DN122" s="804"/>
      <c r="DO122" s="804"/>
      <c r="DP122" s="804"/>
      <c r="DQ122" s="804">
        <v>59130</v>
      </c>
      <c r="DR122" s="804"/>
      <c r="DS122" s="804"/>
      <c r="DT122" s="804"/>
      <c r="DU122" s="804"/>
      <c r="DV122" s="781">
        <v>0.3</v>
      </c>
      <c r="DW122" s="781"/>
      <c r="DX122" s="781"/>
      <c r="DY122" s="781"/>
      <c r="DZ122" s="782"/>
    </row>
    <row r="123" spans="1:130" s="212" customFormat="1" ht="26.25" customHeight="1" x14ac:dyDescent="0.2">
      <c r="A123" s="807"/>
      <c r="B123" s="808"/>
      <c r="C123" s="802" t="s">
        <v>436</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3" t="s">
        <v>177</v>
      </c>
      <c r="BA123" s="233"/>
      <c r="BB123" s="233"/>
      <c r="BC123" s="233"/>
      <c r="BD123" s="233"/>
      <c r="BE123" s="233"/>
      <c r="BF123" s="233"/>
      <c r="BG123" s="233"/>
      <c r="BH123" s="233"/>
      <c r="BI123" s="233"/>
      <c r="BJ123" s="233"/>
      <c r="BK123" s="233"/>
      <c r="BL123" s="233"/>
      <c r="BM123" s="233"/>
      <c r="BN123" s="233"/>
      <c r="BO123" s="864" t="s">
        <v>450</v>
      </c>
      <c r="BP123" s="865"/>
      <c r="BQ123" s="819">
        <v>58332809</v>
      </c>
      <c r="BR123" s="820"/>
      <c r="BS123" s="820"/>
      <c r="BT123" s="820"/>
      <c r="BU123" s="820"/>
      <c r="BV123" s="820">
        <v>54750689</v>
      </c>
      <c r="BW123" s="820"/>
      <c r="BX123" s="820"/>
      <c r="BY123" s="820"/>
      <c r="BZ123" s="820"/>
      <c r="CA123" s="820">
        <v>53085152</v>
      </c>
      <c r="CB123" s="820"/>
      <c r="CC123" s="820"/>
      <c r="CD123" s="820"/>
      <c r="CE123" s="820"/>
      <c r="CF123" s="735"/>
      <c r="CG123" s="736"/>
      <c r="CH123" s="736"/>
      <c r="CI123" s="736"/>
      <c r="CJ123" s="821"/>
      <c r="CK123" s="856"/>
      <c r="CL123" s="842"/>
      <c r="CM123" s="842"/>
      <c r="CN123" s="842"/>
      <c r="CO123" s="843"/>
      <c r="CP123" s="822" t="s">
        <v>393</v>
      </c>
      <c r="CQ123" s="823"/>
      <c r="CR123" s="823"/>
      <c r="CS123" s="823"/>
      <c r="CT123" s="823"/>
      <c r="CU123" s="823"/>
      <c r="CV123" s="823"/>
      <c r="CW123" s="823"/>
      <c r="CX123" s="823"/>
      <c r="CY123" s="823"/>
      <c r="CZ123" s="823"/>
      <c r="DA123" s="823"/>
      <c r="DB123" s="823"/>
      <c r="DC123" s="823"/>
      <c r="DD123" s="823"/>
      <c r="DE123" s="823"/>
      <c r="DF123" s="824"/>
      <c r="DG123" s="766" t="s">
        <v>122</v>
      </c>
      <c r="DH123" s="767"/>
      <c r="DI123" s="767"/>
      <c r="DJ123" s="767"/>
      <c r="DK123" s="768"/>
      <c r="DL123" s="769" t="s">
        <v>122</v>
      </c>
      <c r="DM123" s="767"/>
      <c r="DN123" s="767"/>
      <c r="DO123" s="767"/>
      <c r="DP123" s="768"/>
      <c r="DQ123" s="769" t="s">
        <v>122</v>
      </c>
      <c r="DR123" s="767"/>
      <c r="DS123" s="767"/>
      <c r="DT123" s="767"/>
      <c r="DU123" s="768"/>
      <c r="DV123" s="811" t="s">
        <v>122</v>
      </c>
      <c r="DW123" s="812"/>
      <c r="DX123" s="812"/>
      <c r="DY123" s="812"/>
      <c r="DZ123" s="813"/>
    </row>
    <row r="124" spans="1:130" s="212" customFormat="1" ht="26.25" customHeight="1" thickBot="1" x14ac:dyDescent="0.25">
      <c r="A124" s="807"/>
      <c r="B124" s="808"/>
      <c r="C124" s="802" t="s">
        <v>439</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451</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v>61</v>
      </c>
      <c r="BR124" s="818"/>
      <c r="BS124" s="818"/>
      <c r="BT124" s="818"/>
      <c r="BU124" s="818"/>
      <c r="BV124" s="818">
        <v>51.6</v>
      </c>
      <c r="BW124" s="818"/>
      <c r="BX124" s="818"/>
      <c r="BY124" s="818"/>
      <c r="BZ124" s="818"/>
      <c r="CA124" s="818">
        <v>45.6</v>
      </c>
      <c r="CB124" s="818"/>
      <c r="CC124" s="818"/>
      <c r="CD124" s="818"/>
      <c r="CE124" s="818"/>
      <c r="CF124" s="713"/>
      <c r="CG124" s="714"/>
      <c r="CH124" s="714"/>
      <c r="CI124" s="714"/>
      <c r="CJ124" s="849"/>
      <c r="CK124" s="857"/>
      <c r="CL124" s="857"/>
      <c r="CM124" s="857"/>
      <c r="CN124" s="857"/>
      <c r="CO124" s="858"/>
      <c r="CP124" s="822" t="s">
        <v>452</v>
      </c>
      <c r="CQ124" s="823"/>
      <c r="CR124" s="823"/>
      <c r="CS124" s="823"/>
      <c r="CT124" s="823"/>
      <c r="CU124" s="823"/>
      <c r="CV124" s="823"/>
      <c r="CW124" s="823"/>
      <c r="CX124" s="823"/>
      <c r="CY124" s="823"/>
      <c r="CZ124" s="823"/>
      <c r="DA124" s="823"/>
      <c r="DB124" s="823"/>
      <c r="DC124" s="823"/>
      <c r="DD124" s="823"/>
      <c r="DE124" s="823"/>
      <c r="DF124" s="824"/>
      <c r="DG124" s="750" t="s">
        <v>122</v>
      </c>
      <c r="DH124" s="751"/>
      <c r="DI124" s="751"/>
      <c r="DJ124" s="751"/>
      <c r="DK124" s="752"/>
      <c r="DL124" s="753" t="s">
        <v>122</v>
      </c>
      <c r="DM124" s="751"/>
      <c r="DN124" s="751"/>
      <c r="DO124" s="751"/>
      <c r="DP124" s="752"/>
      <c r="DQ124" s="753" t="s">
        <v>122</v>
      </c>
      <c r="DR124" s="751"/>
      <c r="DS124" s="751"/>
      <c r="DT124" s="751"/>
      <c r="DU124" s="752"/>
      <c r="DV124" s="835" t="s">
        <v>122</v>
      </c>
      <c r="DW124" s="836"/>
      <c r="DX124" s="836"/>
      <c r="DY124" s="836"/>
      <c r="DZ124" s="837"/>
    </row>
    <row r="125" spans="1:130" s="212" customFormat="1" ht="26.25" customHeight="1" x14ac:dyDescent="0.2">
      <c r="A125" s="807"/>
      <c r="B125" s="808"/>
      <c r="C125" s="802" t="s">
        <v>441</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453</v>
      </c>
      <c r="CL125" s="839"/>
      <c r="CM125" s="839"/>
      <c r="CN125" s="839"/>
      <c r="CO125" s="840"/>
      <c r="CP125" s="847" t="s">
        <v>454</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5">
      <c r="A126" s="807"/>
      <c r="B126" s="808"/>
      <c r="C126" s="802" t="s">
        <v>443</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t="s">
        <v>122</v>
      </c>
      <c r="AB126" s="767"/>
      <c r="AC126" s="767"/>
      <c r="AD126" s="767"/>
      <c r="AE126" s="768"/>
      <c r="AF126" s="769" t="s">
        <v>122</v>
      </c>
      <c r="AG126" s="767"/>
      <c r="AH126" s="767"/>
      <c r="AI126" s="767"/>
      <c r="AJ126" s="768"/>
      <c r="AK126" s="769" t="s">
        <v>122</v>
      </c>
      <c r="AL126" s="767"/>
      <c r="AM126" s="767"/>
      <c r="AN126" s="767"/>
      <c r="AO126" s="768"/>
      <c r="AP126" s="811" t="s">
        <v>122</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455</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2">
      <c r="A127" s="809"/>
      <c r="B127" s="810"/>
      <c r="C127" s="825" t="s">
        <v>456</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122</v>
      </c>
      <c r="AB127" s="767"/>
      <c r="AC127" s="767"/>
      <c r="AD127" s="767"/>
      <c r="AE127" s="768"/>
      <c r="AF127" s="769" t="s">
        <v>122</v>
      </c>
      <c r="AG127" s="767"/>
      <c r="AH127" s="767"/>
      <c r="AI127" s="767"/>
      <c r="AJ127" s="768"/>
      <c r="AK127" s="769" t="s">
        <v>122</v>
      </c>
      <c r="AL127" s="767"/>
      <c r="AM127" s="767"/>
      <c r="AN127" s="767"/>
      <c r="AO127" s="768"/>
      <c r="AP127" s="811" t="s">
        <v>122</v>
      </c>
      <c r="AQ127" s="812"/>
      <c r="AR127" s="812"/>
      <c r="AS127" s="812"/>
      <c r="AT127" s="813"/>
      <c r="AU127" s="214"/>
      <c r="AV127" s="214"/>
      <c r="AW127" s="214"/>
      <c r="AX127" s="828" t="s">
        <v>457</v>
      </c>
      <c r="AY127" s="799"/>
      <c r="AZ127" s="799"/>
      <c r="BA127" s="799"/>
      <c r="BB127" s="799"/>
      <c r="BC127" s="799"/>
      <c r="BD127" s="799"/>
      <c r="BE127" s="800"/>
      <c r="BF127" s="798" t="s">
        <v>458</v>
      </c>
      <c r="BG127" s="799"/>
      <c r="BH127" s="799"/>
      <c r="BI127" s="799"/>
      <c r="BJ127" s="799"/>
      <c r="BK127" s="799"/>
      <c r="BL127" s="800"/>
      <c r="BM127" s="798" t="s">
        <v>459</v>
      </c>
      <c r="BN127" s="799"/>
      <c r="BO127" s="799"/>
      <c r="BP127" s="799"/>
      <c r="BQ127" s="799"/>
      <c r="BR127" s="799"/>
      <c r="BS127" s="800"/>
      <c r="BT127" s="798" t="s">
        <v>460</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461</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5">
      <c r="A128" s="783" t="s">
        <v>462</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463</v>
      </c>
      <c r="X128" s="785"/>
      <c r="Y128" s="785"/>
      <c r="Z128" s="786"/>
      <c r="AA128" s="787">
        <v>1021836</v>
      </c>
      <c r="AB128" s="788"/>
      <c r="AC128" s="788"/>
      <c r="AD128" s="788"/>
      <c r="AE128" s="789"/>
      <c r="AF128" s="790">
        <v>4155614</v>
      </c>
      <c r="AG128" s="788"/>
      <c r="AH128" s="788"/>
      <c r="AI128" s="788"/>
      <c r="AJ128" s="789"/>
      <c r="AK128" s="790">
        <v>1105922</v>
      </c>
      <c r="AL128" s="788"/>
      <c r="AM128" s="788"/>
      <c r="AN128" s="788"/>
      <c r="AO128" s="789"/>
      <c r="AP128" s="791"/>
      <c r="AQ128" s="792"/>
      <c r="AR128" s="792"/>
      <c r="AS128" s="792"/>
      <c r="AT128" s="793"/>
      <c r="AU128" s="214"/>
      <c r="AV128" s="214"/>
      <c r="AW128" s="214"/>
      <c r="AX128" s="794" t="s">
        <v>464</v>
      </c>
      <c r="AY128" s="795"/>
      <c r="AZ128" s="795"/>
      <c r="BA128" s="795"/>
      <c r="BB128" s="795"/>
      <c r="BC128" s="795"/>
      <c r="BD128" s="795"/>
      <c r="BE128" s="796"/>
      <c r="BF128" s="773" t="s">
        <v>122</v>
      </c>
      <c r="BG128" s="774"/>
      <c r="BH128" s="774"/>
      <c r="BI128" s="774"/>
      <c r="BJ128" s="774"/>
      <c r="BK128" s="774"/>
      <c r="BL128" s="797"/>
      <c r="BM128" s="773">
        <v>12.27</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465</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t="s">
        <v>122</v>
      </c>
      <c r="DM128" s="778"/>
      <c r="DN128" s="778"/>
      <c r="DO128" s="778"/>
      <c r="DP128" s="778"/>
      <c r="DQ128" s="778" t="s">
        <v>122</v>
      </c>
      <c r="DR128" s="778"/>
      <c r="DS128" s="778"/>
      <c r="DT128" s="778"/>
      <c r="DU128" s="778"/>
      <c r="DV128" s="779" t="s">
        <v>122</v>
      </c>
      <c r="DW128" s="779"/>
      <c r="DX128" s="779"/>
      <c r="DY128" s="779"/>
      <c r="DZ128" s="780"/>
    </row>
    <row r="129" spans="1:131" s="212" customFormat="1" ht="26.25" customHeight="1" x14ac:dyDescent="0.2">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466</v>
      </c>
      <c r="X129" s="764"/>
      <c r="Y129" s="764"/>
      <c r="Z129" s="765"/>
      <c r="AA129" s="766">
        <v>21676947</v>
      </c>
      <c r="AB129" s="767"/>
      <c r="AC129" s="767"/>
      <c r="AD129" s="767"/>
      <c r="AE129" s="768"/>
      <c r="AF129" s="769">
        <v>22103401</v>
      </c>
      <c r="AG129" s="767"/>
      <c r="AH129" s="767"/>
      <c r="AI129" s="767"/>
      <c r="AJ129" s="768"/>
      <c r="AK129" s="769">
        <v>22523175</v>
      </c>
      <c r="AL129" s="767"/>
      <c r="AM129" s="767"/>
      <c r="AN129" s="767"/>
      <c r="AO129" s="768"/>
      <c r="AP129" s="770"/>
      <c r="AQ129" s="771"/>
      <c r="AR129" s="771"/>
      <c r="AS129" s="771"/>
      <c r="AT129" s="772"/>
      <c r="AU129" s="215"/>
      <c r="AV129" s="215"/>
      <c r="AW129" s="215"/>
      <c r="AX129" s="738" t="s">
        <v>467</v>
      </c>
      <c r="AY129" s="739"/>
      <c r="AZ129" s="739"/>
      <c r="BA129" s="739"/>
      <c r="BB129" s="739"/>
      <c r="BC129" s="739"/>
      <c r="BD129" s="739"/>
      <c r="BE129" s="740"/>
      <c r="BF129" s="757" t="s">
        <v>122</v>
      </c>
      <c r="BG129" s="758"/>
      <c r="BH129" s="758"/>
      <c r="BI129" s="758"/>
      <c r="BJ129" s="758"/>
      <c r="BK129" s="758"/>
      <c r="BL129" s="759"/>
      <c r="BM129" s="757">
        <v>17.27</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61" t="s">
        <v>468</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469</v>
      </c>
      <c r="X130" s="764"/>
      <c r="Y130" s="764"/>
      <c r="Z130" s="765"/>
      <c r="AA130" s="766">
        <v>3175064</v>
      </c>
      <c r="AB130" s="767"/>
      <c r="AC130" s="767"/>
      <c r="AD130" s="767"/>
      <c r="AE130" s="768"/>
      <c r="AF130" s="769">
        <v>3108923</v>
      </c>
      <c r="AG130" s="767"/>
      <c r="AH130" s="767"/>
      <c r="AI130" s="767"/>
      <c r="AJ130" s="768"/>
      <c r="AK130" s="769">
        <v>3080233</v>
      </c>
      <c r="AL130" s="767"/>
      <c r="AM130" s="767"/>
      <c r="AN130" s="767"/>
      <c r="AO130" s="768"/>
      <c r="AP130" s="770"/>
      <c r="AQ130" s="771"/>
      <c r="AR130" s="771"/>
      <c r="AS130" s="771"/>
      <c r="AT130" s="772"/>
      <c r="AU130" s="215"/>
      <c r="AV130" s="215"/>
      <c r="AW130" s="215"/>
      <c r="AX130" s="738" t="s">
        <v>470</v>
      </c>
      <c r="AY130" s="739"/>
      <c r="AZ130" s="739"/>
      <c r="BA130" s="739"/>
      <c r="BB130" s="739"/>
      <c r="BC130" s="739"/>
      <c r="BD130" s="739"/>
      <c r="BE130" s="740"/>
      <c r="BF130" s="741">
        <v>4.9000000000000004</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471</v>
      </c>
      <c r="X131" s="748"/>
      <c r="Y131" s="748"/>
      <c r="Z131" s="749"/>
      <c r="AA131" s="750">
        <v>18501883</v>
      </c>
      <c r="AB131" s="751"/>
      <c r="AC131" s="751"/>
      <c r="AD131" s="751"/>
      <c r="AE131" s="752"/>
      <c r="AF131" s="753">
        <v>18994478</v>
      </c>
      <c r="AG131" s="751"/>
      <c r="AH131" s="751"/>
      <c r="AI131" s="751"/>
      <c r="AJ131" s="752"/>
      <c r="AK131" s="753">
        <v>19442942</v>
      </c>
      <c r="AL131" s="751"/>
      <c r="AM131" s="751"/>
      <c r="AN131" s="751"/>
      <c r="AO131" s="752"/>
      <c r="AP131" s="754"/>
      <c r="AQ131" s="755"/>
      <c r="AR131" s="755"/>
      <c r="AS131" s="755"/>
      <c r="AT131" s="756"/>
      <c r="AU131" s="215"/>
      <c r="AV131" s="215"/>
      <c r="AW131" s="215"/>
      <c r="AX131" s="716" t="s">
        <v>472</v>
      </c>
      <c r="AY131" s="717"/>
      <c r="AZ131" s="717"/>
      <c r="BA131" s="717"/>
      <c r="BB131" s="717"/>
      <c r="BC131" s="717"/>
      <c r="BD131" s="717"/>
      <c r="BE131" s="718"/>
      <c r="BF131" s="719">
        <v>45.6</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25" t="s">
        <v>473</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474</v>
      </c>
      <c r="W132" s="729"/>
      <c r="X132" s="729"/>
      <c r="Y132" s="729"/>
      <c r="Z132" s="730"/>
      <c r="AA132" s="731">
        <v>5.4053255010000001</v>
      </c>
      <c r="AB132" s="732"/>
      <c r="AC132" s="732"/>
      <c r="AD132" s="732"/>
      <c r="AE132" s="733"/>
      <c r="AF132" s="734">
        <v>5.5221206919999997</v>
      </c>
      <c r="AG132" s="732"/>
      <c r="AH132" s="732"/>
      <c r="AI132" s="732"/>
      <c r="AJ132" s="733"/>
      <c r="AK132" s="734">
        <v>3.9899362969999999</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475</v>
      </c>
      <c r="W133" s="708"/>
      <c r="X133" s="708"/>
      <c r="Y133" s="708"/>
      <c r="Z133" s="709"/>
      <c r="AA133" s="710">
        <v>4.8</v>
      </c>
      <c r="AB133" s="711"/>
      <c r="AC133" s="711"/>
      <c r="AD133" s="711"/>
      <c r="AE133" s="712"/>
      <c r="AF133" s="710">
        <v>5.2</v>
      </c>
      <c r="AG133" s="711"/>
      <c r="AH133" s="711"/>
      <c r="AI133" s="711"/>
      <c r="AJ133" s="712"/>
      <c r="AK133" s="710">
        <v>4.9000000000000004</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0WDafYUUq8fDMymqLxTQR8rauY66S1eJ4UWiLs1o6HHCNuzEj1zrsHr58+MTvKMjyuXuEyDnq8bFoDnzm8NaVQ==" saltValue="NuWl8t3Ef1o0zy5JQrwFY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19685039370078741"/>
  <pageSetup paperSize="8" scale="38" orientation="portrait" r:id="rId1"/>
  <headerFooter alignWithMargins="0">
    <oddFooter>&amp;C&amp;"BIZ UD明朝 Medium,標準"&amp;14&amp;Z&amp;F</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476</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IbbjOeV9iWP6E5vcIeivQ9QQOlMRm2Q5PTh6685+IqnPP1Si5oP+ao9uyXxZQfQhJhVG/aDSNyKuqsnhVK4ctA==" saltValue="FTEVnUNDMeckChp3XhjIPQ==" spinCount="100000" sheet="1" objects="1" scenarios="1"/>
  <dataConsolidate/>
  <phoneticPr fontId="2"/>
  <printOptions horizontalCentered="1" verticalCentered="1"/>
  <pageMargins left="0" right="0" top="0" bottom="0" header="0" footer="0"/>
  <pageSetup paperSize="8" scale="61"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election activeCell="AP2" sqref="AP2:AP3"/>
    </sheetView>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yMHNo1sGKspJBDSYfmfWoVzIbaT1TsGS4MnoGvxjfuuDTg3QnhYzgVNyx7X6l2mZVSjSmj0LXTGwpH2V/0X/rQ==" saltValue="7+5dIYLM9ah8f4iMEqSlfw==" spinCount="100000" sheet="1" objects="1" scenarios="1"/>
  <dataConsolidate/>
  <phoneticPr fontId="2"/>
  <printOptions horizontalCentered="1" verticalCentered="1"/>
  <pageMargins left="0" right="0" top="0" bottom="0" header="0" footer="0"/>
  <pageSetup paperSize="8" scale="6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0" zoomScaleSheetLayoutView="80" workbookViewId="0">
      <selection activeCell="AO13" sqref="AO13"/>
    </sheetView>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478</v>
      </c>
      <c r="AL6" s="248"/>
      <c r="AM6" s="248"/>
      <c r="AN6" s="248"/>
    </row>
    <row r="7" spans="1:46" ht="13.5" customHeight="1" x14ac:dyDescent="0.2">
      <c r="A7" s="247"/>
      <c r="AK7" s="250"/>
      <c r="AL7" s="251"/>
      <c r="AM7" s="251"/>
      <c r="AN7" s="252"/>
      <c r="AO7" s="1105" t="s">
        <v>479</v>
      </c>
      <c r="AP7" s="253"/>
      <c r="AQ7" s="254" t="s">
        <v>480</v>
      </c>
      <c r="AR7" s="255"/>
    </row>
    <row r="8" spans="1:46" ht="13.2" x14ac:dyDescent="0.2">
      <c r="A8" s="247"/>
      <c r="AK8" s="256"/>
      <c r="AL8" s="257"/>
      <c r="AM8" s="257"/>
      <c r="AN8" s="258"/>
      <c r="AO8" s="1106"/>
      <c r="AP8" s="259" t="s">
        <v>481</v>
      </c>
      <c r="AQ8" s="260" t="s">
        <v>482</v>
      </c>
      <c r="AR8" s="261" t="s">
        <v>483</v>
      </c>
    </row>
    <row r="9" spans="1:46" ht="13.2" x14ac:dyDescent="0.2">
      <c r="A9" s="247"/>
      <c r="AK9" s="1117" t="s">
        <v>484</v>
      </c>
      <c r="AL9" s="1118"/>
      <c r="AM9" s="1118"/>
      <c r="AN9" s="1119"/>
      <c r="AO9" s="262">
        <v>7075484</v>
      </c>
      <c r="AP9" s="262">
        <v>81787</v>
      </c>
      <c r="AQ9" s="263">
        <v>80646</v>
      </c>
      <c r="AR9" s="264">
        <v>1.4</v>
      </c>
    </row>
    <row r="10" spans="1:46" ht="13.5" customHeight="1" x14ac:dyDescent="0.2">
      <c r="A10" s="247"/>
      <c r="AK10" s="1117" t="s">
        <v>485</v>
      </c>
      <c r="AL10" s="1118"/>
      <c r="AM10" s="1118"/>
      <c r="AN10" s="1119"/>
      <c r="AO10" s="265">
        <v>6</v>
      </c>
      <c r="AP10" s="265">
        <v>0</v>
      </c>
      <c r="AQ10" s="266">
        <v>6637</v>
      </c>
      <c r="AR10" s="267">
        <v>-100</v>
      </c>
    </row>
    <row r="11" spans="1:46" ht="13.5" customHeight="1" x14ac:dyDescent="0.2">
      <c r="A11" s="247"/>
      <c r="AK11" s="1117" t="s">
        <v>486</v>
      </c>
      <c r="AL11" s="1118"/>
      <c r="AM11" s="1118"/>
      <c r="AN11" s="1119"/>
      <c r="AO11" s="265">
        <v>222089</v>
      </c>
      <c r="AP11" s="265">
        <v>2567</v>
      </c>
      <c r="AQ11" s="266">
        <v>1119</v>
      </c>
      <c r="AR11" s="267">
        <v>129.4</v>
      </c>
    </row>
    <row r="12" spans="1:46" ht="13.5" customHeight="1" x14ac:dyDescent="0.2">
      <c r="A12" s="247"/>
      <c r="AK12" s="1117" t="s">
        <v>487</v>
      </c>
      <c r="AL12" s="1118"/>
      <c r="AM12" s="1118"/>
      <c r="AN12" s="1119"/>
      <c r="AO12" s="265" t="s">
        <v>488</v>
      </c>
      <c r="AP12" s="265" t="s">
        <v>488</v>
      </c>
      <c r="AQ12" s="266">
        <v>8</v>
      </c>
      <c r="AR12" s="267" t="s">
        <v>488</v>
      </c>
    </row>
    <row r="13" spans="1:46" ht="13.5" customHeight="1" x14ac:dyDescent="0.2">
      <c r="A13" s="247"/>
      <c r="AK13" s="1117" t="s">
        <v>489</v>
      </c>
      <c r="AL13" s="1118"/>
      <c r="AM13" s="1118"/>
      <c r="AN13" s="1119"/>
      <c r="AO13" s="265">
        <v>277079</v>
      </c>
      <c r="AP13" s="265">
        <v>3203</v>
      </c>
      <c r="AQ13" s="266">
        <v>2502</v>
      </c>
      <c r="AR13" s="267">
        <v>28</v>
      </c>
    </row>
    <row r="14" spans="1:46" ht="13.5" customHeight="1" x14ac:dyDescent="0.2">
      <c r="A14" s="247"/>
      <c r="AK14" s="1117" t="s">
        <v>490</v>
      </c>
      <c r="AL14" s="1118"/>
      <c r="AM14" s="1118"/>
      <c r="AN14" s="1119"/>
      <c r="AO14" s="265">
        <v>81525</v>
      </c>
      <c r="AP14" s="265">
        <v>942</v>
      </c>
      <c r="AQ14" s="266">
        <v>1863</v>
      </c>
      <c r="AR14" s="267">
        <v>-49.4</v>
      </c>
    </row>
    <row r="15" spans="1:46" ht="13.5" customHeight="1" x14ac:dyDescent="0.2">
      <c r="A15" s="247"/>
      <c r="AK15" s="1120" t="s">
        <v>491</v>
      </c>
      <c r="AL15" s="1121"/>
      <c r="AM15" s="1121"/>
      <c r="AN15" s="1122"/>
      <c r="AO15" s="265">
        <v>-622504</v>
      </c>
      <c r="AP15" s="265">
        <v>-7196</v>
      </c>
      <c r="AQ15" s="266">
        <v>-4800</v>
      </c>
      <c r="AR15" s="267">
        <v>49.9</v>
      </c>
    </row>
    <row r="16" spans="1:46" ht="13.2" x14ac:dyDescent="0.2">
      <c r="A16" s="247"/>
      <c r="AK16" s="1120" t="s">
        <v>177</v>
      </c>
      <c r="AL16" s="1121"/>
      <c r="AM16" s="1121"/>
      <c r="AN16" s="1122"/>
      <c r="AO16" s="265">
        <v>7033679</v>
      </c>
      <c r="AP16" s="265">
        <v>81304</v>
      </c>
      <c r="AQ16" s="266">
        <v>87975</v>
      </c>
      <c r="AR16" s="267">
        <v>-7.6</v>
      </c>
    </row>
    <row r="17" spans="1:46" ht="13.2" x14ac:dyDescent="0.2">
      <c r="A17" s="247"/>
    </row>
    <row r="18" spans="1:46" ht="13.2" x14ac:dyDescent="0.2">
      <c r="A18" s="247"/>
      <c r="AQ18" s="268"/>
      <c r="AR18" s="268"/>
    </row>
    <row r="19" spans="1:46" ht="13.2" x14ac:dyDescent="0.2">
      <c r="A19" s="247"/>
      <c r="AK19" s="243" t="s">
        <v>492</v>
      </c>
    </row>
    <row r="20" spans="1:46" ht="13.2" x14ac:dyDescent="0.2">
      <c r="A20" s="247"/>
      <c r="AK20" s="269"/>
      <c r="AL20" s="270"/>
      <c r="AM20" s="270"/>
      <c r="AN20" s="271"/>
      <c r="AO20" s="272" t="s">
        <v>493</v>
      </c>
      <c r="AP20" s="273" t="s">
        <v>494</v>
      </c>
      <c r="AQ20" s="274" t="s">
        <v>495</v>
      </c>
      <c r="AR20" s="275"/>
    </row>
    <row r="21" spans="1:46" s="248" customFormat="1" ht="13.2" x14ac:dyDescent="0.2">
      <c r="A21" s="276"/>
      <c r="AK21" s="1123" t="s">
        <v>496</v>
      </c>
      <c r="AL21" s="1124"/>
      <c r="AM21" s="1124"/>
      <c r="AN21" s="1125"/>
      <c r="AO21" s="277">
        <v>7.77</v>
      </c>
      <c r="AP21" s="278">
        <v>7.71</v>
      </c>
      <c r="AQ21" s="279">
        <v>0.06</v>
      </c>
      <c r="AS21" s="280"/>
      <c r="AT21" s="276"/>
    </row>
    <row r="22" spans="1:46" s="248" customFormat="1" ht="13.2" x14ac:dyDescent="0.2">
      <c r="A22" s="276"/>
      <c r="AK22" s="1123" t="s">
        <v>497</v>
      </c>
      <c r="AL22" s="1124"/>
      <c r="AM22" s="1124"/>
      <c r="AN22" s="1125"/>
      <c r="AO22" s="281">
        <v>98.9</v>
      </c>
      <c r="AP22" s="282">
        <v>98.3</v>
      </c>
      <c r="AQ22" s="283">
        <v>0.6</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16" t="s">
        <v>498</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ht="13.2" x14ac:dyDescent="0.2">
      <c r="A27" s="288"/>
      <c r="AS27" s="243"/>
      <c r="AT27" s="243"/>
    </row>
    <row r="28" spans="1:46" ht="16.2" x14ac:dyDescent="0.2">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500</v>
      </c>
      <c r="AL29" s="248"/>
      <c r="AM29" s="248"/>
      <c r="AN29" s="248"/>
      <c r="AS29" s="290"/>
    </row>
    <row r="30" spans="1:46" ht="13.5" customHeight="1" x14ac:dyDescent="0.2">
      <c r="A30" s="247"/>
      <c r="AK30" s="250"/>
      <c r="AL30" s="251"/>
      <c r="AM30" s="251"/>
      <c r="AN30" s="252"/>
      <c r="AO30" s="1105" t="s">
        <v>479</v>
      </c>
      <c r="AP30" s="253"/>
      <c r="AQ30" s="254" t="s">
        <v>480</v>
      </c>
      <c r="AR30" s="255"/>
    </row>
    <row r="31" spans="1:46" ht="13.2" x14ac:dyDescent="0.2">
      <c r="A31" s="247"/>
      <c r="AK31" s="256"/>
      <c r="AL31" s="257"/>
      <c r="AM31" s="257"/>
      <c r="AN31" s="258"/>
      <c r="AO31" s="1106"/>
      <c r="AP31" s="259" t="s">
        <v>481</v>
      </c>
      <c r="AQ31" s="260" t="s">
        <v>482</v>
      </c>
      <c r="AR31" s="261" t="s">
        <v>483</v>
      </c>
    </row>
    <row r="32" spans="1:46" ht="27" customHeight="1" x14ac:dyDescent="0.2">
      <c r="A32" s="247"/>
      <c r="AK32" s="1107" t="s">
        <v>501</v>
      </c>
      <c r="AL32" s="1108"/>
      <c r="AM32" s="1108"/>
      <c r="AN32" s="1109"/>
      <c r="AO32" s="291">
        <v>3094336</v>
      </c>
      <c r="AP32" s="291">
        <v>35768</v>
      </c>
      <c r="AQ32" s="292">
        <v>41451</v>
      </c>
      <c r="AR32" s="293">
        <v>-13.7</v>
      </c>
    </row>
    <row r="33" spans="1:46" ht="13.5" customHeight="1" x14ac:dyDescent="0.2">
      <c r="A33" s="247"/>
      <c r="AK33" s="1107" t="s">
        <v>502</v>
      </c>
      <c r="AL33" s="1108"/>
      <c r="AM33" s="1108"/>
      <c r="AN33" s="1109"/>
      <c r="AO33" s="291" t="s">
        <v>488</v>
      </c>
      <c r="AP33" s="291" t="s">
        <v>488</v>
      </c>
      <c r="AQ33" s="292" t="s">
        <v>488</v>
      </c>
      <c r="AR33" s="293" t="s">
        <v>488</v>
      </c>
    </row>
    <row r="34" spans="1:46" ht="27" customHeight="1" x14ac:dyDescent="0.2">
      <c r="A34" s="247"/>
      <c r="AK34" s="1107" t="s">
        <v>503</v>
      </c>
      <c r="AL34" s="1108"/>
      <c r="AM34" s="1108"/>
      <c r="AN34" s="1109"/>
      <c r="AO34" s="291" t="s">
        <v>488</v>
      </c>
      <c r="AP34" s="291" t="s">
        <v>488</v>
      </c>
      <c r="AQ34" s="292">
        <v>35</v>
      </c>
      <c r="AR34" s="293" t="s">
        <v>488</v>
      </c>
    </row>
    <row r="35" spans="1:46" ht="27" customHeight="1" x14ac:dyDescent="0.2">
      <c r="A35" s="247"/>
      <c r="AK35" s="1107" t="s">
        <v>504</v>
      </c>
      <c r="AL35" s="1108"/>
      <c r="AM35" s="1108"/>
      <c r="AN35" s="1109"/>
      <c r="AO35" s="291">
        <v>1867580</v>
      </c>
      <c r="AP35" s="291">
        <v>21588</v>
      </c>
      <c r="AQ35" s="292">
        <v>11775</v>
      </c>
      <c r="AR35" s="293">
        <v>83.3</v>
      </c>
    </row>
    <row r="36" spans="1:46" ht="27" customHeight="1" x14ac:dyDescent="0.2">
      <c r="A36" s="247"/>
      <c r="AK36" s="1107" t="s">
        <v>505</v>
      </c>
      <c r="AL36" s="1108"/>
      <c r="AM36" s="1108"/>
      <c r="AN36" s="1109"/>
      <c r="AO36" s="291" t="s">
        <v>488</v>
      </c>
      <c r="AP36" s="291" t="s">
        <v>488</v>
      </c>
      <c r="AQ36" s="292">
        <v>2188</v>
      </c>
      <c r="AR36" s="293" t="s">
        <v>488</v>
      </c>
    </row>
    <row r="37" spans="1:46" ht="13.5" customHeight="1" x14ac:dyDescent="0.2">
      <c r="A37" s="247"/>
      <c r="AK37" s="1107" t="s">
        <v>506</v>
      </c>
      <c r="AL37" s="1108"/>
      <c r="AM37" s="1108"/>
      <c r="AN37" s="1109"/>
      <c r="AO37" s="291" t="s">
        <v>488</v>
      </c>
      <c r="AP37" s="291" t="s">
        <v>488</v>
      </c>
      <c r="AQ37" s="292">
        <v>531</v>
      </c>
      <c r="AR37" s="293" t="s">
        <v>488</v>
      </c>
    </row>
    <row r="38" spans="1:46" ht="27" customHeight="1" x14ac:dyDescent="0.2">
      <c r="A38" s="247"/>
      <c r="AK38" s="1110" t="s">
        <v>507</v>
      </c>
      <c r="AL38" s="1111"/>
      <c r="AM38" s="1111"/>
      <c r="AN38" s="1112"/>
      <c r="AO38" s="294" t="s">
        <v>488</v>
      </c>
      <c r="AP38" s="294" t="s">
        <v>488</v>
      </c>
      <c r="AQ38" s="295">
        <v>1</v>
      </c>
      <c r="AR38" s="283" t="s">
        <v>488</v>
      </c>
      <c r="AS38" s="290"/>
    </row>
    <row r="39" spans="1:46" ht="13.2" x14ac:dyDescent="0.2">
      <c r="A39" s="247"/>
      <c r="AK39" s="1110" t="s">
        <v>508</v>
      </c>
      <c r="AL39" s="1111"/>
      <c r="AM39" s="1111"/>
      <c r="AN39" s="1112"/>
      <c r="AO39" s="291">
        <v>-1105922</v>
      </c>
      <c r="AP39" s="291">
        <v>-12784</v>
      </c>
      <c r="AQ39" s="292">
        <v>-5414</v>
      </c>
      <c r="AR39" s="293">
        <v>136.1</v>
      </c>
      <c r="AS39" s="290"/>
    </row>
    <row r="40" spans="1:46" ht="27" customHeight="1" x14ac:dyDescent="0.2">
      <c r="A40" s="247"/>
      <c r="AK40" s="1107" t="s">
        <v>509</v>
      </c>
      <c r="AL40" s="1108"/>
      <c r="AM40" s="1108"/>
      <c r="AN40" s="1109"/>
      <c r="AO40" s="291">
        <v>-3080233</v>
      </c>
      <c r="AP40" s="291">
        <v>-35605</v>
      </c>
      <c r="AQ40" s="292">
        <v>-35360</v>
      </c>
      <c r="AR40" s="293">
        <v>0.7</v>
      </c>
      <c r="AS40" s="290"/>
    </row>
    <row r="41" spans="1:46" ht="13.2" x14ac:dyDescent="0.2">
      <c r="A41" s="247"/>
      <c r="AK41" s="1113" t="s">
        <v>287</v>
      </c>
      <c r="AL41" s="1114"/>
      <c r="AM41" s="1114"/>
      <c r="AN41" s="1115"/>
      <c r="AO41" s="291">
        <v>775761</v>
      </c>
      <c r="AP41" s="291">
        <v>8967</v>
      </c>
      <c r="AQ41" s="292">
        <v>15207</v>
      </c>
      <c r="AR41" s="293">
        <v>-41</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510</v>
      </c>
    </row>
    <row r="48" spans="1:46" ht="13.2" x14ac:dyDescent="0.2">
      <c r="A48" s="247"/>
      <c r="AK48" s="301" t="s">
        <v>511</v>
      </c>
      <c r="AL48" s="301"/>
      <c r="AM48" s="301"/>
      <c r="AN48" s="301"/>
      <c r="AO48" s="301"/>
      <c r="AP48" s="301"/>
      <c r="AQ48" s="302"/>
      <c r="AR48" s="301"/>
    </row>
    <row r="49" spans="1:44" ht="13.5" customHeight="1" x14ac:dyDescent="0.2">
      <c r="A49" s="247"/>
      <c r="AK49" s="303"/>
      <c r="AL49" s="304"/>
      <c r="AM49" s="1100" t="s">
        <v>479</v>
      </c>
      <c r="AN49" s="1102" t="s">
        <v>512</v>
      </c>
      <c r="AO49" s="1103"/>
      <c r="AP49" s="1103"/>
      <c r="AQ49" s="1103"/>
      <c r="AR49" s="1104"/>
    </row>
    <row r="50" spans="1:44" ht="13.2" x14ac:dyDescent="0.2">
      <c r="A50" s="247"/>
      <c r="AK50" s="305"/>
      <c r="AL50" s="306"/>
      <c r="AM50" s="1101"/>
      <c r="AN50" s="307" t="s">
        <v>513</v>
      </c>
      <c r="AO50" s="308" t="s">
        <v>514</v>
      </c>
      <c r="AP50" s="309" t="s">
        <v>515</v>
      </c>
      <c r="AQ50" s="310" t="s">
        <v>516</v>
      </c>
      <c r="AR50" s="311" t="s">
        <v>517</v>
      </c>
    </row>
    <row r="51" spans="1:44" ht="13.2" x14ac:dyDescent="0.2">
      <c r="A51" s="247"/>
      <c r="AK51" s="303" t="s">
        <v>518</v>
      </c>
      <c r="AL51" s="304"/>
      <c r="AM51" s="312">
        <v>16169443</v>
      </c>
      <c r="AN51" s="313">
        <v>180137</v>
      </c>
      <c r="AO51" s="314">
        <v>85.1</v>
      </c>
      <c r="AP51" s="315">
        <v>63812</v>
      </c>
      <c r="AQ51" s="316">
        <v>2.2999999999999998</v>
      </c>
      <c r="AR51" s="317">
        <v>82.8</v>
      </c>
    </row>
    <row r="52" spans="1:44" ht="13.2" x14ac:dyDescent="0.2">
      <c r="A52" s="247"/>
      <c r="AK52" s="318"/>
      <c r="AL52" s="319" t="s">
        <v>519</v>
      </c>
      <c r="AM52" s="320">
        <v>3299520</v>
      </c>
      <c r="AN52" s="321">
        <v>36759</v>
      </c>
      <c r="AO52" s="322">
        <v>-41.8</v>
      </c>
      <c r="AP52" s="323">
        <v>33848</v>
      </c>
      <c r="AQ52" s="324">
        <v>-4.2</v>
      </c>
      <c r="AR52" s="325">
        <v>-37.6</v>
      </c>
    </row>
    <row r="53" spans="1:44" ht="13.2" x14ac:dyDescent="0.2">
      <c r="A53" s="247"/>
      <c r="AK53" s="303" t="s">
        <v>520</v>
      </c>
      <c r="AL53" s="304"/>
      <c r="AM53" s="312">
        <v>14666453</v>
      </c>
      <c r="AN53" s="313">
        <v>164851</v>
      </c>
      <c r="AO53" s="314">
        <v>-8.5</v>
      </c>
      <c r="AP53" s="315">
        <v>54225</v>
      </c>
      <c r="AQ53" s="316">
        <v>-15</v>
      </c>
      <c r="AR53" s="317">
        <v>6.5</v>
      </c>
    </row>
    <row r="54" spans="1:44" ht="13.2" x14ac:dyDescent="0.2">
      <c r="A54" s="247"/>
      <c r="AK54" s="318"/>
      <c r="AL54" s="319" t="s">
        <v>519</v>
      </c>
      <c r="AM54" s="320">
        <v>8211981</v>
      </c>
      <c r="AN54" s="321">
        <v>92303</v>
      </c>
      <c r="AO54" s="322">
        <v>151.1</v>
      </c>
      <c r="AP54" s="323">
        <v>27337</v>
      </c>
      <c r="AQ54" s="324">
        <v>-19.2</v>
      </c>
      <c r="AR54" s="325">
        <v>170.3</v>
      </c>
    </row>
    <row r="55" spans="1:44" ht="13.2" x14ac:dyDescent="0.2">
      <c r="A55" s="247"/>
      <c r="AK55" s="303" t="s">
        <v>521</v>
      </c>
      <c r="AL55" s="304"/>
      <c r="AM55" s="312">
        <v>5078740</v>
      </c>
      <c r="AN55" s="313">
        <v>57604</v>
      </c>
      <c r="AO55" s="314">
        <v>-65.099999999999994</v>
      </c>
      <c r="AP55" s="315">
        <v>54016</v>
      </c>
      <c r="AQ55" s="316">
        <v>-0.4</v>
      </c>
      <c r="AR55" s="317">
        <v>-64.7</v>
      </c>
    </row>
    <row r="56" spans="1:44" ht="13.2" x14ac:dyDescent="0.2">
      <c r="A56" s="247"/>
      <c r="AK56" s="318"/>
      <c r="AL56" s="319" t="s">
        <v>519</v>
      </c>
      <c r="AM56" s="320">
        <v>4536702</v>
      </c>
      <c r="AN56" s="321">
        <v>51456</v>
      </c>
      <c r="AO56" s="322">
        <v>-44.3</v>
      </c>
      <c r="AP56" s="323">
        <v>28078</v>
      </c>
      <c r="AQ56" s="324">
        <v>2.7</v>
      </c>
      <c r="AR56" s="325">
        <v>-47</v>
      </c>
    </row>
    <row r="57" spans="1:44" ht="13.2" x14ac:dyDescent="0.2">
      <c r="A57" s="247"/>
      <c r="AK57" s="303" t="s">
        <v>522</v>
      </c>
      <c r="AL57" s="304"/>
      <c r="AM57" s="312">
        <v>3766796</v>
      </c>
      <c r="AN57" s="313">
        <v>43118</v>
      </c>
      <c r="AO57" s="314">
        <v>-25.1</v>
      </c>
      <c r="AP57" s="315">
        <v>52786</v>
      </c>
      <c r="AQ57" s="316">
        <v>-2.2999999999999998</v>
      </c>
      <c r="AR57" s="317">
        <v>-22.8</v>
      </c>
    </row>
    <row r="58" spans="1:44" ht="13.2" x14ac:dyDescent="0.2">
      <c r="A58" s="247"/>
      <c r="AK58" s="318"/>
      <c r="AL58" s="319" t="s">
        <v>519</v>
      </c>
      <c r="AM58" s="320">
        <v>2178191</v>
      </c>
      <c r="AN58" s="321">
        <v>24934</v>
      </c>
      <c r="AO58" s="322">
        <v>-51.5</v>
      </c>
      <c r="AP58" s="323">
        <v>28742</v>
      </c>
      <c r="AQ58" s="324">
        <v>2.4</v>
      </c>
      <c r="AR58" s="325">
        <v>-53.9</v>
      </c>
    </row>
    <row r="59" spans="1:44" ht="13.2" x14ac:dyDescent="0.2">
      <c r="A59" s="247"/>
      <c r="AK59" s="303" t="s">
        <v>523</v>
      </c>
      <c r="AL59" s="304"/>
      <c r="AM59" s="312">
        <v>2705143</v>
      </c>
      <c r="AN59" s="313">
        <v>31269</v>
      </c>
      <c r="AO59" s="314">
        <v>-27.5</v>
      </c>
      <c r="AP59" s="315">
        <v>58465</v>
      </c>
      <c r="AQ59" s="316">
        <v>10.8</v>
      </c>
      <c r="AR59" s="317">
        <v>-38.299999999999997</v>
      </c>
    </row>
    <row r="60" spans="1:44" ht="13.2" x14ac:dyDescent="0.2">
      <c r="A60" s="247"/>
      <c r="AK60" s="318"/>
      <c r="AL60" s="319" t="s">
        <v>519</v>
      </c>
      <c r="AM60" s="320">
        <v>1712815</v>
      </c>
      <c r="AN60" s="321">
        <v>19799</v>
      </c>
      <c r="AO60" s="322">
        <v>-20.6</v>
      </c>
      <c r="AP60" s="323">
        <v>34452</v>
      </c>
      <c r="AQ60" s="324">
        <v>19.899999999999999</v>
      </c>
      <c r="AR60" s="325">
        <v>-40.5</v>
      </c>
    </row>
    <row r="61" spans="1:44" ht="13.2" x14ac:dyDescent="0.2">
      <c r="A61" s="247"/>
      <c r="AK61" s="303" t="s">
        <v>524</v>
      </c>
      <c r="AL61" s="326"/>
      <c r="AM61" s="312">
        <v>8477315</v>
      </c>
      <c r="AN61" s="313">
        <v>95396</v>
      </c>
      <c r="AO61" s="314">
        <v>-8.1999999999999993</v>
      </c>
      <c r="AP61" s="315">
        <v>56661</v>
      </c>
      <c r="AQ61" s="327">
        <v>-0.9</v>
      </c>
      <c r="AR61" s="317">
        <v>-7.3</v>
      </c>
    </row>
    <row r="62" spans="1:44" ht="13.2" x14ac:dyDescent="0.2">
      <c r="A62" s="247"/>
      <c r="AK62" s="318"/>
      <c r="AL62" s="319" t="s">
        <v>519</v>
      </c>
      <c r="AM62" s="320">
        <v>3987842</v>
      </c>
      <c r="AN62" s="321">
        <v>45050</v>
      </c>
      <c r="AO62" s="322">
        <v>-1.4</v>
      </c>
      <c r="AP62" s="323">
        <v>30491</v>
      </c>
      <c r="AQ62" s="324">
        <v>0.3</v>
      </c>
      <c r="AR62" s="325">
        <v>-1.7</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zpXdIUWo04tjnAUBsMzrCg9rrBD51NHhSwwXu+1K1WGEB67vdQuqvAn2Xhw9pHvktZrGLTyybvAmKlxaOQ4nug==" saltValue="c51pH1HCvKKKXDn+1Ddv9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8" scale="87"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70" zoomScale="70" zoomScaleNormal="70" zoomScaleSheetLayoutView="55" workbookViewId="0">
      <selection activeCell="BK22" sqref="BK22"/>
    </sheetView>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476</v>
      </c>
    </row>
    <row r="121" spans="125:125" ht="13.5" hidden="1" customHeight="1" x14ac:dyDescent="0.2">
      <c r="DU121" s="241"/>
    </row>
  </sheetData>
  <sheetProtection algorithmName="SHA-512" hashValue="r19Pi9O3hOKfOo8Y+b0gRKZR/gfOG0oRMLXbSnimPeevZWq9Ev2w15HYQxrr+BwCcoWibS6GDw4mnYll5YkD7g==" saltValue="TbaMmTsgUP2M/CSf6BVQuA==" spinCount="100000" sheet="1" objects="1" scenarios="1"/>
  <dataConsolidate/>
  <phoneticPr fontId="2"/>
  <printOptions horizontalCentered="1" verticalCentered="1"/>
  <pageMargins left="0" right="0" top="0.19685039370078741" bottom="0" header="0.39370078740157483" footer="0"/>
  <pageSetup paperSize="8" scale="55"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64" zoomScale="80" zoomScaleNormal="80" zoomScaleSheetLayoutView="55" workbookViewId="0">
      <selection activeCell="DJ93" sqref="DJ93"/>
    </sheetView>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476</v>
      </c>
    </row>
  </sheetData>
  <sheetProtection algorithmName="SHA-512" hashValue="LRaNRmenxs2Q6CjVEDwnbjTYUKqMLAlEYZLiz4HgQ/VJdXM+UKy6zqzBKjMUd/HtDuOD3VAp7XIZgogABX3RRA==" saltValue="tRCs1JYl8dA083xHyoD8qg==" spinCount="100000" sheet="1" objects="1" scenarios="1"/>
  <dataConsolidate/>
  <phoneticPr fontId="2"/>
  <printOptions horizontalCentered="1" verticalCentered="1"/>
  <pageMargins left="0" right="0" top="0.19685039370078741" bottom="0" header="0.39370078740157483" footer="0"/>
  <pageSetup paperSize="8" scale="55"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16" zoomScale="90" zoomScaleNormal="90" zoomScaleSheetLayoutView="100" workbookViewId="0">
      <selection activeCell="C47" sqref="C47:E47"/>
    </sheetView>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2">
      <c r="B47" s="10"/>
      <c r="C47" s="1126" t="s">
        <v>3</v>
      </c>
      <c r="D47" s="1126"/>
      <c r="E47" s="1127"/>
      <c r="F47" s="11">
        <v>16.71</v>
      </c>
      <c r="G47" s="12">
        <v>17.77</v>
      </c>
      <c r="H47" s="12">
        <v>22.99</v>
      </c>
      <c r="I47" s="12">
        <v>25.47</v>
      </c>
      <c r="J47" s="13">
        <v>27.27</v>
      </c>
    </row>
    <row r="48" spans="2:10" ht="57.75" customHeight="1" x14ac:dyDescent="0.2">
      <c r="B48" s="14"/>
      <c r="C48" s="1128" t="s">
        <v>4</v>
      </c>
      <c r="D48" s="1128"/>
      <c r="E48" s="1129"/>
      <c r="F48" s="15">
        <v>5.24</v>
      </c>
      <c r="G48" s="16">
        <v>9.3000000000000007</v>
      </c>
      <c r="H48" s="16">
        <v>5.96</v>
      </c>
      <c r="I48" s="16">
        <v>4.59</v>
      </c>
      <c r="J48" s="17">
        <v>2.99</v>
      </c>
    </row>
    <row r="49" spans="2:10" ht="57.75" customHeight="1" thickBot="1" x14ac:dyDescent="0.25">
      <c r="B49" s="18"/>
      <c r="C49" s="1130" t="s">
        <v>5</v>
      </c>
      <c r="D49" s="1130"/>
      <c r="E49" s="1131"/>
      <c r="F49" s="19">
        <v>3.68</v>
      </c>
      <c r="G49" s="20">
        <v>6.08</v>
      </c>
      <c r="H49" s="20">
        <v>1.19</v>
      </c>
      <c r="I49" s="20">
        <v>1.67</v>
      </c>
      <c r="J49" s="21">
        <v>0.76</v>
      </c>
    </row>
    <row r="50" spans="2:10" ht="13.2" x14ac:dyDescent="0.2"/>
  </sheetData>
  <sheetProtection algorithmName="SHA-512" hashValue="IMYmurfxRmlEjO5ZlDP/tn4YNzBzu/nFBEfqwF83Pd30g7gq0eqvzv+DFDLe8x+l24ELvgg8uxvrNRXwHovuyQ==" saltValue="Kos+aoJm+JZn+rAQAxuOW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10" zoomScale="90" zoomScaleNormal="9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36" t="s">
        <v>531</v>
      </c>
      <c r="D34" s="1136"/>
      <c r="E34" s="1137"/>
      <c r="F34" s="32">
        <v>2.77</v>
      </c>
      <c r="G34" s="33">
        <v>3.42</v>
      </c>
      <c r="H34" s="33">
        <v>4.83</v>
      </c>
      <c r="I34" s="33">
        <v>4.58</v>
      </c>
      <c r="J34" s="34">
        <v>4.32</v>
      </c>
      <c r="K34" s="22"/>
      <c r="L34" s="22"/>
      <c r="M34" s="22"/>
      <c r="N34" s="22"/>
      <c r="O34" s="22"/>
      <c r="P34" s="22"/>
    </row>
    <row r="35" spans="1:16" ht="39" customHeight="1" x14ac:dyDescent="0.2">
      <c r="A35" s="22"/>
      <c r="B35" s="35"/>
      <c r="C35" s="1132" t="s">
        <v>532</v>
      </c>
      <c r="D35" s="1132"/>
      <c r="E35" s="1133"/>
      <c r="F35" s="36">
        <v>4.71</v>
      </c>
      <c r="G35" s="37">
        <v>3.45</v>
      </c>
      <c r="H35" s="37">
        <v>2.62</v>
      </c>
      <c r="I35" s="37">
        <v>2.71</v>
      </c>
      <c r="J35" s="38">
        <v>3.92</v>
      </c>
      <c r="K35" s="22"/>
      <c r="L35" s="22"/>
      <c r="M35" s="22"/>
      <c r="N35" s="22"/>
      <c r="O35" s="22"/>
      <c r="P35" s="22"/>
    </row>
    <row r="36" spans="1:16" ht="39" customHeight="1" x14ac:dyDescent="0.2">
      <c r="A36" s="22"/>
      <c r="B36" s="35"/>
      <c r="C36" s="1132" t="s">
        <v>533</v>
      </c>
      <c r="D36" s="1132"/>
      <c r="E36" s="1133"/>
      <c r="F36" s="36">
        <v>5.24</v>
      </c>
      <c r="G36" s="37">
        <v>9.0500000000000007</v>
      </c>
      <c r="H36" s="37">
        <v>5.95</v>
      </c>
      <c r="I36" s="37">
        <v>4.59</v>
      </c>
      <c r="J36" s="38">
        <v>2.99</v>
      </c>
      <c r="K36" s="22"/>
      <c r="L36" s="22"/>
      <c r="M36" s="22"/>
      <c r="N36" s="22"/>
      <c r="O36" s="22"/>
      <c r="P36" s="22"/>
    </row>
    <row r="37" spans="1:16" ht="39" customHeight="1" x14ac:dyDescent="0.2">
      <c r="A37" s="22"/>
      <c r="B37" s="35"/>
      <c r="C37" s="1132" t="s">
        <v>534</v>
      </c>
      <c r="D37" s="1132"/>
      <c r="E37" s="1133"/>
      <c r="F37" s="36">
        <v>3.08</v>
      </c>
      <c r="G37" s="37">
        <v>3.24</v>
      </c>
      <c r="H37" s="37">
        <v>3.01</v>
      </c>
      <c r="I37" s="37">
        <v>2.81</v>
      </c>
      <c r="J37" s="38">
        <v>2.76</v>
      </c>
      <c r="K37" s="22"/>
      <c r="L37" s="22"/>
      <c r="M37" s="22"/>
      <c r="N37" s="22"/>
      <c r="O37" s="22"/>
      <c r="P37" s="22"/>
    </row>
    <row r="38" spans="1:16" ht="39" customHeight="1" x14ac:dyDescent="0.2">
      <c r="A38" s="22"/>
      <c r="B38" s="35"/>
      <c r="C38" s="1132" t="s">
        <v>535</v>
      </c>
      <c r="D38" s="1132"/>
      <c r="E38" s="1133"/>
      <c r="F38" s="36">
        <v>0.75</v>
      </c>
      <c r="G38" s="37">
        <v>0.53</v>
      </c>
      <c r="H38" s="37">
        <v>0.06</v>
      </c>
      <c r="I38" s="37">
        <v>0.08</v>
      </c>
      <c r="J38" s="38">
        <v>0.5</v>
      </c>
      <c r="K38" s="22"/>
      <c r="L38" s="22"/>
      <c r="M38" s="22"/>
      <c r="N38" s="22"/>
      <c r="O38" s="22"/>
      <c r="P38" s="22"/>
    </row>
    <row r="39" spans="1:16" ht="39" customHeight="1" x14ac:dyDescent="0.2">
      <c r="A39" s="22"/>
      <c r="B39" s="35"/>
      <c r="C39" s="1132" t="s">
        <v>536</v>
      </c>
      <c r="D39" s="1132"/>
      <c r="E39" s="1133"/>
      <c r="F39" s="36">
        <v>0.68</v>
      </c>
      <c r="G39" s="37">
        <v>0.84</v>
      </c>
      <c r="H39" s="37">
        <v>0.85</v>
      </c>
      <c r="I39" s="37">
        <v>0.61</v>
      </c>
      <c r="J39" s="38">
        <v>0.45</v>
      </c>
      <c r="K39" s="22"/>
      <c r="L39" s="22"/>
      <c r="M39" s="22"/>
      <c r="N39" s="22"/>
      <c r="O39" s="22"/>
      <c r="P39" s="22"/>
    </row>
    <row r="40" spans="1:16" ht="39" customHeight="1" x14ac:dyDescent="0.2">
      <c r="A40" s="22"/>
      <c r="B40" s="35"/>
      <c r="C40" s="1132" t="s">
        <v>537</v>
      </c>
      <c r="D40" s="1132"/>
      <c r="E40" s="1133"/>
      <c r="F40" s="36">
        <v>0.16</v>
      </c>
      <c r="G40" s="37">
        <v>0.14000000000000001</v>
      </c>
      <c r="H40" s="37">
        <v>0.16</v>
      </c>
      <c r="I40" s="37">
        <v>0.17</v>
      </c>
      <c r="J40" s="38">
        <v>0.4</v>
      </c>
      <c r="K40" s="22"/>
      <c r="L40" s="22"/>
      <c r="M40" s="22"/>
      <c r="N40" s="22"/>
      <c r="O40" s="22"/>
      <c r="P40" s="22"/>
    </row>
    <row r="41" spans="1:16" ht="39" customHeight="1" x14ac:dyDescent="0.2">
      <c r="A41" s="22"/>
      <c r="B41" s="35"/>
      <c r="C41" s="1132" t="s">
        <v>538</v>
      </c>
      <c r="D41" s="1132"/>
      <c r="E41" s="1133"/>
      <c r="F41" s="36">
        <v>0.04</v>
      </c>
      <c r="G41" s="37">
        <v>0.03</v>
      </c>
      <c r="H41" s="37">
        <v>0.03</v>
      </c>
      <c r="I41" s="37">
        <v>0.03</v>
      </c>
      <c r="J41" s="38">
        <v>0.03</v>
      </c>
      <c r="K41" s="22"/>
      <c r="L41" s="22"/>
      <c r="M41" s="22"/>
      <c r="N41" s="22"/>
      <c r="O41" s="22"/>
      <c r="P41" s="22"/>
    </row>
    <row r="42" spans="1:16" ht="39" customHeight="1" x14ac:dyDescent="0.2">
      <c r="A42" s="22"/>
      <c r="B42" s="39"/>
      <c r="C42" s="1132" t="s">
        <v>539</v>
      </c>
      <c r="D42" s="1132"/>
      <c r="E42" s="1133"/>
      <c r="F42" s="36" t="s">
        <v>488</v>
      </c>
      <c r="G42" s="37" t="s">
        <v>488</v>
      </c>
      <c r="H42" s="37" t="s">
        <v>488</v>
      </c>
      <c r="I42" s="37" t="s">
        <v>488</v>
      </c>
      <c r="J42" s="38" t="s">
        <v>488</v>
      </c>
      <c r="K42" s="22"/>
      <c r="L42" s="22"/>
      <c r="M42" s="22"/>
      <c r="N42" s="22"/>
      <c r="O42" s="22"/>
      <c r="P42" s="22"/>
    </row>
    <row r="43" spans="1:16" ht="39" customHeight="1" thickBot="1" x14ac:dyDescent="0.25">
      <c r="A43" s="22"/>
      <c r="B43" s="40"/>
      <c r="C43" s="1134" t="s">
        <v>540</v>
      </c>
      <c r="D43" s="1134"/>
      <c r="E43" s="1135"/>
      <c r="F43" s="41">
        <v>0</v>
      </c>
      <c r="G43" s="42">
        <v>0.24</v>
      </c>
      <c r="H43" s="42">
        <v>0</v>
      </c>
      <c r="I43" s="42" t="s">
        <v>488</v>
      </c>
      <c r="J43" s="43" t="s">
        <v>488</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gY/ba/9hnAVrFBOY5/7vm7sjyOzhdJVcCG156qLP/fe9oqlfQlmzAqfOBs8TD8uLcNG77kOY31SEMFtai8Aqnw==" saltValue="h0iEIPF0SCrVheThxlKdH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7"/>
  <sheetViews>
    <sheetView showGridLines="0" zoomScale="80" zoomScaleNormal="8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161" t="s">
        <v>9</v>
      </c>
      <c r="C45" s="1162"/>
      <c r="D45" s="56"/>
      <c r="E45" s="1167" t="s">
        <v>10</v>
      </c>
      <c r="F45" s="1167"/>
      <c r="G45" s="1167"/>
      <c r="H45" s="1167"/>
      <c r="I45" s="1167"/>
      <c r="J45" s="1168"/>
      <c r="K45" s="57">
        <v>2938</v>
      </c>
      <c r="L45" s="58">
        <v>3090</v>
      </c>
      <c r="M45" s="58">
        <v>3216</v>
      </c>
      <c r="N45" s="58">
        <v>6453</v>
      </c>
      <c r="O45" s="59">
        <v>3094</v>
      </c>
      <c r="P45" s="46"/>
      <c r="Q45" s="46"/>
      <c r="R45" s="46"/>
      <c r="S45" s="46"/>
      <c r="T45" s="46"/>
      <c r="U45" s="46"/>
    </row>
    <row r="46" spans="1:21" ht="30.75" customHeight="1" x14ac:dyDescent="0.2">
      <c r="A46" s="46"/>
      <c r="B46" s="1163"/>
      <c r="C46" s="1164"/>
      <c r="D46" s="60"/>
      <c r="E46" s="1140" t="s">
        <v>11</v>
      </c>
      <c r="F46" s="1140"/>
      <c r="G46" s="1140"/>
      <c r="H46" s="1140"/>
      <c r="I46" s="1140"/>
      <c r="J46" s="1141"/>
      <c r="K46" s="61" t="s">
        <v>488</v>
      </c>
      <c r="L46" s="62" t="s">
        <v>488</v>
      </c>
      <c r="M46" s="62" t="s">
        <v>488</v>
      </c>
      <c r="N46" s="62" t="s">
        <v>488</v>
      </c>
      <c r="O46" s="63" t="s">
        <v>488</v>
      </c>
      <c r="P46" s="46"/>
      <c r="Q46" s="46"/>
      <c r="R46" s="46"/>
      <c r="S46" s="46"/>
      <c r="T46" s="46"/>
      <c r="U46" s="46"/>
    </row>
    <row r="47" spans="1:21" ht="30.75" customHeight="1" x14ac:dyDescent="0.2">
      <c r="A47" s="46"/>
      <c r="B47" s="1163"/>
      <c r="C47" s="1164"/>
      <c r="D47" s="60"/>
      <c r="E47" s="1140" t="s">
        <v>12</v>
      </c>
      <c r="F47" s="1140"/>
      <c r="G47" s="1140"/>
      <c r="H47" s="1140"/>
      <c r="I47" s="1140"/>
      <c r="J47" s="1141"/>
      <c r="K47" s="61" t="s">
        <v>488</v>
      </c>
      <c r="L47" s="62" t="s">
        <v>488</v>
      </c>
      <c r="M47" s="62" t="s">
        <v>488</v>
      </c>
      <c r="N47" s="62" t="s">
        <v>488</v>
      </c>
      <c r="O47" s="63" t="s">
        <v>488</v>
      </c>
      <c r="P47" s="46"/>
      <c r="Q47" s="46"/>
      <c r="R47" s="46"/>
      <c r="S47" s="46"/>
      <c r="T47" s="46"/>
      <c r="U47" s="46"/>
    </row>
    <row r="48" spans="1:21" ht="30.75" customHeight="1" x14ac:dyDescent="0.2">
      <c r="A48" s="46"/>
      <c r="B48" s="1163"/>
      <c r="C48" s="1164"/>
      <c r="D48" s="60"/>
      <c r="E48" s="1140" t="s">
        <v>13</v>
      </c>
      <c r="F48" s="1140"/>
      <c r="G48" s="1140"/>
      <c r="H48" s="1140"/>
      <c r="I48" s="1140"/>
      <c r="J48" s="1141"/>
      <c r="K48" s="61">
        <v>2087</v>
      </c>
      <c r="L48" s="62">
        <v>2039</v>
      </c>
      <c r="M48" s="62">
        <v>1981</v>
      </c>
      <c r="N48" s="62">
        <v>1861</v>
      </c>
      <c r="O48" s="63">
        <v>1868</v>
      </c>
      <c r="P48" s="46"/>
      <c r="Q48" s="46"/>
      <c r="R48" s="46"/>
      <c r="S48" s="46"/>
      <c r="T48" s="46"/>
      <c r="U48" s="46"/>
    </row>
    <row r="49" spans="1:21" ht="30.75" customHeight="1" x14ac:dyDescent="0.2">
      <c r="A49" s="46"/>
      <c r="B49" s="1163"/>
      <c r="C49" s="1164"/>
      <c r="D49" s="60"/>
      <c r="E49" s="1140" t="s">
        <v>14</v>
      </c>
      <c r="F49" s="1140"/>
      <c r="G49" s="1140"/>
      <c r="H49" s="1140"/>
      <c r="I49" s="1140"/>
      <c r="J49" s="1141"/>
      <c r="K49" s="61" t="s">
        <v>488</v>
      </c>
      <c r="L49" s="62" t="s">
        <v>488</v>
      </c>
      <c r="M49" s="62" t="s">
        <v>488</v>
      </c>
      <c r="N49" s="62" t="s">
        <v>488</v>
      </c>
      <c r="O49" s="63" t="s">
        <v>488</v>
      </c>
      <c r="P49" s="46"/>
      <c r="Q49" s="46"/>
      <c r="R49" s="46"/>
      <c r="S49" s="46"/>
      <c r="T49" s="46"/>
      <c r="U49" s="46"/>
    </row>
    <row r="50" spans="1:21" ht="30.75" customHeight="1" x14ac:dyDescent="0.2">
      <c r="A50" s="46"/>
      <c r="B50" s="1163"/>
      <c r="C50" s="1164"/>
      <c r="D50" s="60"/>
      <c r="E50" s="1140" t="s">
        <v>15</v>
      </c>
      <c r="F50" s="1140"/>
      <c r="G50" s="1140"/>
      <c r="H50" s="1140"/>
      <c r="I50" s="1140"/>
      <c r="J50" s="1141"/>
      <c r="K50" s="61" t="s">
        <v>488</v>
      </c>
      <c r="L50" s="62" t="s">
        <v>488</v>
      </c>
      <c r="M50" s="62" t="s">
        <v>488</v>
      </c>
      <c r="N50" s="62" t="s">
        <v>488</v>
      </c>
      <c r="O50" s="63" t="s">
        <v>488</v>
      </c>
      <c r="P50" s="46"/>
      <c r="Q50" s="46"/>
      <c r="R50" s="46"/>
      <c r="S50" s="46"/>
      <c r="T50" s="46"/>
      <c r="U50" s="46"/>
    </row>
    <row r="51" spans="1:21" ht="30.75" customHeight="1" x14ac:dyDescent="0.2">
      <c r="A51" s="46"/>
      <c r="B51" s="1165"/>
      <c r="C51" s="1166"/>
      <c r="D51" s="64"/>
      <c r="E51" s="1140" t="s">
        <v>16</v>
      </c>
      <c r="F51" s="1140"/>
      <c r="G51" s="1140"/>
      <c r="H51" s="1140"/>
      <c r="I51" s="1140"/>
      <c r="J51" s="1141"/>
      <c r="K51" s="61" t="s">
        <v>488</v>
      </c>
      <c r="L51" s="62" t="s">
        <v>488</v>
      </c>
      <c r="M51" s="62" t="s">
        <v>488</v>
      </c>
      <c r="N51" s="62" t="s">
        <v>488</v>
      </c>
      <c r="O51" s="63" t="s">
        <v>488</v>
      </c>
      <c r="P51" s="46"/>
      <c r="Q51" s="46"/>
      <c r="R51" s="46"/>
      <c r="S51" s="46"/>
      <c r="T51" s="46"/>
      <c r="U51" s="46"/>
    </row>
    <row r="52" spans="1:21" ht="30.75" customHeight="1" x14ac:dyDescent="0.2">
      <c r="A52" s="46"/>
      <c r="B52" s="1138" t="s">
        <v>17</v>
      </c>
      <c r="C52" s="1139"/>
      <c r="D52" s="64"/>
      <c r="E52" s="1140" t="s">
        <v>18</v>
      </c>
      <c r="F52" s="1140"/>
      <c r="G52" s="1140"/>
      <c r="H52" s="1140"/>
      <c r="I52" s="1140"/>
      <c r="J52" s="1141"/>
      <c r="K52" s="61">
        <v>4257</v>
      </c>
      <c r="L52" s="62">
        <v>4216</v>
      </c>
      <c r="M52" s="62">
        <v>4196</v>
      </c>
      <c r="N52" s="62">
        <v>7265</v>
      </c>
      <c r="O52" s="63">
        <v>4186</v>
      </c>
      <c r="P52" s="46"/>
      <c r="Q52" s="46"/>
      <c r="R52" s="46"/>
      <c r="S52" s="46"/>
      <c r="T52" s="46"/>
      <c r="U52" s="46"/>
    </row>
    <row r="53" spans="1:21" ht="30.75" customHeight="1" thickBot="1" x14ac:dyDescent="0.25">
      <c r="A53" s="46"/>
      <c r="B53" s="1142" t="s">
        <v>19</v>
      </c>
      <c r="C53" s="1143"/>
      <c r="D53" s="65"/>
      <c r="E53" s="1144" t="s">
        <v>20</v>
      </c>
      <c r="F53" s="1144"/>
      <c r="G53" s="1144"/>
      <c r="H53" s="1144"/>
      <c r="I53" s="1144"/>
      <c r="J53" s="1145"/>
      <c r="K53" s="66">
        <v>768</v>
      </c>
      <c r="L53" s="67">
        <v>913</v>
      </c>
      <c r="M53" s="67">
        <v>1001</v>
      </c>
      <c r="N53" s="67">
        <v>1049</v>
      </c>
      <c r="O53" s="68">
        <v>776</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541</v>
      </c>
      <c r="L57" s="79" t="s">
        <v>542</v>
      </c>
      <c r="M57" s="79" t="s">
        <v>543</v>
      </c>
      <c r="N57" s="79" t="s">
        <v>544</v>
      </c>
      <c r="O57" s="80" t="s">
        <v>545</v>
      </c>
      <c r="P57" s="46"/>
      <c r="Q57" s="46"/>
      <c r="R57" s="46"/>
      <c r="S57" s="46"/>
      <c r="T57" s="46"/>
      <c r="U57" s="46"/>
    </row>
    <row r="58" spans="1:21" ht="31.5" customHeight="1" x14ac:dyDescent="0.2">
      <c r="B58" s="1146" t="s">
        <v>24</v>
      </c>
      <c r="C58" s="1147"/>
      <c r="D58" s="1152" t="s">
        <v>25</v>
      </c>
      <c r="E58" s="1153"/>
      <c r="F58" s="1153"/>
      <c r="G58" s="1153"/>
      <c r="H58" s="1153"/>
      <c r="I58" s="1153"/>
      <c r="J58" s="1154"/>
      <c r="K58" s="81"/>
      <c r="L58" s="82"/>
      <c r="M58" s="82"/>
      <c r="N58" s="82"/>
      <c r="O58" s="83"/>
    </row>
    <row r="59" spans="1:21" ht="31.5" customHeight="1" x14ac:dyDescent="0.2">
      <c r="B59" s="1148"/>
      <c r="C59" s="1149"/>
      <c r="D59" s="1155" t="s">
        <v>26</v>
      </c>
      <c r="E59" s="1156"/>
      <c r="F59" s="1156"/>
      <c r="G59" s="1156"/>
      <c r="H59" s="1156"/>
      <c r="I59" s="1156"/>
      <c r="J59" s="1157"/>
      <c r="K59" s="84"/>
      <c r="L59" s="85"/>
      <c r="M59" s="85"/>
      <c r="N59" s="85"/>
      <c r="O59" s="86"/>
    </row>
    <row r="60" spans="1:21" ht="31.5" customHeight="1" thickBot="1" x14ac:dyDescent="0.25">
      <c r="B60" s="1150"/>
      <c r="C60" s="1151"/>
      <c r="D60" s="1158" t="s">
        <v>27</v>
      </c>
      <c r="E60" s="1159"/>
      <c r="F60" s="1159"/>
      <c r="G60" s="1159"/>
      <c r="H60" s="1159"/>
      <c r="I60" s="1159"/>
      <c r="J60" s="1160"/>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row r="65" s="47" customFormat="1" ht="12.6" hidden="1" customHeight="1" x14ac:dyDescent="0.2"/>
    <row r="66" s="47" customFormat="1" ht="12.6" hidden="1" customHeight="1" x14ac:dyDescent="0.2"/>
    <row r="67" s="47" customFormat="1" ht="12.6" hidden="1" customHeight="1" x14ac:dyDescent="0.2"/>
  </sheetData>
  <sheetProtection algorithmName="SHA-512" hashValue="rMxNy/TcUymt4xHfVfJVx7riGrmShQQbUHE/2p/Pdj/3/6biEWfwehmzRANOaKOL0oqrt2j4uff3KfsXorAJ1Q==" saltValue="VIsw3tu79efR6gNQ1TasD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0" zoomScaleNormal="80" zoomScaleSheetLayoutView="100" workbookViewId="0">
      <selection activeCell="K53" sqref="K53"/>
    </sheetView>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526</v>
      </c>
      <c r="J40" s="101" t="s">
        <v>527</v>
      </c>
      <c r="K40" s="101" t="s">
        <v>528</v>
      </c>
      <c r="L40" s="101" t="s">
        <v>529</v>
      </c>
      <c r="M40" s="102" t="s">
        <v>530</v>
      </c>
    </row>
    <row r="41" spans="2:13" ht="27.75" customHeight="1" x14ac:dyDescent="0.2">
      <c r="B41" s="1181" t="s">
        <v>30</v>
      </c>
      <c r="C41" s="1182"/>
      <c r="D41" s="103"/>
      <c r="E41" s="1183" t="s">
        <v>31</v>
      </c>
      <c r="F41" s="1183"/>
      <c r="G41" s="1183"/>
      <c r="H41" s="1184"/>
      <c r="I41" s="330">
        <v>41314</v>
      </c>
      <c r="J41" s="331">
        <v>45557</v>
      </c>
      <c r="K41" s="331">
        <v>45742</v>
      </c>
      <c r="L41" s="331">
        <v>42034</v>
      </c>
      <c r="M41" s="332">
        <v>40279</v>
      </c>
    </row>
    <row r="42" spans="2:13" ht="27.75" customHeight="1" x14ac:dyDescent="0.2">
      <c r="B42" s="1171"/>
      <c r="C42" s="1172"/>
      <c r="D42" s="104"/>
      <c r="E42" s="1175" t="s">
        <v>32</v>
      </c>
      <c r="F42" s="1175"/>
      <c r="G42" s="1175"/>
      <c r="H42" s="1176"/>
      <c r="I42" s="333" t="s">
        <v>488</v>
      </c>
      <c r="J42" s="334" t="s">
        <v>488</v>
      </c>
      <c r="K42" s="334" t="s">
        <v>488</v>
      </c>
      <c r="L42" s="334" t="s">
        <v>488</v>
      </c>
      <c r="M42" s="335" t="s">
        <v>488</v>
      </c>
    </row>
    <row r="43" spans="2:13" ht="27.75" customHeight="1" x14ac:dyDescent="0.2">
      <c r="B43" s="1171"/>
      <c r="C43" s="1172"/>
      <c r="D43" s="104"/>
      <c r="E43" s="1175" t="s">
        <v>33</v>
      </c>
      <c r="F43" s="1175"/>
      <c r="G43" s="1175"/>
      <c r="H43" s="1176"/>
      <c r="I43" s="333">
        <v>21852</v>
      </c>
      <c r="J43" s="334">
        <v>19899</v>
      </c>
      <c r="K43" s="334">
        <v>17915</v>
      </c>
      <c r="L43" s="334">
        <v>16664</v>
      </c>
      <c r="M43" s="335">
        <v>15961</v>
      </c>
    </row>
    <row r="44" spans="2:13" ht="27.75" customHeight="1" x14ac:dyDescent="0.2">
      <c r="B44" s="1171"/>
      <c r="C44" s="1172"/>
      <c r="D44" s="104"/>
      <c r="E44" s="1175" t="s">
        <v>34</v>
      </c>
      <c r="F44" s="1175"/>
      <c r="G44" s="1175"/>
      <c r="H44" s="1176"/>
      <c r="I44" s="333" t="s">
        <v>488</v>
      </c>
      <c r="J44" s="334" t="s">
        <v>488</v>
      </c>
      <c r="K44" s="334" t="s">
        <v>488</v>
      </c>
      <c r="L44" s="334" t="s">
        <v>488</v>
      </c>
      <c r="M44" s="335" t="s">
        <v>488</v>
      </c>
    </row>
    <row r="45" spans="2:13" ht="27.75" customHeight="1" x14ac:dyDescent="0.2">
      <c r="B45" s="1171"/>
      <c r="C45" s="1172"/>
      <c r="D45" s="104"/>
      <c r="E45" s="1175" t="s">
        <v>35</v>
      </c>
      <c r="F45" s="1175"/>
      <c r="G45" s="1175"/>
      <c r="H45" s="1176"/>
      <c r="I45" s="333">
        <v>6487</v>
      </c>
      <c r="J45" s="334">
        <v>6180</v>
      </c>
      <c r="K45" s="334">
        <v>5972</v>
      </c>
      <c r="L45" s="334">
        <v>5857</v>
      </c>
      <c r="M45" s="335">
        <v>5728</v>
      </c>
    </row>
    <row r="46" spans="2:13" ht="27.75" customHeight="1" x14ac:dyDescent="0.2">
      <c r="B46" s="1171"/>
      <c r="C46" s="1172"/>
      <c r="D46" s="105"/>
      <c r="E46" s="1175" t="s">
        <v>36</v>
      </c>
      <c r="F46" s="1175"/>
      <c r="G46" s="1175"/>
      <c r="H46" s="1176"/>
      <c r="I46" s="333" t="s">
        <v>488</v>
      </c>
      <c r="J46" s="334" t="s">
        <v>488</v>
      </c>
      <c r="K46" s="334" t="s">
        <v>488</v>
      </c>
      <c r="L46" s="334" t="s">
        <v>488</v>
      </c>
      <c r="M46" s="335" t="s">
        <v>488</v>
      </c>
    </row>
    <row r="47" spans="2:13" ht="27.75" customHeight="1" x14ac:dyDescent="0.2">
      <c r="B47" s="1171"/>
      <c r="C47" s="1172"/>
      <c r="D47" s="106"/>
      <c r="E47" s="1185" t="s">
        <v>37</v>
      </c>
      <c r="F47" s="1186"/>
      <c r="G47" s="1186"/>
      <c r="H47" s="1187"/>
      <c r="I47" s="333" t="s">
        <v>488</v>
      </c>
      <c r="J47" s="334" t="s">
        <v>488</v>
      </c>
      <c r="K47" s="334" t="s">
        <v>488</v>
      </c>
      <c r="L47" s="334" t="s">
        <v>488</v>
      </c>
      <c r="M47" s="335" t="s">
        <v>488</v>
      </c>
    </row>
    <row r="48" spans="2:13" ht="27.75" customHeight="1" x14ac:dyDescent="0.2">
      <c r="B48" s="1171"/>
      <c r="C48" s="1172"/>
      <c r="D48" s="104"/>
      <c r="E48" s="1175" t="s">
        <v>38</v>
      </c>
      <c r="F48" s="1175"/>
      <c r="G48" s="1175"/>
      <c r="H48" s="1176"/>
      <c r="I48" s="333" t="s">
        <v>488</v>
      </c>
      <c r="J48" s="334" t="s">
        <v>488</v>
      </c>
      <c r="K48" s="334" t="s">
        <v>488</v>
      </c>
      <c r="L48" s="334" t="s">
        <v>488</v>
      </c>
      <c r="M48" s="335" t="s">
        <v>488</v>
      </c>
    </row>
    <row r="49" spans="2:13" ht="27.75" customHeight="1" x14ac:dyDescent="0.2">
      <c r="B49" s="1173"/>
      <c r="C49" s="1174"/>
      <c r="D49" s="104"/>
      <c r="E49" s="1175" t="s">
        <v>39</v>
      </c>
      <c r="F49" s="1175"/>
      <c r="G49" s="1175"/>
      <c r="H49" s="1176"/>
      <c r="I49" s="333" t="s">
        <v>488</v>
      </c>
      <c r="J49" s="334" t="s">
        <v>488</v>
      </c>
      <c r="K49" s="334" t="s">
        <v>488</v>
      </c>
      <c r="L49" s="334" t="s">
        <v>488</v>
      </c>
      <c r="M49" s="335" t="s">
        <v>488</v>
      </c>
    </row>
    <row r="50" spans="2:13" ht="27.75" customHeight="1" x14ac:dyDescent="0.2">
      <c r="B50" s="1169" t="s">
        <v>40</v>
      </c>
      <c r="C50" s="1170"/>
      <c r="D50" s="107"/>
      <c r="E50" s="1175" t="s">
        <v>41</v>
      </c>
      <c r="F50" s="1175"/>
      <c r="G50" s="1175"/>
      <c r="H50" s="1176"/>
      <c r="I50" s="333">
        <v>8817</v>
      </c>
      <c r="J50" s="334">
        <v>9632</v>
      </c>
      <c r="K50" s="334">
        <v>11810</v>
      </c>
      <c r="L50" s="334">
        <v>10269</v>
      </c>
      <c r="M50" s="335">
        <v>11407</v>
      </c>
    </row>
    <row r="51" spans="2:13" ht="27.75" customHeight="1" x14ac:dyDescent="0.2">
      <c r="B51" s="1171"/>
      <c r="C51" s="1172"/>
      <c r="D51" s="104"/>
      <c r="E51" s="1175" t="s">
        <v>42</v>
      </c>
      <c r="F51" s="1175"/>
      <c r="G51" s="1175"/>
      <c r="H51" s="1176"/>
      <c r="I51" s="333">
        <v>11071</v>
      </c>
      <c r="J51" s="334">
        <v>10326</v>
      </c>
      <c r="K51" s="334">
        <v>9325</v>
      </c>
      <c r="L51" s="334">
        <v>8738</v>
      </c>
      <c r="M51" s="335">
        <v>8378</v>
      </c>
    </row>
    <row r="52" spans="2:13" ht="27.75" customHeight="1" x14ac:dyDescent="0.2">
      <c r="B52" s="1173"/>
      <c r="C52" s="1174"/>
      <c r="D52" s="104"/>
      <c r="E52" s="1175" t="s">
        <v>43</v>
      </c>
      <c r="F52" s="1175"/>
      <c r="G52" s="1175"/>
      <c r="H52" s="1176"/>
      <c r="I52" s="333">
        <v>36968</v>
      </c>
      <c r="J52" s="334">
        <v>37871</v>
      </c>
      <c r="K52" s="334">
        <v>37198</v>
      </c>
      <c r="L52" s="334">
        <v>35744</v>
      </c>
      <c r="M52" s="335">
        <v>33301</v>
      </c>
    </row>
    <row r="53" spans="2:13" ht="27.75" customHeight="1" thickBot="1" x14ac:dyDescent="0.25">
      <c r="B53" s="1177" t="s">
        <v>19</v>
      </c>
      <c r="C53" s="1178"/>
      <c r="D53" s="108"/>
      <c r="E53" s="1179" t="s">
        <v>44</v>
      </c>
      <c r="F53" s="1179"/>
      <c r="G53" s="1179"/>
      <c r="H53" s="1180"/>
      <c r="I53" s="336">
        <v>12797</v>
      </c>
      <c r="J53" s="337">
        <v>13807</v>
      </c>
      <c r="K53" s="337">
        <v>11296</v>
      </c>
      <c r="L53" s="337">
        <v>9805</v>
      </c>
      <c r="M53" s="338">
        <v>8883</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HCrSHbkIUKQZxzyV7R1IZH2ina2S8GSaj9SYoajgPYeUrDExRfoD1lOVnf2IvDh0hBIVBjnVkZLtAqlyl7w3eA==" saltValue="fVgDFb8GFMK6YlfCkqp4I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8"/>
  <sheetViews>
    <sheetView showGridLines="0" zoomScale="50" zoomScaleNormal="50" zoomScaleSheetLayoutView="100" workbookViewId="0">
      <selection activeCell="H55" sqref="H55"/>
    </sheetView>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528</v>
      </c>
      <c r="G54" s="117" t="s">
        <v>529</v>
      </c>
      <c r="H54" s="118" t="s">
        <v>530</v>
      </c>
    </row>
    <row r="55" spans="2:8" ht="52.5" customHeight="1" x14ac:dyDescent="0.2">
      <c r="B55" s="119"/>
      <c r="C55" s="1196" t="s">
        <v>46</v>
      </c>
      <c r="D55" s="1196"/>
      <c r="E55" s="1197"/>
      <c r="F55" s="339">
        <v>4983</v>
      </c>
      <c r="G55" s="339">
        <v>5629</v>
      </c>
      <c r="H55" s="340">
        <v>6142</v>
      </c>
    </row>
    <row r="56" spans="2:8" ht="52.5" customHeight="1" x14ac:dyDescent="0.2">
      <c r="B56" s="120"/>
      <c r="C56" s="1198" t="s">
        <v>47</v>
      </c>
      <c r="D56" s="1198"/>
      <c r="E56" s="1199"/>
      <c r="F56" s="341">
        <v>3434</v>
      </c>
      <c r="G56" s="341">
        <v>498</v>
      </c>
      <c r="H56" s="342">
        <v>589</v>
      </c>
    </row>
    <row r="57" spans="2:8" ht="53.25" customHeight="1" x14ac:dyDescent="0.2">
      <c r="B57" s="120"/>
      <c r="C57" s="1200" t="s">
        <v>48</v>
      </c>
      <c r="D57" s="1200"/>
      <c r="E57" s="1201"/>
      <c r="F57" s="343">
        <v>2235</v>
      </c>
      <c r="G57" s="343">
        <v>3441</v>
      </c>
      <c r="H57" s="344">
        <v>4229</v>
      </c>
    </row>
    <row r="58" spans="2:8" ht="45.75" customHeight="1" x14ac:dyDescent="0.2">
      <c r="B58" s="121"/>
      <c r="C58" s="1188" t="s">
        <v>553</v>
      </c>
      <c r="D58" s="1189"/>
      <c r="E58" s="1190"/>
      <c r="F58" s="345">
        <v>1060</v>
      </c>
      <c r="G58" s="345">
        <v>1630</v>
      </c>
      <c r="H58" s="346">
        <v>2132</v>
      </c>
    </row>
    <row r="59" spans="2:8" ht="45.75" customHeight="1" x14ac:dyDescent="0.2">
      <c r="B59" s="121"/>
      <c r="C59" s="1188" t="s">
        <v>554</v>
      </c>
      <c r="D59" s="1189"/>
      <c r="E59" s="1190"/>
      <c r="F59" s="345">
        <v>698</v>
      </c>
      <c r="G59" s="345">
        <v>1313</v>
      </c>
      <c r="H59" s="346">
        <v>1628</v>
      </c>
    </row>
    <row r="60" spans="2:8" ht="45.75" customHeight="1" x14ac:dyDescent="0.2">
      <c r="B60" s="121"/>
      <c r="C60" s="1188" t="s">
        <v>555</v>
      </c>
      <c r="D60" s="1189"/>
      <c r="E60" s="1190"/>
      <c r="F60" s="345">
        <v>300</v>
      </c>
      <c r="G60" s="345">
        <v>334</v>
      </c>
      <c r="H60" s="346">
        <v>301</v>
      </c>
    </row>
    <row r="61" spans="2:8" ht="45.75" customHeight="1" x14ac:dyDescent="0.2">
      <c r="B61" s="121"/>
      <c r="C61" s="1188" t="s">
        <v>557</v>
      </c>
      <c r="D61" s="1189"/>
      <c r="E61" s="1190"/>
      <c r="F61" s="345">
        <v>89</v>
      </c>
      <c r="G61" s="345">
        <v>89</v>
      </c>
      <c r="H61" s="346">
        <v>89</v>
      </c>
    </row>
    <row r="62" spans="2:8" ht="45.75" customHeight="1" thickBot="1" x14ac:dyDescent="0.25">
      <c r="B62" s="122"/>
      <c r="C62" s="1191" t="s">
        <v>556</v>
      </c>
      <c r="D62" s="1192"/>
      <c r="E62" s="1193"/>
      <c r="F62" s="347">
        <v>73</v>
      </c>
      <c r="G62" s="347">
        <v>66</v>
      </c>
      <c r="H62" s="348">
        <v>65</v>
      </c>
    </row>
    <row r="63" spans="2:8" ht="52.5" customHeight="1" thickBot="1" x14ac:dyDescent="0.25">
      <c r="B63" s="123"/>
      <c r="C63" s="1194" t="s">
        <v>49</v>
      </c>
      <c r="D63" s="1194"/>
      <c r="E63" s="1195"/>
      <c r="F63" s="349">
        <v>10652</v>
      </c>
      <c r="G63" s="349">
        <v>9568</v>
      </c>
      <c r="H63" s="350">
        <v>10959</v>
      </c>
    </row>
    <row r="64" spans="2:8" ht="13.2"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sheetData>
  <sheetProtection algorithmName="SHA-512" hashValue="1wK7x7tv//CVcKxXonpCOLhxwBbGI18G637iXcnv1UD9orh9WPodkJIdwBNH9cXfw9shfPbG1EYzKHCt3ZGSGw==" saltValue="Jx3U2aEUVah2AAFRQcpne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1"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25705-0280-465F-A6DF-EF041F6E931B}">
  <sheetPr>
    <pageSetUpPr fitToPage="1"/>
  </sheetPr>
  <dimension ref="A1:DE85"/>
  <sheetViews>
    <sheetView showGridLines="0" zoomScale="80" zoomScaleNormal="80" zoomScaleSheetLayoutView="55" workbookViewId="0">
      <selection activeCell="CA6" sqref="CA6"/>
    </sheetView>
  </sheetViews>
  <sheetFormatPr defaultColWidth="0" defaultRowHeight="13.5" customHeight="1" zeroHeight="1" x14ac:dyDescent="0.2"/>
  <cols>
    <col min="1" max="1" width="6.33203125" style="1204" customWidth="1"/>
    <col min="2" max="107" width="2.44140625" style="1204" customWidth="1"/>
    <col min="108" max="108" width="6.109375" style="1212" customWidth="1"/>
    <col min="109" max="109" width="5.88671875" style="1211" customWidth="1"/>
    <col min="110" max="16384" width="8.6640625" style="1204" hidden="1"/>
  </cols>
  <sheetData>
    <row r="1" spans="1:109" ht="42.75" customHeight="1" x14ac:dyDescent="0.2">
      <c r="A1" s="1202"/>
      <c r="B1" s="1203"/>
      <c r="DD1" s="1204"/>
      <c r="DE1" s="1204"/>
    </row>
    <row r="2" spans="1:109" ht="25.5" customHeight="1" x14ac:dyDescent="0.2">
      <c r="A2" s="1205"/>
      <c r="C2" s="1205"/>
      <c r="O2" s="1205"/>
      <c r="P2" s="1205"/>
      <c r="Q2" s="1205"/>
      <c r="R2" s="1205"/>
      <c r="S2" s="1205"/>
      <c r="T2" s="1205"/>
      <c r="U2" s="1205"/>
      <c r="V2" s="1205"/>
      <c r="W2" s="1205"/>
      <c r="X2" s="1205"/>
      <c r="Y2" s="1205"/>
      <c r="Z2" s="1205"/>
      <c r="AA2" s="1205"/>
      <c r="AB2" s="1205"/>
      <c r="AC2" s="1205"/>
      <c r="AD2" s="1205"/>
      <c r="AE2" s="1205"/>
      <c r="AF2" s="1205"/>
      <c r="AG2" s="1205"/>
      <c r="AH2" s="1205"/>
      <c r="AI2" s="1205"/>
      <c r="AU2" s="1205"/>
      <c r="BG2" s="1205"/>
      <c r="BS2" s="1205"/>
      <c r="CE2" s="1205"/>
      <c r="CQ2" s="1205"/>
      <c r="DD2" s="1204"/>
      <c r="DE2" s="1204"/>
    </row>
    <row r="3" spans="1:109" ht="25.5" customHeight="1" x14ac:dyDescent="0.2">
      <c r="A3" s="1205"/>
      <c r="C3" s="1205"/>
      <c r="O3" s="1205"/>
      <c r="P3" s="1205"/>
      <c r="Q3" s="1205"/>
      <c r="R3" s="1205"/>
      <c r="S3" s="1205"/>
      <c r="T3" s="1205"/>
      <c r="U3" s="1205"/>
      <c r="V3" s="1205"/>
      <c r="W3" s="1205"/>
      <c r="X3" s="1205"/>
      <c r="Y3" s="1205"/>
      <c r="Z3" s="1205"/>
      <c r="AA3" s="1205"/>
      <c r="AB3" s="1205"/>
      <c r="AC3" s="1205"/>
      <c r="AD3" s="1205"/>
      <c r="AE3" s="1205"/>
      <c r="AF3" s="1205"/>
      <c r="AG3" s="1205"/>
      <c r="AH3" s="1205"/>
      <c r="AI3" s="1205"/>
      <c r="AU3" s="1205"/>
      <c r="BG3" s="1205"/>
      <c r="BS3" s="1205"/>
      <c r="CE3" s="1205"/>
      <c r="CQ3" s="1205"/>
      <c r="DD3" s="1204"/>
      <c r="DE3" s="1204"/>
    </row>
    <row r="4" spans="1:109" s="1206" customFormat="1" ht="12.6" x14ac:dyDescent="0.15">
      <c r="A4" s="1205"/>
      <c r="B4" s="1205"/>
      <c r="C4" s="1205"/>
      <c r="D4" s="1205"/>
      <c r="E4" s="1205"/>
      <c r="F4" s="1205"/>
      <c r="G4" s="1205"/>
      <c r="H4" s="1205"/>
      <c r="I4" s="1205"/>
      <c r="J4" s="1205"/>
      <c r="K4" s="1205"/>
      <c r="L4" s="1205"/>
      <c r="M4" s="1205"/>
      <c r="N4" s="1205"/>
      <c r="O4" s="1205"/>
      <c r="P4" s="1205"/>
      <c r="Q4" s="1205"/>
      <c r="R4" s="1205"/>
      <c r="S4" s="1205"/>
      <c r="T4" s="1205"/>
      <c r="U4" s="1205"/>
      <c r="V4" s="1205"/>
      <c r="W4" s="1205"/>
      <c r="X4" s="1205"/>
      <c r="Y4" s="1205"/>
      <c r="Z4" s="1205"/>
      <c r="AA4" s="1205"/>
      <c r="AB4" s="1205"/>
      <c r="AC4" s="1205"/>
      <c r="AD4" s="1205"/>
      <c r="AE4" s="1205"/>
      <c r="AF4" s="1205"/>
      <c r="AG4" s="1205"/>
      <c r="AH4" s="1205"/>
      <c r="AI4" s="1205"/>
      <c r="AJ4" s="1205"/>
      <c r="AK4" s="1205"/>
      <c r="AL4" s="1205"/>
      <c r="AM4" s="1205"/>
      <c r="AN4" s="1205"/>
      <c r="AO4" s="1205"/>
      <c r="AP4" s="1205"/>
      <c r="AQ4" s="1205"/>
      <c r="AR4" s="1205"/>
      <c r="AS4" s="1205"/>
      <c r="AT4" s="1205"/>
      <c r="AU4" s="1205"/>
      <c r="AV4" s="1205"/>
      <c r="AW4" s="1205"/>
      <c r="AX4" s="1205"/>
      <c r="AY4" s="1205"/>
      <c r="AZ4" s="1205"/>
      <c r="BA4" s="1205"/>
      <c r="BB4" s="1205"/>
      <c r="BC4" s="1205"/>
      <c r="BD4" s="1205"/>
      <c r="BE4" s="1205"/>
      <c r="BF4" s="1205"/>
      <c r="BG4" s="1205"/>
      <c r="BH4" s="1205"/>
      <c r="BI4" s="1205"/>
      <c r="BJ4" s="1205"/>
      <c r="BK4" s="1205"/>
      <c r="BL4" s="1205"/>
      <c r="BM4" s="1205"/>
      <c r="BN4" s="1205"/>
      <c r="BO4" s="1205"/>
      <c r="BP4" s="1205"/>
      <c r="BQ4" s="1205"/>
      <c r="BR4" s="1205"/>
      <c r="BS4" s="1205"/>
      <c r="BT4" s="1205"/>
      <c r="BU4" s="1205"/>
      <c r="BV4" s="1205"/>
      <c r="BW4" s="1205"/>
      <c r="BX4" s="1205"/>
      <c r="BY4" s="1205"/>
      <c r="BZ4" s="1205"/>
      <c r="CA4" s="1205"/>
      <c r="CB4" s="1205"/>
      <c r="CC4" s="1205"/>
      <c r="CD4" s="1205"/>
      <c r="CE4" s="1205"/>
      <c r="CF4" s="1205"/>
      <c r="CG4" s="1205"/>
      <c r="CH4" s="1205"/>
      <c r="CI4" s="1205"/>
      <c r="CJ4" s="1205"/>
      <c r="CK4" s="1205"/>
      <c r="CL4" s="1205"/>
      <c r="CM4" s="1205"/>
      <c r="CN4" s="1205"/>
      <c r="CO4" s="1205"/>
      <c r="CP4" s="1205"/>
      <c r="CQ4" s="1205"/>
      <c r="CR4" s="1205"/>
      <c r="CS4" s="1205"/>
      <c r="CT4" s="1205"/>
      <c r="CU4" s="1205"/>
      <c r="CV4" s="1205"/>
      <c r="CW4" s="1205"/>
      <c r="CX4" s="1205"/>
      <c r="CY4" s="1205"/>
      <c r="CZ4" s="1205"/>
      <c r="DA4" s="1205"/>
      <c r="DB4" s="1205"/>
      <c r="DC4" s="1205"/>
      <c r="DD4" s="1205"/>
      <c r="DE4" s="1205"/>
    </row>
    <row r="5" spans="1:109" s="1206" customFormat="1" ht="12.6" x14ac:dyDescent="0.15">
      <c r="A5" s="1205"/>
      <c r="B5" s="1205"/>
      <c r="C5" s="1205"/>
      <c r="D5" s="1205"/>
      <c r="E5" s="1205"/>
      <c r="F5" s="1205"/>
      <c r="G5" s="1205"/>
      <c r="H5" s="1205"/>
      <c r="I5" s="1205"/>
      <c r="J5" s="1205"/>
      <c r="K5" s="1205"/>
      <c r="L5" s="1205"/>
      <c r="M5" s="1205"/>
      <c r="N5" s="1205"/>
      <c r="O5" s="1205"/>
      <c r="P5" s="1205"/>
      <c r="Q5" s="1205"/>
      <c r="R5" s="1205"/>
      <c r="S5" s="1205"/>
      <c r="T5" s="1205"/>
      <c r="U5" s="1205"/>
      <c r="V5" s="1205"/>
      <c r="W5" s="1205"/>
      <c r="X5" s="1205"/>
      <c r="Y5" s="1205"/>
      <c r="Z5" s="1205"/>
      <c r="AA5" s="1205"/>
      <c r="AB5" s="1205"/>
      <c r="AC5" s="1205"/>
      <c r="AD5" s="1205"/>
      <c r="AE5" s="1205"/>
      <c r="AF5" s="1205"/>
      <c r="AG5" s="1205"/>
      <c r="AH5" s="1205"/>
      <c r="AI5" s="1205"/>
      <c r="AJ5" s="1205"/>
      <c r="AK5" s="1205"/>
      <c r="AL5" s="1205"/>
      <c r="AM5" s="1205"/>
      <c r="AN5" s="1205"/>
      <c r="AO5" s="1205"/>
      <c r="AP5" s="1205"/>
      <c r="AQ5" s="1205"/>
      <c r="AR5" s="1205"/>
      <c r="AS5" s="1205"/>
      <c r="AT5" s="1205"/>
      <c r="AU5" s="1205"/>
      <c r="AV5" s="1205"/>
      <c r="AW5" s="1205"/>
      <c r="AX5" s="1205"/>
      <c r="AY5" s="1205"/>
      <c r="AZ5" s="1205"/>
      <c r="BA5" s="1205"/>
      <c r="BB5" s="1205"/>
      <c r="BC5" s="1205"/>
      <c r="BD5" s="1205"/>
      <c r="BE5" s="1205"/>
      <c r="BF5" s="1205"/>
      <c r="BG5" s="1205"/>
      <c r="BH5" s="1205"/>
      <c r="BI5" s="1205"/>
      <c r="BJ5" s="1205"/>
      <c r="BK5" s="1205"/>
      <c r="BL5" s="1205"/>
      <c r="BM5" s="1205"/>
      <c r="BN5" s="1205"/>
      <c r="BO5" s="1205"/>
      <c r="BP5" s="1205"/>
      <c r="BQ5" s="1205"/>
      <c r="BR5" s="1205"/>
      <c r="BS5" s="1205"/>
      <c r="BT5" s="1205"/>
      <c r="BU5" s="1205"/>
      <c r="BV5" s="1205"/>
      <c r="BW5" s="1205"/>
      <c r="BX5" s="1205"/>
      <c r="BY5" s="1205"/>
      <c r="BZ5" s="1205"/>
      <c r="CA5" s="1205"/>
      <c r="CB5" s="1205"/>
      <c r="CC5" s="1205"/>
      <c r="CD5" s="1205"/>
      <c r="CE5" s="1205"/>
      <c r="CF5" s="1205"/>
      <c r="CG5" s="1205"/>
      <c r="CH5" s="1205"/>
      <c r="CI5" s="1205"/>
      <c r="CJ5" s="1205"/>
      <c r="CK5" s="1205"/>
      <c r="CL5" s="1205"/>
      <c r="CM5" s="1205"/>
      <c r="CN5" s="1205"/>
      <c r="CO5" s="1205"/>
      <c r="CP5" s="1205"/>
      <c r="CQ5" s="1205"/>
      <c r="CR5" s="1205"/>
      <c r="CS5" s="1205"/>
      <c r="CT5" s="1205"/>
      <c r="CU5" s="1205"/>
      <c r="CV5" s="1205"/>
      <c r="CW5" s="1205"/>
      <c r="CX5" s="1205"/>
      <c r="CY5" s="1205"/>
      <c r="CZ5" s="1205"/>
      <c r="DA5" s="1205"/>
      <c r="DB5" s="1205"/>
      <c r="DC5" s="1205"/>
      <c r="DD5" s="1205"/>
      <c r="DE5" s="1205"/>
    </row>
    <row r="6" spans="1:109" s="1206" customFormat="1" ht="12.6" x14ac:dyDescent="0.15">
      <c r="A6" s="1205"/>
      <c r="B6" s="1205"/>
      <c r="C6" s="1205"/>
      <c r="D6" s="1205"/>
      <c r="E6" s="1205"/>
      <c r="F6" s="1205"/>
      <c r="G6" s="1205"/>
      <c r="H6" s="1205"/>
      <c r="I6" s="1205"/>
      <c r="J6" s="1205"/>
      <c r="K6" s="1205"/>
      <c r="L6" s="1205"/>
      <c r="M6" s="1205"/>
      <c r="N6" s="1205"/>
      <c r="O6" s="1205"/>
      <c r="P6" s="1205"/>
      <c r="Q6" s="1205"/>
      <c r="R6" s="1205"/>
      <c r="S6" s="1205"/>
      <c r="T6" s="1205"/>
      <c r="U6" s="1205"/>
      <c r="V6" s="1205"/>
      <c r="W6" s="1205"/>
      <c r="X6" s="1205"/>
      <c r="Y6" s="1205"/>
      <c r="Z6" s="1205"/>
      <c r="AA6" s="1205"/>
      <c r="AB6" s="1205"/>
      <c r="AC6" s="1205"/>
      <c r="AD6" s="1205"/>
      <c r="AE6" s="1205"/>
      <c r="AF6" s="1205"/>
      <c r="AG6" s="1205"/>
      <c r="AH6" s="1205"/>
      <c r="AI6" s="1205"/>
      <c r="AJ6" s="1205"/>
      <c r="AK6" s="1205"/>
      <c r="AL6" s="1205"/>
      <c r="AM6" s="1205"/>
      <c r="AN6" s="1205"/>
      <c r="AO6" s="1205"/>
      <c r="AP6" s="1205"/>
      <c r="AQ6" s="1205"/>
      <c r="AR6" s="1205"/>
      <c r="AS6" s="1205"/>
      <c r="AT6" s="1205"/>
      <c r="AU6" s="1205"/>
      <c r="AV6" s="1205"/>
      <c r="AW6" s="1205"/>
      <c r="AX6" s="1205"/>
      <c r="AY6" s="1205"/>
      <c r="AZ6" s="1205"/>
      <c r="BA6" s="1205"/>
      <c r="BB6" s="1205"/>
      <c r="BC6" s="1205"/>
      <c r="BD6" s="1205"/>
      <c r="BE6" s="1205"/>
      <c r="BF6" s="1205"/>
      <c r="BG6" s="1205"/>
      <c r="BH6" s="1205"/>
      <c r="BI6" s="1205"/>
      <c r="BJ6" s="1205"/>
      <c r="BK6" s="1205"/>
      <c r="BL6" s="1205"/>
      <c r="BM6" s="1205"/>
      <c r="BN6" s="1205"/>
      <c r="BO6" s="1205"/>
      <c r="BP6" s="1205"/>
      <c r="BQ6" s="1205"/>
      <c r="BR6" s="1205"/>
      <c r="BS6" s="1205"/>
      <c r="BT6" s="1205"/>
      <c r="BU6" s="1205"/>
      <c r="BV6" s="1205"/>
      <c r="BW6" s="1205"/>
      <c r="BX6" s="1205"/>
      <c r="BY6" s="1205"/>
      <c r="BZ6" s="1205"/>
      <c r="CA6" s="1205"/>
      <c r="CB6" s="1205"/>
      <c r="CC6" s="1205"/>
      <c r="CD6" s="1205"/>
      <c r="CE6" s="1205"/>
      <c r="CF6" s="1205"/>
      <c r="CG6" s="1205"/>
      <c r="CH6" s="1205"/>
      <c r="CI6" s="1205"/>
      <c r="CJ6" s="1205"/>
      <c r="CK6" s="1205"/>
      <c r="CL6" s="1205"/>
      <c r="CM6" s="1205"/>
      <c r="CN6" s="1205"/>
      <c r="CO6" s="1205"/>
      <c r="CP6" s="1205"/>
      <c r="CQ6" s="1205"/>
      <c r="CR6" s="1205"/>
      <c r="CS6" s="1205"/>
      <c r="CT6" s="1205"/>
      <c r="CU6" s="1205"/>
      <c r="CV6" s="1205"/>
      <c r="CW6" s="1205"/>
      <c r="CX6" s="1205"/>
      <c r="CY6" s="1205"/>
      <c r="CZ6" s="1205"/>
      <c r="DA6" s="1205"/>
      <c r="DB6" s="1205"/>
      <c r="DC6" s="1205"/>
      <c r="DD6" s="1205"/>
      <c r="DE6" s="1205"/>
    </row>
    <row r="7" spans="1:109" s="1206" customFormat="1" ht="12.6" x14ac:dyDescent="0.15">
      <c r="A7" s="1205"/>
      <c r="B7" s="1205"/>
      <c r="C7" s="1205"/>
      <c r="D7" s="1205"/>
      <c r="E7" s="1205"/>
      <c r="F7" s="1205"/>
      <c r="G7" s="1205"/>
      <c r="H7" s="1205"/>
      <c r="I7" s="1205"/>
      <c r="J7" s="1205"/>
      <c r="K7" s="1205"/>
      <c r="L7" s="1205"/>
      <c r="M7" s="1205"/>
      <c r="N7" s="1205"/>
      <c r="O7" s="1205"/>
      <c r="P7" s="1205"/>
      <c r="Q7" s="1205"/>
      <c r="R7" s="1205"/>
      <c r="S7" s="1205"/>
      <c r="T7" s="1205"/>
      <c r="U7" s="1205"/>
      <c r="V7" s="1205"/>
      <c r="W7" s="1205"/>
      <c r="X7" s="1205"/>
      <c r="Y7" s="1205"/>
      <c r="Z7" s="1205"/>
      <c r="AA7" s="1205"/>
      <c r="AB7" s="1205"/>
      <c r="AC7" s="1205"/>
      <c r="AD7" s="1205"/>
      <c r="AE7" s="1205"/>
      <c r="AF7" s="1205"/>
      <c r="AG7" s="1205"/>
      <c r="AH7" s="1205"/>
      <c r="AI7" s="1205"/>
      <c r="AJ7" s="1205"/>
      <c r="AK7" s="1205"/>
      <c r="AL7" s="1205"/>
      <c r="AM7" s="1205"/>
      <c r="AN7" s="1205"/>
      <c r="AO7" s="1205"/>
      <c r="AP7" s="1205"/>
      <c r="AQ7" s="1205"/>
      <c r="AR7" s="1205"/>
      <c r="AS7" s="1205"/>
      <c r="AT7" s="1205"/>
      <c r="AU7" s="1205"/>
      <c r="AV7" s="1205"/>
      <c r="AW7" s="1205"/>
      <c r="AX7" s="1205"/>
      <c r="AY7" s="1205"/>
      <c r="AZ7" s="1205"/>
      <c r="BA7" s="1205"/>
      <c r="BB7" s="1205"/>
      <c r="BC7" s="1205"/>
      <c r="BD7" s="1205"/>
      <c r="BE7" s="1205"/>
      <c r="BF7" s="1205"/>
      <c r="BG7" s="1205"/>
      <c r="BH7" s="1205"/>
      <c r="BI7" s="1205"/>
      <c r="BJ7" s="1205"/>
      <c r="BK7" s="1205"/>
      <c r="BL7" s="1205"/>
      <c r="BM7" s="1205"/>
      <c r="BN7" s="1205"/>
      <c r="BO7" s="1205"/>
      <c r="BP7" s="1205"/>
      <c r="BQ7" s="1205"/>
      <c r="BR7" s="1205"/>
      <c r="BS7" s="1205"/>
      <c r="BT7" s="1205"/>
      <c r="BU7" s="1205"/>
      <c r="BV7" s="1205"/>
      <c r="BW7" s="1205"/>
      <c r="BX7" s="1205"/>
      <c r="BY7" s="1205"/>
      <c r="BZ7" s="1205"/>
      <c r="CA7" s="1205"/>
      <c r="CB7" s="1205"/>
      <c r="CC7" s="1205"/>
      <c r="CD7" s="1205"/>
      <c r="CE7" s="1205"/>
      <c r="CF7" s="1205"/>
      <c r="CG7" s="1205"/>
      <c r="CH7" s="1205"/>
      <c r="CI7" s="1205"/>
      <c r="CJ7" s="1205"/>
      <c r="CK7" s="1205"/>
      <c r="CL7" s="1205"/>
      <c r="CM7" s="1205"/>
      <c r="CN7" s="1205"/>
      <c r="CO7" s="1205"/>
      <c r="CP7" s="1205"/>
      <c r="CQ7" s="1205"/>
      <c r="CR7" s="1205"/>
      <c r="CS7" s="1205"/>
      <c r="CT7" s="1205"/>
      <c r="CU7" s="1205"/>
      <c r="CV7" s="1205"/>
      <c r="CW7" s="1205"/>
      <c r="CX7" s="1205"/>
      <c r="CY7" s="1205"/>
      <c r="CZ7" s="1205"/>
      <c r="DA7" s="1205"/>
      <c r="DB7" s="1205"/>
      <c r="DC7" s="1205"/>
      <c r="DD7" s="1205"/>
      <c r="DE7" s="1205"/>
    </row>
    <row r="8" spans="1:109" s="1206" customFormat="1" ht="12.6" x14ac:dyDescent="0.15">
      <c r="A8" s="1205"/>
      <c r="B8" s="1205"/>
      <c r="C8" s="1205"/>
      <c r="D8" s="1205"/>
      <c r="E8" s="1205"/>
      <c r="F8" s="1205"/>
      <c r="G8" s="1205"/>
      <c r="H8" s="1205"/>
      <c r="I8" s="1205"/>
      <c r="J8" s="1205"/>
      <c r="K8" s="1205"/>
      <c r="L8" s="1205"/>
      <c r="M8" s="1205"/>
      <c r="N8" s="1205"/>
      <c r="O8" s="1205"/>
      <c r="P8" s="1205"/>
      <c r="Q8" s="1205"/>
      <c r="R8" s="1205"/>
      <c r="S8" s="1205"/>
      <c r="T8" s="1205"/>
      <c r="U8" s="1205"/>
      <c r="V8" s="1205"/>
      <c r="W8" s="1205"/>
      <c r="X8" s="1205"/>
      <c r="Y8" s="1205"/>
      <c r="Z8" s="1205"/>
      <c r="AA8" s="1205"/>
      <c r="AB8" s="1205"/>
      <c r="AC8" s="1205"/>
      <c r="AD8" s="1205"/>
      <c r="AE8" s="1205"/>
      <c r="AF8" s="1205"/>
      <c r="AG8" s="1205"/>
      <c r="AH8" s="1205"/>
      <c r="AI8" s="1205"/>
      <c r="AJ8" s="1205"/>
      <c r="AK8" s="1205"/>
      <c r="AL8" s="1205"/>
      <c r="AM8" s="1205"/>
      <c r="AN8" s="1205"/>
      <c r="AO8" s="1205"/>
      <c r="AP8" s="1205"/>
      <c r="AQ8" s="1205"/>
      <c r="AR8" s="1205"/>
      <c r="AS8" s="1205"/>
      <c r="AT8" s="1205"/>
      <c r="AU8" s="1205"/>
      <c r="AV8" s="1205"/>
      <c r="AW8" s="1205"/>
      <c r="AX8" s="1205"/>
      <c r="AY8" s="1205"/>
      <c r="AZ8" s="1205"/>
      <c r="BA8" s="1205"/>
      <c r="BB8" s="1205"/>
      <c r="BC8" s="1205"/>
      <c r="BD8" s="1205"/>
      <c r="BE8" s="1205"/>
      <c r="BF8" s="1205"/>
      <c r="BG8" s="1205"/>
      <c r="BH8" s="1205"/>
      <c r="BI8" s="1205"/>
      <c r="BJ8" s="1205"/>
      <c r="BK8" s="1205"/>
      <c r="BL8" s="1205"/>
      <c r="BM8" s="1205"/>
      <c r="BN8" s="1205"/>
      <c r="BO8" s="1205"/>
      <c r="BP8" s="1205"/>
      <c r="BQ8" s="1205"/>
      <c r="BR8" s="1205"/>
      <c r="BS8" s="1205"/>
      <c r="BT8" s="1205"/>
      <c r="BU8" s="1205"/>
      <c r="BV8" s="1205"/>
      <c r="BW8" s="1205"/>
      <c r="BX8" s="1205"/>
      <c r="BY8" s="1205"/>
      <c r="BZ8" s="1205"/>
      <c r="CA8" s="1205"/>
      <c r="CB8" s="1205"/>
      <c r="CC8" s="1205"/>
      <c r="CD8" s="1205"/>
      <c r="CE8" s="1205"/>
      <c r="CF8" s="1205"/>
      <c r="CG8" s="1205"/>
      <c r="CH8" s="1205"/>
      <c r="CI8" s="1205"/>
      <c r="CJ8" s="1205"/>
      <c r="CK8" s="1205"/>
      <c r="CL8" s="1205"/>
      <c r="CM8" s="1205"/>
      <c r="CN8" s="1205"/>
      <c r="CO8" s="1205"/>
      <c r="CP8" s="1205"/>
      <c r="CQ8" s="1205"/>
      <c r="CR8" s="1205"/>
      <c r="CS8" s="1205"/>
      <c r="CT8" s="1205"/>
      <c r="CU8" s="1205"/>
      <c r="CV8" s="1205"/>
      <c r="CW8" s="1205"/>
      <c r="CX8" s="1205"/>
      <c r="CY8" s="1205"/>
      <c r="CZ8" s="1205"/>
      <c r="DA8" s="1205"/>
      <c r="DB8" s="1205"/>
      <c r="DC8" s="1205"/>
      <c r="DD8" s="1205"/>
      <c r="DE8" s="1205"/>
    </row>
    <row r="9" spans="1:109" s="1206" customFormat="1" ht="12.6" x14ac:dyDescent="0.15">
      <c r="A9" s="1205"/>
      <c r="B9" s="1205"/>
      <c r="C9" s="1205"/>
      <c r="D9" s="1205"/>
      <c r="E9" s="1205"/>
      <c r="F9" s="1205"/>
      <c r="G9" s="1205"/>
      <c r="H9" s="1205"/>
      <c r="I9" s="1205"/>
      <c r="J9" s="1205"/>
      <c r="K9" s="1205"/>
      <c r="L9" s="1205"/>
      <c r="M9" s="1205"/>
      <c r="N9" s="1205"/>
      <c r="O9" s="1205"/>
      <c r="P9" s="1205"/>
      <c r="Q9" s="1205"/>
      <c r="R9" s="1205"/>
      <c r="S9" s="1205"/>
      <c r="T9" s="1205"/>
      <c r="U9" s="1205"/>
      <c r="V9" s="1205"/>
      <c r="W9" s="1205"/>
      <c r="X9" s="1205"/>
      <c r="Y9" s="1205"/>
      <c r="Z9" s="1205"/>
      <c r="AA9" s="1205"/>
      <c r="AB9" s="1205"/>
      <c r="AC9" s="1205"/>
      <c r="AD9" s="1205"/>
      <c r="AE9" s="1205"/>
      <c r="AF9" s="1205"/>
      <c r="AG9" s="1205"/>
      <c r="AH9" s="1205"/>
      <c r="AI9" s="1205"/>
      <c r="AJ9" s="1205"/>
      <c r="AK9" s="1205"/>
      <c r="AL9" s="1205"/>
      <c r="AM9" s="1205"/>
      <c r="AN9" s="1205"/>
      <c r="AO9" s="1205"/>
      <c r="AP9" s="1205"/>
      <c r="AQ9" s="1205"/>
      <c r="AR9" s="1205"/>
      <c r="AS9" s="1205"/>
      <c r="AT9" s="1205"/>
      <c r="AU9" s="1205"/>
      <c r="AV9" s="1205"/>
      <c r="AW9" s="1205"/>
      <c r="AX9" s="1205"/>
      <c r="AY9" s="1205"/>
      <c r="AZ9" s="1205"/>
      <c r="BA9" s="1205"/>
      <c r="BB9" s="1205"/>
      <c r="BC9" s="1205"/>
      <c r="BD9" s="1205"/>
      <c r="BE9" s="1205"/>
      <c r="BF9" s="1205"/>
      <c r="BG9" s="1205"/>
      <c r="BH9" s="1205"/>
      <c r="BI9" s="1205"/>
      <c r="BJ9" s="1205"/>
      <c r="BK9" s="1205"/>
      <c r="BL9" s="1205"/>
      <c r="BM9" s="1205"/>
      <c r="BN9" s="1205"/>
      <c r="BO9" s="1205"/>
      <c r="BP9" s="1205"/>
      <c r="BQ9" s="1205"/>
      <c r="BR9" s="1205"/>
      <c r="BS9" s="1205"/>
      <c r="BT9" s="1205"/>
      <c r="BU9" s="1205"/>
      <c r="BV9" s="1205"/>
      <c r="BW9" s="1205"/>
      <c r="BX9" s="1205"/>
      <c r="BY9" s="1205"/>
      <c r="BZ9" s="1205"/>
      <c r="CA9" s="1205"/>
      <c r="CB9" s="1205"/>
      <c r="CC9" s="1205"/>
      <c r="CD9" s="1205"/>
      <c r="CE9" s="1205"/>
      <c r="CF9" s="1205"/>
      <c r="CG9" s="1205"/>
      <c r="CH9" s="1205"/>
      <c r="CI9" s="1205"/>
      <c r="CJ9" s="1205"/>
      <c r="CK9" s="1205"/>
      <c r="CL9" s="1205"/>
      <c r="CM9" s="1205"/>
      <c r="CN9" s="1205"/>
      <c r="CO9" s="1205"/>
      <c r="CP9" s="1205"/>
      <c r="CQ9" s="1205"/>
      <c r="CR9" s="1205"/>
      <c r="CS9" s="1205"/>
      <c r="CT9" s="1205"/>
      <c r="CU9" s="1205"/>
      <c r="CV9" s="1205"/>
      <c r="CW9" s="1205"/>
      <c r="CX9" s="1205"/>
      <c r="CY9" s="1205"/>
      <c r="CZ9" s="1205"/>
      <c r="DA9" s="1205"/>
      <c r="DB9" s="1205"/>
      <c r="DC9" s="1205"/>
      <c r="DD9" s="1205"/>
      <c r="DE9" s="1205"/>
    </row>
    <row r="10" spans="1:109" s="1206" customFormat="1" ht="12.6" x14ac:dyDescent="0.15">
      <c r="A10" s="1205"/>
      <c r="B10" s="1205"/>
      <c r="C10" s="1205"/>
      <c r="D10" s="1205"/>
      <c r="E10" s="1205"/>
      <c r="F10" s="1205"/>
      <c r="G10" s="1205"/>
      <c r="H10" s="1205"/>
      <c r="I10" s="1205"/>
      <c r="J10" s="1205"/>
      <c r="K10" s="1205"/>
      <c r="L10" s="1205"/>
      <c r="M10" s="1205"/>
      <c r="N10" s="1205"/>
      <c r="O10" s="1205"/>
      <c r="P10" s="1205"/>
      <c r="Q10" s="1205"/>
      <c r="R10" s="1205"/>
      <c r="S10" s="1205"/>
      <c r="T10" s="1205"/>
      <c r="U10" s="1205"/>
      <c r="V10" s="1205"/>
      <c r="W10" s="1205"/>
      <c r="X10" s="1205"/>
      <c r="Y10" s="1205"/>
      <c r="Z10" s="1205"/>
      <c r="AA10" s="1205"/>
      <c r="AB10" s="1205"/>
      <c r="AC10" s="1205"/>
      <c r="AD10" s="1205"/>
      <c r="AE10" s="1205"/>
      <c r="AF10" s="1205"/>
      <c r="AG10" s="1205"/>
      <c r="AH10" s="1205"/>
      <c r="AI10" s="1205"/>
      <c r="AJ10" s="1205"/>
      <c r="AK10" s="1205"/>
      <c r="AL10" s="1205"/>
      <c r="AM10" s="1205"/>
      <c r="AN10" s="1205"/>
      <c r="AO10" s="1205"/>
      <c r="AP10" s="1205"/>
      <c r="AQ10" s="1205"/>
      <c r="AR10" s="1205"/>
      <c r="AS10" s="1205"/>
      <c r="AT10" s="1205"/>
      <c r="AU10" s="1205"/>
      <c r="AV10" s="1205"/>
      <c r="AW10" s="1205"/>
      <c r="AX10" s="1205"/>
      <c r="AY10" s="1205"/>
      <c r="AZ10" s="1205"/>
      <c r="BA10" s="1205"/>
      <c r="BB10" s="1205"/>
      <c r="BC10" s="1205"/>
      <c r="BD10" s="1205"/>
      <c r="BE10" s="1205"/>
      <c r="BF10" s="1205"/>
      <c r="BG10" s="1205"/>
      <c r="BH10" s="1205"/>
      <c r="BI10" s="1205"/>
      <c r="BJ10" s="1205"/>
      <c r="BK10" s="1205"/>
      <c r="BL10" s="1205"/>
      <c r="BM10" s="1205"/>
      <c r="BN10" s="1205"/>
      <c r="BO10" s="1205"/>
      <c r="BP10" s="1205"/>
      <c r="BQ10" s="1205"/>
      <c r="BR10" s="1205"/>
      <c r="BS10" s="1205"/>
      <c r="BT10" s="1205"/>
      <c r="BU10" s="1205"/>
      <c r="BV10" s="1205"/>
      <c r="BW10" s="1205"/>
      <c r="BX10" s="1205"/>
      <c r="BY10" s="1205"/>
      <c r="BZ10" s="1205"/>
      <c r="CA10" s="1205"/>
      <c r="CB10" s="1205"/>
      <c r="CC10" s="1205"/>
      <c r="CD10" s="1205"/>
      <c r="CE10" s="1205"/>
      <c r="CF10" s="1205"/>
      <c r="CG10" s="1205"/>
      <c r="CH10" s="1205"/>
      <c r="CI10" s="1205"/>
      <c r="CJ10" s="1205"/>
      <c r="CK10" s="1205"/>
      <c r="CL10" s="1205"/>
      <c r="CM10" s="1205"/>
      <c r="CN10" s="1205"/>
      <c r="CO10" s="1205"/>
      <c r="CP10" s="1205"/>
      <c r="CQ10" s="1205"/>
      <c r="CR10" s="1205"/>
      <c r="CS10" s="1205"/>
      <c r="CT10" s="1205"/>
      <c r="CU10" s="1205"/>
      <c r="CV10" s="1205"/>
      <c r="CW10" s="1205"/>
      <c r="CX10" s="1205"/>
      <c r="CY10" s="1205"/>
      <c r="CZ10" s="1205"/>
      <c r="DA10" s="1205"/>
      <c r="DB10" s="1205"/>
      <c r="DC10" s="1205"/>
      <c r="DD10" s="1205"/>
      <c r="DE10" s="1205"/>
    </row>
    <row r="11" spans="1:109" s="1206" customFormat="1" ht="12.6" x14ac:dyDescent="0.15">
      <c r="A11" s="1205"/>
      <c r="B11" s="1205"/>
      <c r="C11" s="1205"/>
      <c r="D11" s="1205"/>
      <c r="E11" s="1205"/>
      <c r="F11" s="1205"/>
      <c r="G11" s="1205"/>
      <c r="H11" s="1205"/>
      <c r="I11" s="1205"/>
      <c r="J11" s="1205"/>
      <c r="K11" s="1205"/>
      <c r="L11" s="1205"/>
      <c r="M11" s="1205"/>
      <c r="N11" s="1205"/>
      <c r="O11" s="1205"/>
      <c r="P11" s="1205"/>
      <c r="Q11" s="1205"/>
      <c r="R11" s="1205"/>
      <c r="S11" s="1205"/>
      <c r="T11" s="1205"/>
      <c r="U11" s="1205"/>
      <c r="V11" s="1205"/>
      <c r="W11" s="1205"/>
      <c r="X11" s="1205"/>
      <c r="Y11" s="1205"/>
      <c r="Z11" s="1205"/>
      <c r="AA11" s="1205"/>
      <c r="AB11" s="1205"/>
      <c r="AC11" s="1205"/>
      <c r="AD11" s="1205"/>
      <c r="AE11" s="1205"/>
      <c r="AF11" s="1205"/>
      <c r="AG11" s="1205"/>
      <c r="AH11" s="1205"/>
      <c r="AI11" s="1205"/>
      <c r="AJ11" s="1205"/>
      <c r="AK11" s="1205"/>
      <c r="AL11" s="1205"/>
      <c r="AM11" s="1205"/>
      <c r="AN11" s="1205"/>
      <c r="AO11" s="1205"/>
      <c r="AP11" s="1205"/>
      <c r="AQ11" s="1205"/>
      <c r="AR11" s="1205"/>
      <c r="AS11" s="1205"/>
      <c r="AT11" s="1205"/>
      <c r="AU11" s="1205"/>
      <c r="AV11" s="1205"/>
      <c r="AW11" s="1205"/>
      <c r="AX11" s="1205"/>
      <c r="AY11" s="1205"/>
      <c r="AZ11" s="1205"/>
      <c r="BA11" s="1205"/>
      <c r="BB11" s="1205"/>
      <c r="BC11" s="1205"/>
      <c r="BD11" s="1205"/>
      <c r="BE11" s="1205"/>
      <c r="BF11" s="1205"/>
      <c r="BG11" s="1205"/>
      <c r="BH11" s="1205"/>
      <c r="BI11" s="1205"/>
      <c r="BJ11" s="1205"/>
      <c r="BK11" s="1205"/>
      <c r="BL11" s="1205"/>
      <c r="BM11" s="1205"/>
      <c r="BN11" s="1205"/>
      <c r="BO11" s="1205"/>
      <c r="BP11" s="1205"/>
      <c r="BQ11" s="1205"/>
      <c r="BR11" s="1205"/>
      <c r="BS11" s="1205"/>
      <c r="BT11" s="1205"/>
      <c r="BU11" s="1205"/>
      <c r="BV11" s="1205"/>
      <c r="BW11" s="1205"/>
      <c r="BX11" s="1205"/>
      <c r="BY11" s="1205"/>
      <c r="BZ11" s="1205"/>
      <c r="CA11" s="1205"/>
      <c r="CB11" s="1205"/>
      <c r="CC11" s="1205"/>
      <c r="CD11" s="1205"/>
      <c r="CE11" s="1205"/>
      <c r="CF11" s="1205"/>
      <c r="CG11" s="1205"/>
      <c r="CH11" s="1205"/>
      <c r="CI11" s="1205"/>
      <c r="CJ11" s="1205"/>
      <c r="CK11" s="1205"/>
      <c r="CL11" s="1205"/>
      <c r="CM11" s="1205"/>
      <c r="CN11" s="1205"/>
      <c r="CO11" s="1205"/>
      <c r="CP11" s="1205"/>
      <c r="CQ11" s="1205"/>
      <c r="CR11" s="1205"/>
      <c r="CS11" s="1205"/>
      <c r="CT11" s="1205"/>
      <c r="CU11" s="1205"/>
      <c r="CV11" s="1205"/>
      <c r="CW11" s="1205"/>
      <c r="CX11" s="1205"/>
      <c r="CY11" s="1205"/>
      <c r="CZ11" s="1205"/>
      <c r="DA11" s="1205"/>
      <c r="DB11" s="1205"/>
      <c r="DC11" s="1205"/>
      <c r="DD11" s="1205"/>
      <c r="DE11" s="1205"/>
    </row>
    <row r="12" spans="1:109" s="1206" customFormat="1" ht="12.6" x14ac:dyDescent="0.15">
      <c r="A12" s="1205"/>
      <c r="B12" s="1205"/>
      <c r="C12" s="1205"/>
      <c r="D12" s="1205"/>
      <c r="E12" s="1205"/>
      <c r="F12" s="1205"/>
      <c r="G12" s="1205"/>
      <c r="H12" s="1205"/>
      <c r="I12" s="1205"/>
      <c r="J12" s="1205"/>
      <c r="K12" s="1205"/>
      <c r="L12" s="1205"/>
      <c r="M12" s="1205"/>
      <c r="N12" s="1205"/>
      <c r="O12" s="1205"/>
      <c r="P12" s="1205"/>
      <c r="Q12" s="1205"/>
      <c r="R12" s="1205"/>
      <c r="S12" s="1205"/>
      <c r="T12" s="1205"/>
      <c r="U12" s="1205"/>
      <c r="V12" s="1205"/>
      <c r="W12" s="1205"/>
      <c r="X12" s="1205"/>
      <c r="Y12" s="1205"/>
      <c r="Z12" s="1205"/>
      <c r="AA12" s="1205"/>
      <c r="AB12" s="1205"/>
      <c r="AC12" s="1205"/>
      <c r="AD12" s="1205"/>
      <c r="AE12" s="1205"/>
      <c r="AF12" s="1205"/>
      <c r="AG12" s="1205"/>
      <c r="AH12" s="1205"/>
      <c r="AI12" s="1205"/>
      <c r="AJ12" s="1205"/>
      <c r="AK12" s="1205"/>
      <c r="AL12" s="1205"/>
      <c r="AM12" s="1205"/>
      <c r="AN12" s="1205"/>
      <c r="AO12" s="1205"/>
      <c r="AP12" s="1205"/>
      <c r="AQ12" s="1205"/>
      <c r="AR12" s="1205"/>
      <c r="AS12" s="1205"/>
      <c r="AT12" s="1205"/>
      <c r="AU12" s="1205"/>
      <c r="AV12" s="1205"/>
      <c r="AW12" s="1205"/>
      <c r="AX12" s="1205"/>
      <c r="AY12" s="1205"/>
      <c r="AZ12" s="1205"/>
      <c r="BA12" s="1205"/>
      <c r="BB12" s="1205"/>
      <c r="BC12" s="1205"/>
      <c r="BD12" s="1205"/>
      <c r="BE12" s="1205"/>
      <c r="BF12" s="1205"/>
      <c r="BG12" s="1205"/>
      <c r="BH12" s="1205"/>
      <c r="BI12" s="1205"/>
      <c r="BJ12" s="1205"/>
      <c r="BK12" s="1205"/>
      <c r="BL12" s="1205"/>
      <c r="BM12" s="1205"/>
      <c r="BN12" s="1205"/>
      <c r="BO12" s="1205"/>
      <c r="BP12" s="1205"/>
      <c r="BQ12" s="1205"/>
      <c r="BR12" s="1205"/>
      <c r="BS12" s="1205"/>
      <c r="BT12" s="1205"/>
      <c r="BU12" s="1205"/>
      <c r="BV12" s="1205"/>
      <c r="BW12" s="1205"/>
      <c r="BX12" s="1205"/>
      <c r="BY12" s="1205"/>
      <c r="BZ12" s="1205"/>
      <c r="CA12" s="1205"/>
      <c r="CB12" s="1205"/>
      <c r="CC12" s="1205"/>
      <c r="CD12" s="1205"/>
      <c r="CE12" s="1205"/>
      <c r="CF12" s="1205"/>
      <c r="CG12" s="1205"/>
      <c r="CH12" s="1205"/>
      <c r="CI12" s="1205"/>
      <c r="CJ12" s="1205"/>
      <c r="CK12" s="1205"/>
      <c r="CL12" s="1205"/>
      <c r="CM12" s="1205"/>
      <c r="CN12" s="1205"/>
      <c r="CO12" s="1205"/>
      <c r="CP12" s="1205"/>
      <c r="CQ12" s="1205"/>
      <c r="CR12" s="1205"/>
      <c r="CS12" s="1205"/>
      <c r="CT12" s="1205"/>
      <c r="CU12" s="1205"/>
      <c r="CV12" s="1205"/>
      <c r="CW12" s="1205"/>
      <c r="CX12" s="1205"/>
      <c r="CY12" s="1205"/>
      <c r="CZ12" s="1205"/>
      <c r="DA12" s="1205"/>
      <c r="DB12" s="1205"/>
      <c r="DC12" s="1205"/>
      <c r="DD12" s="1205"/>
      <c r="DE12" s="1205"/>
    </row>
    <row r="13" spans="1:109" s="1206" customFormat="1" ht="12.6" x14ac:dyDescent="0.15">
      <c r="A13" s="1205"/>
      <c r="B13" s="1205"/>
      <c r="C13" s="1205"/>
      <c r="D13" s="1205"/>
      <c r="E13" s="1205"/>
      <c r="F13" s="1205"/>
      <c r="G13" s="1205"/>
      <c r="H13" s="1205"/>
      <c r="I13" s="1205"/>
      <c r="J13" s="1205"/>
      <c r="K13" s="1205"/>
      <c r="L13" s="1205"/>
      <c r="M13" s="1205"/>
      <c r="N13" s="1205"/>
      <c r="O13" s="1205"/>
      <c r="P13" s="1205"/>
      <c r="Q13" s="1205"/>
      <c r="R13" s="1205"/>
      <c r="S13" s="1205"/>
      <c r="T13" s="1205"/>
      <c r="U13" s="1205"/>
      <c r="V13" s="1205"/>
      <c r="W13" s="1205"/>
      <c r="X13" s="1205"/>
      <c r="Y13" s="1205"/>
      <c r="Z13" s="1205"/>
      <c r="AA13" s="1205"/>
      <c r="AB13" s="1205"/>
      <c r="AC13" s="1205"/>
      <c r="AD13" s="1205"/>
      <c r="AE13" s="1205"/>
      <c r="AF13" s="1205"/>
      <c r="AG13" s="1205"/>
      <c r="AH13" s="1205"/>
      <c r="AI13" s="1205"/>
      <c r="AJ13" s="1205"/>
      <c r="AK13" s="1205"/>
      <c r="AL13" s="1205"/>
      <c r="AM13" s="1205"/>
      <c r="AN13" s="1205"/>
      <c r="AO13" s="1205"/>
      <c r="AP13" s="1205"/>
      <c r="AQ13" s="1205"/>
      <c r="AR13" s="1205"/>
      <c r="AS13" s="1205"/>
      <c r="AT13" s="1205"/>
      <c r="AU13" s="1205"/>
      <c r="AV13" s="1205"/>
      <c r="AW13" s="1205"/>
      <c r="AX13" s="1205"/>
      <c r="AY13" s="1205"/>
      <c r="AZ13" s="1205"/>
      <c r="BA13" s="1205"/>
      <c r="BB13" s="1205"/>
      <c r="BC13" s="1205"/>
      <c r="BD13" s="1205"/>
      <c r="BE13" s="1205"/>
      <c r="BF13" s="1205"/>
      <c r="BG13" s="1205"/>
      <c r="BH13" s="1205"/>
      <c r="BI13" s="1205"/>
      <c r="BJ13" s="1205"/>
      <c r="BK13" s="1205"/>
      <c r="BL13" s="1205"/>
      <c r="BM13" s="1205"/>
      <c r="BN13" s="1205"/>
      <c r="BO13" s="1205"/>
      <c r="BP13" s="1205"/>
      <c r="BQ13" s="1205"/>
      <c r="BR13" s="1205"/>
      <c r="BS13" s="1205"/>
      <c r="BT13" s="1205"/>
      <c r="BU13" s="1205"/>
      <c r="BV13" s="1205"/>
      <c r="BW13" s="1205"/>
      <c r="BX13" s="1205"/>
      <c r="BY13" s="1205"/>
      <c r="BZ13" s="1205"/>
      <c r="CA13" s="1205"/>
      <c r="CB13" s="1205"/>
      <c r="CC13" s="1205"/>
      <c r="CD13" s="1205"/>
      <c r="CE13" s="1205"/>
      <c r="CF13" s="1205"/>
      <c r="CG13" s="1205"/>
      <c r="CH13" s="1205"/>
      <c r="CI13" s="1205"/>
      <c r="CJ13" s="1205"/>
      <c r="CK13" s="1205"/>
      <c r="CL13" s="1205"/>
      <c r="CM13" s="1205"/>
      <c r="CN13" s="1205"/>
      <c r="CO13" s="1205"/>
      <c r="CP13" s="1205"/>
      <c r="CQ13" s="1205"/>
      <c r="CR13" s="1205"/>
      <c r="CS13" s="1205"/>
      <c r="CT13" s="1205"/>
      <c r="CU13" s="1205"/>
      <c r="CV13" s="1205"/>
      <c r="CW13" s="1205"/>
      <c r="CX13" s="1205"/>
      <c r="CY13" s="1205"/>
      <c r="CZ13" s="1205"/>
      <c r="DA13" s="1205"/>
      <c r="DB13" s="1205"/>
      <c r="DC13" s="1205"/>
      <c r="DD13" s="1205"/>
      <c r="DE13" s="1205"/>
    </row>
    <row r="14" spans="1:109" s="1206" customFormat="1" ht="12.6" x14ac:dyDescent="0.15">
      <c r="A14" s="1205"/>
      <c r="B14" s="1205"/>
      <c r="C14" s="1205"/>
      <c r="D14" s="1205"/>
      <c r="E14" s="1205"/>
      <c r="F14" s="1205"/>
      <c r="G14" s="1205"/>
      <c r="H14" s="1205"/>
      <c r="I14" s="1205"/>
      <c r="J14" s="1205"/>
      <c r="K14" s="1205"/>
      <c r="L14" s="1205"/>
      <c r="M14" s="1205"/>
      <c r="N14" s="1205"/>
      <c r="O14" s="1205"/>
      <c r="P14" s="1205"/>
      <c r="Q14" s="1205"/>
      <c r="R14" s="1205"/>
      <c r="S14" s="1205"/>
      <c r="T14" s="1205"/>
      <c r="U14" s="1205"/>
      <c r="V14" s="1205"/>
      <c r="W14" s="1205"/>
      <c r="X14" s="1205"/>
      <c r="Y14" s="1205"/>
      <c r="Z14" s="1205"/>
      <c r="AA14" s="1205"/>
      <c r="AB14" s="1205"/>
      <c r="AC14" s="1205"/>
      <c r="AD14" s="1205"/>
      <c r="AE14" s="1205"/>
      <c r="AF14" s="1205"/>
      <c r="AG14" s="1205"/>
      <c r="AH14" s="1205"/>
      <c r="AI14" s="1205"/>
      <c r="AJ14" s="1205"/>
      <c r="AK14" s="1205"/>
      <c r="AL14" s="1205"/>
      <c r="AM14" s="1205"/>
      <c r="AN14" s="1205"/>
      <c r="AO14" s="1205"/>
      <c r="AP14" s="1205"/>
      <c r="AQ14" s="1205"/>
      <c r="AR14" s="1205"/>
      <c r="AS14" s="1205"/>
      <c r="AT14" s="1205"/>
      <c r="AU14" s="1205"/>
      <c r="AV14" s="1205"/>
      <c r="AW14" s="1205"/>
      <c r="AX14" s="1205"/>
      <c r="AY14" s="1205"/>
      <c r="AZ14" s="1205"/>
      <c r="BA14" s="1205"/>
      <c r="BB14" s="1205"/>
      <c r="BC14" s="1205"/>
      <c r="BD14" s="1205"/>
      <c r="BE14" s="1205"/>
      <c r="BF14" s="1205"/>
      <c r="BG14" s="1205"/>
      <c r="BH14" s="1205"/>
      <c r="BI14" s="1205"/>
      <c r="BJ14" s="1205"/>
      <c r="BK14" s="1205"/>
      <c r="BL14" s="1205"/>
      <c r="BM14" s="1205"/>
      <c r="BN14" s="1205"/>
      <c r="BO14" s="1205"/>
      <c r="BP14" s="1205"/>
      <c r="BQ14" s="1205"/>
      <c r="BR14" s="1205"/>
      <c r="BS14" s="1205"/>
      <c r="BT14" s="1205"/>
      <c r="BU14" s="1205"/>
      <c r="BV14" s="1205"/>
      <c r="BW14" s="1205"/>
      <c r="BX14" s="1205"/>
      <c r="BY14" s="1205"/>
      <c r="BZ14" s="1205"/>
      <c r="CA14" s="1205"/>
      <c r="CB14" s="1205"/>
      <c r="CC14" s="1205"/>
      <c r="CD14" s="1205"/>
      <c r="CE14" s="1205"/>
      <c r="CF14" s="1205"/>
      <c r="CG14" s="1205"/>
      <c r="CH14" s="1205"/>
      <c r="CI14" s="1205"/>
      <c r="CJ14" s="1205"/>
      <c r="CK14" s="1205"/>
      <c r="CL14" s="1205"/>
      <c r="CM14" s="1205"/>
      <c r="CN14" s="1205"/>
      <c r="CO14" s="1205"/>
      <c r="CP14" s="1205"/>
      <c r="CQ14" s="1205"/>
      <c r="CR14" s="1205"/>
      <c r="CS14" s="1205"/>
      <c r="CT14" s="1205"/>
      <c r="CU14" s="1205"/>
      <c r="CV14" s="1205"/>
      <c r="CW14" s="1205"/>
      <c r="CX14" s="1205"/>
      <c r="CY14" s="1205"/>
      <c r="CZ14" s="1205"/>
      <c r="DA14" s="1205"/>
      <c r="DB14" s="1205"/>
      <c r="DC14" s="1205"/>
      <c r="DD14" s="1205"/>
      <c r="DE14" s="1205"/>
    </row>
    <row r="15" spans="1:109" s="1206" customFormat="1" ht="12.6" x14ac:dyDescent="0.15">
      <c r="A15" s="1204"/>
      <c r="B15" s="1205"/>
      <c r="C15" s="1205"/>
      <c r="D15" s="1205"/>
      <c r="E15" s="1205"/>
      <c r="F15" s="1205"/>
      <c r="G15" s="1205"/>
      <c r="H15" s="1205"/>
      <c r="I15" s="1205"/>
      <c r="J15" s="1205"/>
      <c r="K15" s="1205"/>
      <c r="L15" s="1205"/>
      <c r="M15" s="1205"/>
      <c r="N15" s="1205"/>
      <c r="O15" s="1205"/>
      <c r="P15" s="1205"/>
      <c r="Q15" s="1205"/>
      <c r="R15" s="1205"/>
      <c r="S15" s="1205"/>
      <c r="T15" s="1205"/>
      <c r="U15" s="1205"/>
      <c r="V15" s="1205"/>
      <c r="W15" s="1205"/>
      <c r="X15" s="1205"/>
      <c r="Y15" s="1205"/>
      <c r="Z15" s="1205"/>
      <c r="AA15" s="1205"/>
      <c r="AB15" s="1205"/>
      <c r="AC15" s="1205"/>
      <c r="AD15" s="1205"/>
      <c r="AE15" s="1205"/>
      <c r="AF15" s="1205"/>
      <c r="AG15" s="1205"/>
      <c r="AH15" s="1205"/>
      <c r="AI15" s="1205"/>
      <c r="AJ15" s="1205"/>
      <c r="AK15" s="1205"/>
      <c r="AL15" s="1205"/>
      <c r="AM15" s="1205"/>
      <c r="AN15" s="1205"/>
      <c r="AO15" s="1205"/>
      <c r="AP15" s="1205"/>
      <c r="AQ15" s="1205"/>
      <c r="AR15" s="1205"/>
      <c r="AS15" s="1205"/>
      <c r="AT15" s="1205"/>
      <c r="AU15" s="1205"/>
      <c r="AV15" s="1205"/>
      <c r="AW15" s="1205"/>
      <c r="AX15" s="1205"/>
      <c r="AY15" s="1205"/>
      <c r="AZ15" s="1205"/>
      <c r="BA15" s="1205"/>
      <c r="BB15" s="1205"/>
      <c r="BC15" s="1205"/>
      <c r="BD15" s="1205"/>
      <c r="BE15" s="1205"/>
      <c r="BF15" s="1205"/>
      <c r="BG15" s="1205"/>
      <c r="BH15" s="1205"/>
      <c r="BI15" s="1205"/>
      <c r="BJ15" s="1205"/>
      <c r="BK15" s="1205"/>
      <c r="BL15" s="1205"/>
      <c r="BM15" s="1205"/>
      <c r="BN15" s="1205"/>
      <c r="BO15" s="1205"/>
      <c r="BP15" s="1205"/>
      <c r="BQ15" s="1205"/>
      <c r="BR15" s="1205"/>
      <c r="BS15" s="1205"/>
      <c r="BT15" s="1205"/>
      <c r="BU15" s="1205"/>
      <c r="BV15" s="1205"/>
      <c r="BW15" s="1205"/>
      <c r="BX15" s="1205"/>
      <c r="BY15" s="1205"/>
      <c r="BZ15" s="1205"/>
      <c r="CA15" s="1205"/>
      <c r="CB15" s="1205"/>
      <c r="CC15" s="1205"/>
      <c r="CD15" s="1205"/>
      <c r="CE15" s="1205"/>
      <c r="CF15" s="1205"/>
      <c r="CG15" s="1205"/>
      <c r="CH15" s="1205"/>
      <c r="CI15" s="1205"/>
      <c r="CJ15" s="1205"/>
      <c r="CK15" s="1205"/>
      <c r="CL15" s="1205"/>
      <c r="CM15" s="1205"/>
      <c r="CN15" s="1205"/>
      <c r="CO15" s="1205"/>
      <c r="CP15" s="1205"/>
      <c r="CQ15" s="1205"/>
      <c r="CR15" s="1205"/>
      <c r="CS15" s="1205"/>
      <c r="CT15" s="1205"/>
      <c r="CU15" s="1205"/>
      <c r="CV15" s="1205"/>
      <c r="CW15" s="1205"/>
      <c r="CX15" s="1205"/>
      <c r="CY15" s="1205"/>
      <c r="CZ15" s="1205"/>
      <c r="DA15" s="1205"/>
      <c r="DB15" s="1205"/>
      <c r="DC15" s="1205"/>
      <c r="DD15" s="1205"/>
      <c r="DE15" s="1205"/>
    </row>
    <row r="16" spans="1:109" s="1206" customFormat="1" ht="12.6" x14ac:dyDescent="0.15">
      <c r="A16" s="1204"/>
      <c r="B16" s="1205"/>
      <c r="C16" s="1205"/>
      <c r="D16" s="1205"/>
      <c r="E16" s="1205"/>
      <c r="F16" s="1205"/>
      <c r="G16" s="1205"/>
      <c r="H16" s="1205"/>
      <c r="I16" s="1205"/>
      <c r="J16" s="1205"/>
      <c r="K16" s="1205"/>
      <c r="L16" s="1205"/>
      <c r="M16" s="1205"/>
      <c r="N16" s="1205"/>
      <c r="O16" s="1205"/>
      <c r="P16" s="1205"/>
      <c r="Q16" s="1205"/>
      <c r="R16" s="1205"/>
      <c r="S16" s="1205"/>
      <c r="T16" s="1205"/>
      <c r="U16" s="1205"/>
      <c r="V16" s="1205"/>
      <c r="W16" s="1205"/>
      <c r="X16" s="1205"/>
      <c r="Y16" s="1205"/>
      <c r="Z16" s="1205"/>
      <c r="AA16" s="1205"/>
      <c r="AB16" s="1205"/>
      <c r="AC16" s="1205"/>
      <c r="AD16" s="1205"/>
      <c r="AE16" s="1205"/>
      <c r="AF16" s="1205"/>
      <c r="AG16" s="1205"/>
      <c r="AH16" s="1205"/>
      <c r="AI16" s="1205"/>
      <c r="AJ16" s="1205"/>
      <c r="AK16" s="1205"/>
      <c r="AL16" s="1205"/>
      <c r="AM16" s="1205"/>
      <c r="AN16" s="1205"/>
      <c r="AO16" s="1205"/>
      <c r="AP16" s="1205"/>
      <c r="AQ16" s="1205"/>
      <c r="AR16" s="1205"/>
      <c r="AS16" s="1205"/>
      <c r="AT16" s="1205"/>
      <c r="AU16" s="1205"/>
      <c r="AV16" s="1205"/>
      <c r="AW16" s="1205"/>
      <c r="AX16" s="1205"/>
      <c r="AY16" s="1205"/>
      <c r="AZ16" s="1205"/>
      <c r="BA16" s="1205"/>
      <c r="BB16" s="1205"/>
      <c r="BC16" s="1205"/>
      <c r="BD16" s="1205"/>
      <c r="BE16" s="1205"/>
      <c r="BF16" s="1205"/>
      <c r="BG16" s="1205"/>
      <c r="BH16" s="1205"/>
      <c r="BI16" s="1205"/>
      <c r="BJ16" s="1205"/>
      <c r="BK16" s="1205"/>
      <c r="BL16" s="1205"/>
      <c r="BM16" s="1205"/>
      <c r="BN16" s="1205"/>
      <c r="BO16" s="1205"/>
      <c r="BP16" s="1205"/>
      <c r="BQ16" s="1205"/>
      <c r="BR16" s="1205"/>
      <c r="BS16" s="1205"/>
      <c r="BT16" s="1205"/>
      <c r="BU16" s="1205"/>
      <c r="BV16" s="1205"/>
      <c r="BW16" s="1205"/>
      <c r="BX16" s="1205"/>
      <c r="BY16" s="1205"/>
      <c r="BZ16" s="1205"/>
      <c r="CA16" s="1205"/>
      <c r="CB16" s="1205"/>
      <c r="CC16" s="1205"/>
      <c r="CD16" s="1205"/>
      <c r="CE16" s="1205"/>
      <c r="CF16" s="1205"/>
      <c r="CG16" s="1205"/>
      <c r="CH16" s="1205"/>
      <c r="CI16" s="1205"/>
      <c r="CJ16" s="1205"/>
      <c r="CK16" s="1205"/>
      <c r="CL16" s="1205"/>
      <c r="CM16" s="1205"/>
      <c r="CN16" s="1205"/>
      <c r="CO16" s="1205"/>
      <c r="CP16" s="1205"/>
      <c r="CQ16" s="1205"/>
      <c r="CR16" s="1205"/>
      <c r="CS16" s="1205"/>
      <c r="CT16" s="1205"/>
      <c r="CU16" s="1205"/>
      <c r="CV16" s="1205"/>
      <c r="CW16" s="1205"/>
      <c r="CX16" s="1205"/>
      <c r="CY16" s="1205"/>
      <c r="CZ16" s="1205"/>
      <c r="DA16" s="1205"/>
      <c r="DB16" s="1205"/>
      <c r="DC16" s="1205"/>
      <c r="DD16" s="1205"/>
      <c r="DE16" s="1205"/>
    </row>
    <row r="17" spans="1:109" s="1206" customFormat="1" ht="12.6" x14ac:dyDescent="0.15">
      <c r="A17" s="1204"/>
      <c r="B17" s="1205"/>
      <c r="C17" s="1205"/>
      <c r="D17" s="1205"/>
      <c r="E17" s="1205"/>
      <c r="F17" s="1205"/>
      <c r="G17" s="1205"/>
      <c r="H17" s="1205"/>
      <c r="I17" s="1205"/>
      <c r="J17" s="1205"/>
      <c r="K17" s="1205"/>
      <c r="L17" s="1205"/>
      <c r="M17" s="1205"/>
      <c r="N17" s="1205"/>
      <c r="O17" s="1205"/>
      <c r="P17" s="1205"/>
      <c r="Q17" s="1205"/>
      <c r="R17" s="1205"/>
      <c r="S17" s="1205"/>
      <c r="T17" s="1205"/>
      <c r="U17" s="1205"/>
      <c r="V17" s="1205"/>
      <c r="W17" s="1205"/>
      <c r="X17" s="1205"/>
      <c r="Y17" s="1205"/>
      <c r="Z17" s="1205"/>
      <c r="AA17" s="1205"/>
      <c r="AB17" s="1205"/>
      <c r="AC17" s="1205"/>
      <c r="AD17" s="1205"/>
      <c r="AE17" s="1205"/>
      <c r="AF17" s="1205"/>
      <c r="AG17" s="1205"/>
      <c r="AH17" s="1205"/>
      <c r="AI17" s="1205"/>
      <c r="AJ17" s="1205"/>
      <c r="AK17" s="1205"/>
      <c r="AL17" s="1205"/>
      <c r="AM17" s="1205"/>
      <c r="AN17" s="1205"/>
      <c r="AO17" s="1205"/>
      <c r="AP17" s="1205"/>
      <c r="AQ17" s="1205"/>
      <c r="AR17" s="1205"/>
      <c r="AS17" s="1205"/>
      <c r="AT17" s="1205"/>
      <c r="AU17" s="1205"/>
      <c r="AV17" s="1205"/>
      <c r="AW17" s="1205"/>
      <c r="AX17" s="1205"/>
      <c r="AY17" s="1205"/>
      <c r="AZ17" s="1205"/>
      <c r="BA17" s="1205"/>
      <c r="BB17" s="1205"/>
      <c r="BC17" s="1205"/>
      <c r="BD17" s="1205"/>
      <c r="BE17" s="1205"/>
      <c r="BF17" s="1205"/>
      <c r="BG17" s="1205"/>
      <c r="BH17" s="1205"/>
      <c r="BI17" s="1205"/>
      <c r="BJ17" s="1205"/>
      <c r="BK17" s="1205"/>
      <c r="BL17" s="1205"/>
      <c r="BM17" s="1205"/>
      <c r="BN17" s="1205"/>
      <c r="BO17" s="1205"/>
      <c r="BP17" s="1205"/>
      <c r="BQ17" s="1205"/>
      <c r="BR17" s="1205"/>
      <c r="BS17" s="1205"/>
      <c r="BT17" s="1205"/>
      <c r="BU17" s="1205"/>
      <c r="BV17" s="1205"/>
      <c r="BW17" s="1205"/>
      <c r="BX17" s="1205"/>
      <c r="BY17" s="1205"/>
      <c r="BZ17" s="1205"/>
      <c r="CA17" s="1205"/>
      <c r="CB17" s="1205"/>
      <c r="CC17" s="1205"/>
      <c r="CD17" s="1205"/>
      <c r="CE17" s="1205"/>
      <c r="CF17" s="1205"/>
      <c r="CG17" s="1205"/>
      <c r="CH17" s="1205"/>
      <c r="CI17" s="1205"/>
      <c r="CJ17" s="1205"/>
      <c r="CK17" s="1205"/>
      <c r="CL17" s="1205"/>
      <c r="CM17" s="1205"/>
      <c r="CN17" s="1205"/>
      <c r="CO17" s="1205"/>
      <c r="CP17" s="1205"/>
      <c r="CQ17" s="1205"/>
      <c r="CR17" s="1205"/>
      <c r="CS17" s="1205"/>
      <c r="CT17" s="1205"/>
      <c r="CU17" s="1205"/>
      <c r="CV17" s="1205"/>
      <c r="CW17" s="1205"/>
      <c r="CX17" s="1205"/>
      <c r="CY17" s="1205"/>
      <c r="CZ17" s="1205"/>
      <c r="DA17" s="1205"/>
      <c r="DB17" s="1205"/>
      <c r="DC17" s="1205"/>
      <c r="DD17" s="1205"/>
      <c r="DE17" s="1205"/>
    </row>
    <row r="18" spans="1:109" s="1206" customFormat="1" ht="12.6" x14ac:dyDescent="0.15">
      <c r="A18" s="1204"/>
      <c r="B18" s="1205"/>
      <c r="C18" s="1205"/>
      <c r="D18" s="1205"/>
      <c r="E18" s="1205"/>
      <c r="F18" s="1205"/>
      <c r="G18" s="1205"/>
      <c r="H18" s="1205"/>
      <c r="I18" s="1205"/>
      <c r="J18" s="1205"/>
      <c r="K18" s="1205"/>
      <c r="L18" s="1205"/>
      <c r="M18" s="1205"/>
      <c r="N18" s="1205"/>
      <c r="O18" s="1205"/>
      <c r="P18" s="1205"/>
      <c r="Q18" s="1205"/>
      <c r="R18" s="1205"/>
      <c r="S18" s="1205"/>
      <c r="T18" s="1205"/>
      <c r="U18" s="1205"/>
      <c r="V18" s="1205"/>
      <c r="W18" s="1205"/>
      <c r="X18" s="1205"/>
      <c r="Y18" s="1205"/>
      <c r="Z18" s="1205"/>
      <c r="AA18" s="1205"/>
      <c r="AB18" s="1205"/>
      <c r="AC18" s="1205"/>
      <c r="AD18" s="1205"/>
      <c r="AE18" s="1205"/>
      <c r="AF18" s="1205"/>
      <c r="AG18" s="1205"/>
      <c r="AH18" s="1205"/>
      <c r="AI18" s="1205"/>
      <c r="AJ18" s="1205"/>
      <c r="AK18" s="1205"/>
      <c r="AL18" s="1205"/>
      <c r="AM18" s="1205"/>
      <c r="AN18" s="1205"/>
      <c r="AO18" s="1205"/>
      <c r="AP18" s="1205"/>
      <c r="AQ18" s="1205"/>
      <c r="AR18" s="1205"/>
      <c r="AS18" s="1205"/>
      <c r="AT18" s="1205"/>
      <c r="AU18" s="1205"/>
      <c r="AV18" s="1205"/>
      <c r="AW18" s="1205"/>
      <c r="AX18" s="1205"/>
      <c r="AY18" s="1205"/>
      <c r="AZ18" s="1205"/>
      <c r="BA18" s="1205"/>
      <c r="BB18" s="1205"/>
      <c r="BC18" s="1205"/>
      <c r="BD18" s="1205"/>
      <c r="BE18" s="1205"/>
      <c r="BF18" s="1205"/>
      <c r="BG18" s="1205"/>
      <c r="BH18" s="1205"/>
      <c r="BI18" s="1205"/>
      <c r="BJ18" s="1205"/>
      <c r="BK18" s="1205"/>
      <c r="BL18" s="1205"/>
      <c r="BM18" s="1205"/>
      <c r="BN18" s="1205"/>
      <c r="BO18" s="1205"/>
      <c r="BP18" s="1205"/>
      <c r="BQ18" s="1205"/>
      <c r="BR18" s="1205"/>
      <c r="BS18" s="1205"/>
      <c r="BT18" s="1205"/>
      <c r="BU18" s="1205"/>
      <c r="BV18" s="1205"/>
      <c r="BW18" s="1205"/>
      <c r="BX18" s="1205"/>
      <c r="BY18" s="1205"/>
      <c r="BZ18" s="1205"/>
      <c r="CA18" s="1205"/>
      <c r="CB18" s="1205"/>
      <c r="CC18" s="1205"/>
      <c r="CD18" s="1205"/>
      <c r="CE18" s="1205"/>
      <c r="CF18" s="1205"/>
      <c r="CG18" s="1205"/>
      <c r="CH18" s="1205"/>
      <c r="CI18" s="1205"/>
      <c r="CJ18" s="1205"/>
      <c r="CK18" s="1205"/>
      <c r="CL18" s="1205"/>
      <c r="CM18" s="1205"/>
      <c r="CN18" s="1205"/>
      <c r="CO18" s="1205"/>
      <c r="CP18" s="1205"/>
      <c r="CQ18" s="1205"/>
      <c r="CR18" s="1205"/>
      <c r="CS18" s="1205"/>
      <c r="CT18" s="1205"/>
      <c r="CU18" s="1205"/>
      <c r="CV18" s="1205"/>
      <c r="CW18" s="1205"/>
      <c r="CX18" s="1205"/>
      <c r="CY18" s="1205"/>
      <c r="CZ18" s="1205"/>
      <c r="DA18" s="1205"/>
      <c r="DB18" s="1205"/>
      <c r="DC18" s="1205"/>
      <c r="DD18" s="1205"/>
      <c r="DE18" s="1205"/>
    </row>
    <row r="19" spans="1:109" ht="12.6" x14ac:dyDescent="0.2">
      <c r="DD19" s="1204"/>
      <c r="DE19" s="1204"/>
    </row>
    <row r="20" spans="1:109" ht="12.6" x14ac:dyDescent="0.2">
      <c r="DD20" s="1204"/>
      <c r="DE20" s="1204"/>
    </row>
    <row r="21" spans="1:109" ht="17.25" customHeight="1" x14ac:dyDescent="0.2">
      <c r="B21" s="1207"/>
      <c r="C21" s="1208"/>
      <c r="D21" s="1208"/>
      <c r="E21" s="1208"/>
      <c r="F21" s="1208"/>
      <c r="G21" s="1208"/>
      <c r="H21" s="1208"/>
      <c r="I21" s="1208"/>
      <c r="J21" s="1208"/>
      <c r="K21" s="1208"/>
      <c r="L21" s="1208"/>
      <c r="M21" s="1208"/>
      <c r="N21" s="1209"/>
      <c r="O21" s="1208"/>
      <c r="P21" s="1208"/>
      <c r="Q21" s="1208"/>
      <c r="R21" s="1208"/>
      <c r="S21" s="1208"/>
      <c r="T21" s="1208"/>
      <c r="U21" s="1208"/>
      <c r="V21" s="1208"/>
      <c r="W21" s="1208"/>
      <c r="X21" s="1208"/>
      <c r="Y21" s="1208"/>
      <c r="Z21" s="1208"/>
      <c r="AA21" s="1208"/>
      <c r="AB21" s="1208"/>
      <c r="AC21" s="1208"/>
      <c r="AD21" s="1208"/>
      <c r="AE21" s="1208"/>
      <c r="AF21" s="1208"/>
      <c r="AG21" s="1208"/>
      <c r="AH21" s="1208"/>
      <c r="AI21" s="1208"/>
      <c r="AJ21" s="1208"/>
      <c r="AK21" s="1208"/>
      <c r="AL21" s="1208"/>
      <c r="AM21" s="1208"/>
      <c r="AN21" s="1208"/>
      <c r="AO21" s="1208"/>
      <c r="AP21" s="1208"/>
      <c r="AQ21" s="1208"/>
      <c r="AR21" s="1208"/>
      <c r="AS21" s="1208"/>
      <c r="AT21" s="1209"/>
      <c r="AU21" s="1208"/>
      <c r="AV21" s="1208"/>
      <c r="AW21" s="1208"/>
      <c r="AX21" s="1208"/>
      <c r="AY21" s="1208"/>
      <c r="AZ21" s="1208"/>
      <c r="BA21" s="1208"/>
      <c r="BB21" s="1208"/>
      <c r="BC21" s="1208"/>
      <c r="BD21" s="1208"/>
      <c r="BE21" s="1208"/>
      <c r="BF21" s="1209"/>
      <c r="BG21" s="1208"/>
      <c r="BH21" s="1208"/>
      <c r="BI21" s="1208"/>
      <c r="BJ21" s="1208"/>
      <c r="BK21" s="1208"/>
      <c r="BL21" s="1208"/>
      <c r="BM21" s="1208"/>
      <c r="BN21" s="1208"/>
      <c r="BO21" s="1208"/>
      <c r="BP21" s="1208"/>
      <c r="BQ21" s="1208"/>
      <c r="BR21" s="1209"/>
      <c r="BS21" s="1208"/>
      <c r="BT21" s="1208"/>
      <c r="BU21" s="1208"/>
      <c r="BV21" s="1208"/>
      <c r="BW21" s="1208"/>
      <c r="BX21" s="1208"/>
      <c r="BY21" s="1208"/>
      <c r="BZ21" s="1208"/>
      <c r="CA21" s="1208"/>
      <c r="CB21" s="1208"/>
      <c r="CC21" s="1208"/>
      <c r="CD21" s="1209"/>
      <c r="CE21" s="1208"/>
      <c r="CF21" s="1208"/>
      <c r="CG21" s="1208"/>
      <c r="CH21" s="1208"/>
      <c r="CI21" s="1208"/>
      <c r="CJ21" s="1208"/>
      <c r="CK21" s="1208"/>
      <c r="CL21" s="1208"/>
      <c r="CM21" s="1208"/>
      <c r="CN21" s="1208"/>
      <c r="CO21" s="1208"/>
      <c r="CP21" s="1209"/>
      <c r="CQ21" s="1208"/>
      <c r="CR21" s="1208"/>
      <c r="CS21" s="1208"/>
      <c r="CT21" s="1208"/>
      <c r="CU21" s="1208"/>
      <c r="CV21" s="1208"/>
      <c r="CW21" s="1208"/>
      <c r="CX21" s="1208"/>
      <c r="CY21" s="1208"/>
      <c r="CZ21" s="1208"/>
      <c r="DA21" s="1208"/>
      <c r="DB21" s="1209"/>
      <c r="DC21" s="1208"/>
      <c r="DD21" s="1210"/>
      <c r="DE21" s="1204"/>
    </row>
    <row r="22" spans="1:109" ht="17.25" customHeight="1" x14ac:dyDescent="0.2">
      <c r="B22" s="1211"/>
    </row>
    <row r="23" spans="1:109" ht="12.6" x14ac:dyDescent="0.2">
      <c r="B23" s="1211"/>
    </row>
    <row r="24" spans="1:109" ht="12.6" x14ac:dyDescent="0.2">
      <c r="B24" s="1211"/>
    </row>
    <row r="25" spans="1:109" ht="12.6" x14ac:dyDescent="0.2">
      <c r="B25" s="1211"/>
    </row>
    <row r="26" spans="1:109" ht="12.6" x14ac:dyDescent="0.2">
      <c r="B26" s="1211"/>
    </row>
    <row r="27" spans="1:109" ht="12.6" x14ac:dyDescent="0.2">
      <c r="B27" s="1211"/>
    </row>
    <row r="28" spans="1:109" ht="12.6" x14ac:dyDescent="0.2">
      <c r="B28" s="1211"/>
    </row>
    <row r="29" spans="1:109" ht="12.6" x14ac:dyDescent="0.2">
      <c r="B29" s="1211"/>
    </row>
    <row r="30" spans="1:109" ht="12.6" x14ac:dyDescent="0.2">
      <c r="B30" s="1211"/>
    </row>
    <row r="31" spans="1:109" ht="12.6" x14ac:dyDescent="0.2">
      <c r="B31" s="1211"/>
    </row>
    <row r="32" spans="1:109" ht="12.6" x14ac:dyDescent="0.2">
      <c r="B32" s="1211"/>
    </row>
    <row r="33" spans="2:109" ht="12.6" x14ac:dyDescent="0.2">
      <c r="B33" s="1211"/>
    </row>
    <row r="34" spans="2:109" ht="12.6" x14ac:dyDescent="0.2">
      <c r="B34" s="1211"/>
    </row>
    <row r="35" spans="2:109" ht="12.6" x14ac:dyDescent="0.2">
      <c r="B35" s="1211"/>
    </row>
    <row r="36" spans="2:109" ht="12.6" x14ac:dyDescent="0.2">
      <c r="B36" s="1211"/>
    </row>
    <row r="37" spans="2:109" ht="12.6" x14ac:dyDescent="0.2">
      <c r="B37" s="1211"/>
    </row>
    <row r="38" spans="2:109" ht="12.6" x14ac:dyDescent="0.2">
      <c r="B38" s="1211"/>
    </row>
    <row r="39" spans="2:109" ht="12.6" x14ac:dyDescent="0.2">
      <c r="B39" s="1213"/>
      <c r="C39" s="1214"/>
      <c r="D39" s="1214"/>
      <c r="E39" s="1214"/>
      <c r="F39" s="1214"/>
      <c r="G39" s="1214"/>
      <c r="H39" s="1214"/>
      <c r="I39" s="1214"/>
      <c r="J39" s="1214"/>
      <c r="K39" s="1214"/>
      <c r="L39" s="1214"/>
      <c r="M39" s="1214"/>
      <c r="N39" s="1214"/>
      <c r="O39" s="1214"/>
      <c r="P39" s="1214"/>
      <c r="Q39" s="1214"/>
      <c r="R39" s="1214"/>
      <c r="S39" s="1214"/>
      <c r="T39" s="1214"/>
      <c r="U39" s="1214"/>
      <c r="V39" s="1214"/>
      <c r="W39" s="1214"/>
      <c r="X39" s="1214"/>
      <c r="Y39" s="1214"/>
      <c r="Z39" s="1214"/>
      <c r="AA39" s="1214"/>
      <c r="AB39" s="1214"/>
      <c r="AC39" s="1214"/>
      <c r="AD39" s="1214"/>
      <c r="AE39" s="1214"/>
      <c r="AF39" s="1214"/>
      <c r="AG39" s="1214"/>
      <c r="AH39" s="1214"/>
      <c r="AI39" s="1214"/>
      <c r="AJ39" s="1214"/>
      <c r="AK39" s="1214"/>
      <c r="AL39" s="1214"/>
      <c r="AM39" s="1214"/>
      <c r="AN39" s="1214"/>
      <c r="AO39" s="1214"/>
      <c r="AP39" s="1214"/>
      <c r="AQ39" s="1214"/>
      <c r="AR39" s="1214"/>
      <c r="AS39" s="1214"/>
      <c r="AT39" s="1214"/>
      <c r="AU39" s="1214"/>
      <c r="AV39" s="1214"/>
      <c r="AW39" s="1214"/>
      <c r="AX39" s="1214"/>
      <c r="AY39" s="1214"/>
      <c r="AZ39" s="1214"/>
      <c r="BA39" s="1214"/>
      <c r="BB39" s="1214"/>
      <c r="BC39" s="1214"/>
      <c r="BD39" s="1214"/>
      <c r="BE39" s="1214"/>
      <c r="BF39" s="1214"/>
      <c r="BG39" s="1214"/>
      <c r="BH39" s="1214"/>
      <c r="BI39" s="1214"/>
      <c r="BJ39" s="1214"/>
      <c r="BK39" s="1214"/>
      <c r="BL39" s="1214"/>
      <c r="BM39" s="1214"/>
      <c r="BN39" s="1214"/>
      <c r="BO39" s="1214"/>
      <c r="BP39" s="1214"/>
      <c r="BQ39" s="1214"/>
      <c r="BR39" s="1214"/>
      <c r="BS39" s="1214"/>
      <c r="BT39" s="1214"/>
      <c r="BU39" s="1214"/>
      <c r="BV39" s="1214"/>
      <c r="BW39" s="1214"/>
      <c r="BX39" s="1214"/>
      <c r="BY39" s="1214"/>
      <c r="BZ39" s="1214"/>
      <c r="CA39" s="1214"/>
      <c r="CB39" s="1214"/>
      <c r="CC39" s="1214"/>
      <c r="CD39" s="1214"/>
      <c r="CE39" s="1214"/>
      <c r="CF39" s="1214"/>
      <c r="CG39" s="1214"/>
      <c r="CH39" s="1214"/>
      <c r="CI39" s="1214"/>
      <c r="CJ39" s="1214"/>
      <c r="CK39" s="1214"/>
      <c r="CL39" s="1214"/>
      <c r="CM39" s="1214"/>
      <c r="CN39" s="1214"/>
      <c r="CO39" s="1214"/>
      <c r="CP39" s="1214"/>
      <c r="CQ39" s="1214"/>
      <c r="CR39" s="1214"/>
      <c r="CS39" s="1214"/>
      <c r="CT39" s="1214"/>
      <c r="CU39" s="1214"/>
      <c r="CV39" s="1214"/>
      <c r="CW39" s="1214"/>
      <c r="CX39" s="1214"/>
      <c r="CY39" s="1214"/>
      <c r="CZ39" s="1214"/>
      <c r="DA39" s="1214"/>
      <c r="DB39" s="1214"/>
      <c r="DC39" s="1214"/>
      <c r="DD39" s="1215"/>
    </row>
    <row r="40" spans="2:109" ht="12.6" x14ac:dyDescent="0.2">
      <c r="B40" s="1216"/>
      <c r="DD40" s="1216"/>
      <c r="DE40" s="1204"/>
    </row>
    <row r="41" spans="2:109" ht="16.2" x14ac:dyDescent="0.2">
      <c r="B41" s="1217" t="s">
        <v>558</v>
      </c>
      <c r="C41" s="1208"/>
      <c r="D41" s="1208"/>
      <c r="E41" s="1208"/>
      <c r="F41" s="1208"/>
      <c r="G41" s="1208"/>
      <c r="H41" s="1208"/>
      <c r="I41" s="1208"/>
      <c r="J41" s="1208"/>
      <c r="K41" s="1208"/>
      <c r="L41" s="1208"/>
      <c r="M41" s="1208"/>
      <c r="N41" s="1208"/>
      <c r="O41" s="1208"/>
      <c r="P41" s="1208"/>
      <c r="Q41" s="1208"/>
      <c r="R41" s="1208"/>
      <c r="S41" s="1208"/>
      <c r="T41" s="1208"/>
      <c r="U41" s="1208"/>
      <c r="V41" s="1208"/>
      <c r="W41" s="1208"/>
      <c r="X41" s="1208"/>
      <c r="Y41" s="1208"/>
      <c r="Z41" s="1208"/>
      <c r="AA41" s="1208"/>
      <c r="AB41" s="1208"/>
      <c r="AC41" s="1208"/>
      <c r="AD41" s="1208"/>
      <c r="AE41" s="1208"/>
      <c r="AF41" s="1208"/>
      <c r="AG41" s="1208"/>
      <c r="AH41" s="1208"/>
      <c r="AI41" s="1208"/>
      <c r="AJ41" s="1208"/>
      <c r="AK41" s="1208"/>
      <c r="AL41" s="1208"/>
      <c r="AM41" s="1208"/>
      <c r="AN41" s="1208"/>
      <c r="AO41" s="1208"/>
      <c r="AP41" s="1208"/>
      <c r="AQ41" s="1208"/>
      <c r="AR41" s="1208"/>
      <c r="AS41" s="1208"/>
      <c r="AT41" s="1208"/>
      <c r="AU41" s="1208"/>
      <c r="AV41" s="1208"/>
      <c r="AW41" s="1208"/>
      <c r="AX41" s="1208"/>
      <c r="AY41" s="1208"/>
      <c r="AZ41" s="1208"/>
      <c r="BA41" s="1208"/>
      <c r="BB41" s="1208"/>
      <c r="BC41" s="1208"/>
      <c r="BD41" s="1208"/>
      <c r="BE41" s="1208"/>
      <c r="BF41" s="1208"/>
      <c r="BG41" s="1208"/>
      <c r="BH41" s="1208"/>
      <c r="BI41" s="1208"/>
      <c r="BJ41" s="1208"/>
      <c r="BK41" s="1208"/>
      <c r="BL41" s="1208"/>
      <c r="BM41" s="1208"/>
      <c r="BN41" s="1208"/>
      <c r="BO41" s="1208"/>
      <c r="BP41" s="1208"/>
      <c r="BQ41" s="1208"/>
      <c r="BR41" s="1208"/>
      <c r="BS41" s="1208"/>
      <c r="BT41" s="1208"/>
      <c r="BU41" s="1208"/>
      <c r="BV41" s="1208"/>
      <c r="BW41" s="1208"/>
      <c r="BX41" s="1208"/>
      <c r="BY41" s="1208"/>
      <c r="BZ41" s="1208"/>
      <c r="CA41" s="1208"/>
      <c r="CB41" s="1208"/>
      <c r="CC41" s="1208"/>
      <c r="CD41" s="1208"/>
      <c r="CE41" s="1208"/>
      <c r="CF41" s="1208"/>
      <c r="CG41" s="1208"/>
      <c r="CH41" s="1208"/>
      <c r="CI41" s="1208"/>
      <c r="CJ41" s="1208"/>
      <c r="CK41" s="1208"/>
      <c r="CL41" s="1208"/>
      <c r="CM41" s="1208"/>
      <c r="CN41" s="1208"/>
      <c r="CO41" s="1208"/>
      <c r="CP41" s="1208"/>
      <c r="CQ41" s="1208"/>
      <c r="CR41" s="1208"/>
      <c r="CS41" s="1208"/>
      <c r="CT41" s="1208"/>
      <c r="CU41" s="1208"/>
      <c r="CV41" s="1208"/>
      <c r="CW41" s="1208"/>
      <c r="CX41" s="1208"/>
      <c r="CY41" s="1208"/>
      <c r="CZ41" s="1208"/>
      <c r="DA41" s="1208"/>
      <c r="DB41" s="1208"/>
      <c r="DC41" s="1208"/>
      <c r="DD41" s="1210"/>
    </row>
    <row r="42" spans="2:109" ht="12.6" x14ac:dyDescent="0.2">
      <c r="B42" s="1211"/>
      <c r="G42" s="1218"/>
      <c r="I42" s="1219"/>
      <c r="J42" s="1219"/>
      <c r="K42" s="1219"/>
      <c r="AM42" s="1218"/>
      <c r="AN42" s="1218" t="s">
        <v>559</v>
      </c>
      <c r="AP42" s="1219"/>
      <c r="AQ42" s="1219"/>
      <c r="AR42" s="1219"/>
      <c r="AY42" s="1218"/>
      <c r="BA42" s="1219"/>
      <c r="BB42" s="1219"/>
      <c r="BC42" s="1219"/>
      <c r="BK42" s="1218"/>
      <c r="BM42" s="1219"/>
      <c r="BN42" s="1219"/>
      <c r="BO42" s="1219"/>
      <c r="BW42" s="1218"/>
      <c r="BY42" s="1219"/>
      <c r="BZ42" s="1219"/>
      <c r="CA42" s="1219"/>
      <c r="CI42" s="1218"/>
      <c r="CK42" s="1219"/>
      <c r="CL42" s="1219"/>
      <c r="CM42" s="1219"/>
      <c r="CU42" s="1218"/>
      <c r="CW42" s="1219"/>
      <c r="CX42" s="1219"/>
      <c r="CY42" s="1219"/>
    </row>
    <row r="43" spans="2:109" ht="13.5" customHeight="1" x14ac:dyDescent="0.2">
      <c r="B43" s="1211"/>
      <c r="AN43" s="1220" t="s">
        <v>560</v>
      </c>
      <c r="AO43" s="1221"/>
      <c r="AP43" s="1221"/>
      <c r="AQ43" s="1221"/>
      <c r="AR43" s="1221"/>
      <c r="AS43" s="1221"/>
      <c r="AT43" s="1221"/>
      <c r="AU43" s="1221"/>
      <c r="AV43" s="1221"/>
      <c r="AW43" s="1221"/>
      <c r="AX43" s="1221"/>
      <c r="AY43" s="1221"/>
      <c r="AZ43" s="1221"/>
      <c r="BA43" s="1221"/>
      <c r="BB43" s="1221"/>
      <c r="BC43" s="1221"/>
      <c r="BD43" s="1221"/>
      <c r="BE43" s="1221"/>
      <c r="BF43" s="1221"/>
      <c r="BG43" s="1221"/>
      <c r="BH43" s="1221"/>
      <c r="BI43" s="1221"/>
      <c r="BJ43" s="1221"/>
      <c r="BK43" s="1221"/>
      <c r="BL43" s="1221"/>
      <c r="BM43" s="1221"/>
      <c r="BN43" s="1221"/>
      <c r="BO43" s="1221"/>
      <c r="BP43" s="1221"/>
      <c r="BQ43" s="1221"/>
      <c r="BR43" s="1221"/>
      <c r="BS43" s="1221"/>
      <c r="BT43" s="1221"/>
      <c r="BU43" s="1221"/>
      <c r="BV43" s="1221"/>
      <c r="BW43" s="1221"/>
      <c r="BX43" s="1221"/>
      <c r="BY43" s="1221"/>
      <c r="BZ43" s="1221"/>
      <c r="CA43" s="1221"/>
      <c r="CB43" s="1221"/>
      <c r="CC43" s="1221"/>
      <c r="CD43" s="1221"/>
      <c r="CE43" s="1221"/>
      <c r="CF43" s="1221"/>
      <c r="CG43" s="1221"/>
      <c r="CH43" s="1221"/>
      <c r="CI43" s="1221"/>
      <c r="CJ43" s="1221"/>
      <c r="CK43" s="1221"/>
      <c r="CL43" s="1221"/>
      <c r="CM43" s="1221"/>
      <c r="CN43" s="1221"/>
      <c r="CO43" s="1221"/>
      <c r="CP43" s="1221"/>
      <c r="CQ43" s="1221"/>
      <c r="CR43" s="1221"/>
      <c r="CS43" s="1221"/>
      <c r="CT43" s="1221"/>
      <c r="CU43" s="1221"/>
      <c r="CV43" s="1221"/>
      <c r="CW43" s="1221"/>
      <c r="CX43" s="1221"/>
      <c r="CY43" s="1221"/>
      <c r="CZ43" s="1221"/>
      <c r="DA43" s="1221"/>
      <c r="DB43" s="1221"/>
      <c r="DC43" s="1222"/>
    </row>
    <row r="44" spans="2:109" ht="12.6" x14ac:dyDescent="0.2">
      <c r="B44" s="1211"/>
      <c r="AN44" s="1223"/>
      <c r="AO44" s="1224"/>
      <c r="AP44" s="1224"/>
      <c r="AQ44" s="1224"/>
      <c r="AR44" s="1224"/>
      <c r="AS44" s="1224"/>
      <c r="AT44" s="1224"/>
      <c r="AU44" s="1224"/>
      <c r="AV44" s="1224"/>
      <c r="AW44" s="1224"/>
      <c r="AX44" s="1224"/>
      <c r="AY44" s="1224"/>
      <c r="AZ44" s="1224"/>
      <c r="BA44" s="1224"/>
      <c r="BB44" s="1224"/>
      <c r="BC44" s="1224"/>
      <c r="BD44" s="1224"/>
      <c r="BE44" s="1224"/>
      <c r="BF44" s="1224"/>
      <c r="BG44" s="1224"/>
      <c r="BH44" s="1224"/>
      <c r="BI44" s="1224"/>
      <c r="BJ44" s="1224"/>
      <c r="BK44" s="1224"/>
      <c r="BL44" s="1224"/>
      <c r="BM44" s="1224"/>
      <c r="BN44" s="1224"/>
      <c r="BO44" s="1224"/>
      <c r="BP44" s="1224"/>
      <c r="BQ44" s="1224"/>
      <c r="BR44" s="1224"/>
      <c r="BS44" s="1224"/>
      <c r="BT44" s="1224"/>
      <c r="BU44" s="1224"/>
      <c r="BV44" s="1224"/>
      <c r="BW44" s="1224"/>
      <c r="BX44" s="1224"/>
      <c r="BY44" s="1224"/>
      <c r="BZ44" s="1224"/>
      <c r="CA44" s="1224"/>
      <c r="CB44" s="1224"/>
      <c r="CC44" s="1224"/>
      <c r="CD44" s="1224"/>
      <c r="CE44" s="1224"/>
      <c r="CF44" s="1224"/>
      <c r="CG44" s="1224"/>
      <c r="CH44" s="1224"/>
      <c r="CI44" s="1224"/>
      <c r="CJ44" s="1224"/>
      <c r="CK44" s="1224"/>
      <c r="CL44" s="1224"/>
      <c r="CM44" s="1224"/>
      <c r="CN44" s="1224"/>
      <c r="CO44" s="1224"/>
      <c r="CP44" s="1224"/>
      <c r="CQ44" s="1224"/>
      <c r="CR44" s="1224"/>
      <c r="CS44" s="1224"/>
      <c r="CT44" s="1224"/>
      <c r="CU44" s="1224"/>
      <c r="CV44" s="1224"/>
      <c r="CW44" s="1224"/>
      <c r="CX44" s="1224"/>
      <c r="CY44" s="1224"/>
      <c r="CZ44" s="1224"/>
      <c r="DA44" s="1224"/>
      <c r="DB44" s="1224"/>
      <c r="DC44" s="1225"/>
    </row>
    <row r="45" spans="2:109" ht="12.6" x14ac:dyDescent="0.2">
      <c r="B45" s="1211"/>
      <c r="AN45" s="1223"/>
      <c r="AO45" s="1224"/>
      <c r="AP45" s="1224"/>
      <c r="AQ45" s="1224"/>
      <c r="AR45" s="1224"/>
      <c r="AS45" s="1224"/>
      <c r="AT45" s="1224"/>
      <c r="AU45" s="1224"/>
      <c r="AV45" s="1224"/>
      <c r="AW45" s="1224"/>
      <c r="AX45" s="1224"/>
      <c r="AY45" s="1224"/>
      <c r="AZ45" s="1224"/>
      <c r="BA45" s="1224"/>
      <c r="BB45" s="1224"/>
      <c r="BC45" s="1224"/>
      <c r="BD45" s="1224"/>
      <c r="BE45" s="1224"/>
      <c r="BF45" s="1224"/>
      <c r="BG45" s="1224"/>
      <c r="BH45" s="1224"/>
      <c r="BI45" s="1224"/>
      <c r="BJ45" s="1224"/>
      <c r="BK45" s="1224"/>
      <c r="BL45" s="1224"/>
      <c r="BM45" s="1224"/>
      <c r="BN45" s="1224"/>
      <c r="BO45" s="1224"/>
      <c r="BP45" s="1224"/>
      <c r="BQ45" s="1224"/>
      <c r="BR45" s="1224"/>
      <c r="BS45" s="1224"/>
      <c r="BT45" s="1224"/>
      <c r="BU45" s="1224"/>
      <c r="BV45" s="1224"/>
      <c r="BW45" s="1224"/>
      <c r="BX45" s="1224"/>
      <c r="BY45" s="1224"/>
      <c r="BZ45" s="1224"/>
      <c r="CA45" s="1224"/>
      <c r="CB45" s="1224"/>
      <c r="CC45" s="1224"/>
      <c r="CD45" s="1224"/>
      <c r="CE45" s="1224"/>
      <c r="CF45" s="1224"/>
      <c r="CG45" s="1224"/>
      <c r="CH45" s="1224"/>
      <c r="CI45" s="1224"/>
      <c r="CJ45" s="1224"/>
      <c r="CK45" s="1224"/>
      <c r="CL45" s="1224"/>
      <c r="CM45" s="1224"/>
      <c r="CN45" s="1224"/>
      <c r="CO45" s="1224"/>
      <c r="CP45" s="1224"/>
      <c r="CQ45" s="1224"/>
      <c r="CR45" s="1224"/>
      <c r="CS45" s="1224"/>
      <c r="CT45" s="1224"/>
      <c r="CU45" s="1224"/>
      <c r="CV45" s="1224"/>
      <c r="CW45" s="1224"/>
      <c r="CX45" s="1224"/>
      <c r="CY45" s="1224"/>
      <c r="CZ45" s="1224"/>
      <c r="DA45" s="1224"/>
      <c r="DB45" s="1224"/>
      <c r="DC45" s="1225"/>
    </row>
    <row r="46" spans="2:109" ht="12.6" x14ac:dyDescent="0.2">
      <c r="B46" s="1211"/>
      <c r="AN46" s="1223"/>
      <c r="AO46" s="1224"/>
      <c r="AP46" s="1224"/>
      <c r="AQ46" s="1224"/>
      <c r="AR46" s="1224"/>
      <c r="AS46" s="1224"/>
      <c r="AT46" s="1224"/>
      <c r="AU46" s="1224"/>
      <c r="AV46" s="1224"/>
      <c r="AW46" s="1224"/>
      <c r="AX46" s="1224"/>
      <c r="AY46" s="1224"/>
      <c r="AZ46" s="1224"/>
      <c r="BA46" s="1224"/>
      <c r="BB46" s="1224"/>
      <c r="BC46" s="1224"/>
      <c r="BD46" s="1224"/>
      <c r="BE46" s="1224"/>
      <c r="BF46" s="1224"/>
      <c r="BG46" s="1224"/>
      <c r="BH46" s="1224"/>
      <c r="BI46" s="1224"/>
      <c r="BJ46" s="1224"/>
      <c r="BK46" s="1224"/>
      <c r="BL46" s="1224"/>
      <c r="BM46" s="1224"/>
      <c r="BN46" s="1224"/>
      <c r="BO46" s="1224"/>
      <c r="BP46" s="1224"/>
      <c r="BQ46" s="1224"/>
      <c r="BR46" s="1224"/>
      <c r="BS46" s="1224"/>
      <c r="BT46" s="1224"/>
      <c r="BU46" s="1224"/>
      <c r="BV46" s="1224"/>
      <c r="BW46" s="1224"/>
      <c r="BX46" s="1224"/>
      <c r="BY46" s="1224"/>
      <c r="BZ46" s="1224"/>
      <c r="CA46" s="1224"/>
      <c r="CB46" s="1224"/>
      <c r="CC46" s="1224"/>
      <c r="CD46" s="1224"/>
      <c r="CE46" s="1224"/>
      <c r="CF46" s="1224"/>
      <c r="CG46" s="1224"/>
      <c r="CH46" s="1224"/>
      <c r="CI46" s="1224"/>
      <c r="CJ46" s="1224"/>
      <c r="CK46" s="1224"/>
      <c r="CL46" s="1224"/>
      <c r="CM46" s="1224"/>
      <c r="CN46" s="1224"/>
      <c r="CO46" s="1224"/>
      <c r="CP46" s="1224"/>
      <c r="CQ46" s="1224"/>
      <c r="CR46" s="1224"/>
      <c r="CS46" s="1224"/>
      <c r="CT46" s="1224"/>
      <c r="CU46" s="1224"/>
      <c r="CV46" s="1224"/>
      <c r="CW46" s="1224"/>
      <c r="CX46" s="1224"/>
      <c r="CY46" s="1224"/>
      <c r="CZ46" s="1224"/>
      <c r="DA46" s="1224"/>
      <c r="DB46" s="1224"/>
      <c r="DC46" s="1225"/>
    </row>
    <row r="47" spans="2:109" ht="12.6" x14ac:dyDescent="0.2">
      <c r="B47" s="1211"/>
      <c r="AN47" s="1226"/>
      <c r="AO47" s="1227"/>
      <c r="AP47" s="1227"/>
      <c r="AQ47" s="1227"/>
      <c r="AR47" s="1227"/>
      <c r="AS47" s="1227"/>
      <c r="AT47" s="1227"/>
      <c r="AU47" s="1227"/>
      <c r="AV47" s="1227"/>
      <c r="AW47" s="1227"/>
      <c r="AX47" s="1227"/>
      <c r="AY47" s="1227"/>
      <c r="AZ47" s="1227"/>
      <c r="BA47" s="1227"/>
      <c r="BB47" s="1227"/>
      <c r="BC47" s="1227"/>
      <c r="BD47" s="1227"/>
      <c r="BE47" s="1227"/>
      <c r="BF47" s="1227"/>
      <c r="BG47" s="1227"/>
      <c r="BH47" s="1227"/>
      <c r="BI47" s="1227"/>
      <c r="BJ47" s="1227"/>
      <c r="BK47" s="1227"/>
      <c r="BL47" s="1227"/>
      <c r="BM47" s="1227"/>
      <c r="BN47" s="1227"/>
      <c r="BO47" s="1227"/>
      <c r="BP47" s="1227"/>
      <c r="BQ47" s="1227"/>
      <c r="BR47" s="1227"/>
      <c r="BS47" s="1227"/>
      <c r="BT47" s="1227"/>
      <c r="BU47" s="1227"/>
      <c r="BV47" s="1227"/>
      <c r="BW47" s="1227"/>
      <c r="BX47" s="1227"/>
      <c r="BY47" s="1227"/>
      <c r="BZ47" s="1227"/>
      <c r="CA47" s="1227"/>
      <c r="CB47" s="1227"/>
      <c r="CC47" s="1227"/>
      <c r="CD47" s="1227"/>
      <c r="CE47" s="1227"/>
      <c r="CF47" s="1227"/>
      <c r="CG47" s="1227"/>
      <c r="CH47" s="1227"/>
      <c r="CI47" s="1227"/>
      <c r="CJ47" s="1227"/>
      <c r="CK47" s="1227"/>
      <c r="CL47" s="1227"/>
      <c r="CM47" s="1227"/>
      <c r="CN47" s="1227"/>
      <c r="CO47" s="1227"/>
      <c r="CP47" s="1227"/>
      <c r="CQ47" s="1227"/>
      <c r="CR47" s="1227"/>
      <c r="CS47" s="1227"/>
      <c r="CT47" s="1227"/>
      <c r="CU47" s="1227"/>
      <c r="CV47" s="1227"/>
      <c r="CW47" s="1227"/>
      <c r="CX47" s="1227"/>
      <c r="CY47" s="1227"/>
      <c r="CZ47" s="1227"/>
      <c r="DA47" s="1227"/>
      <c r="DB47" s="1227"/>
      <c r="DC47" s="1228"/>
    </row>
    <row r="48" spans="2:109" ht="12.6" x14ac:dyDescent="0.2">
      <c r="B48" s="1211"/>
      <c r="H48" s="1229"/>
      <c r="I48" s="1229"/>
      <c r="J48" s="1229"/>
      <c r="AN48" s="1229"/>
      <c r="AO48" s="1229"/>
      <c r="AP48" s="1229"/>
      <c r="AZ48" s="1229"/>
      <c r="BA48" s="1229"/>
      <c r="BB48" s="1229"/>
      <c r="BL48" s="1229"/>
      <c r="BM48" s="1229"/>
      <c r="BN48" s="1229"/>
      <c r="BX48" s="1229"/>
      <c r="BY48" s="1229"/>
      <c r="BZ48" s="1229"/>
      <c r="CJ48" s="1229"/>
      <c r="CK48" s="1229"/>
      <c r="CL48" s="1229"/>
      <c r="CV48" s="1229"/>
      <c r="CW48" s="1229"/>
      <c r="CX48" s="1229"/>
    </row>
    <row r="49" spans="1:109" ht="12.6" x14ac:dyDescent="0.2">
      <c r="B49" s="1211"/>
      <c r="AN49" s="1204" t="s">
        <v>561</v>
      </c>
    </row>
    <row r="50" spans="1:109" ht="12.6" x14ac:dyDescent="0.2">
      <c r="B50" s="1211"/>
      <c r="G50" s="1230"/>
      <c r="H50" s="1230"/>
      <c r="I50" s="1230"/>
      <c r="J50" s="1230"/>
      <c r="K50" s="1231"/>
      <c r="L50" s="1231"/>
      <c r="M50" s="1232"/>
      <c r="N50" s="1232"/>
      <c r="AN50" s="1233"/>
      <c r="AO50" s="1234"/>
      <c r="AP50" s="1234"/>
      <c r="AQ50" s="1234"/>
      <c r="AR50" s="1234"/>
      <c r="AS50" s="1234"/>
      <c r="AT50" s="1234"/>
      <c r="AU50" s="1234"/>
      <c r="AV50" s="1234"/>
      <c r="AW50" s="1234"/>
      <c r="AX50" s="1234"/>
      <c r="AY50" s="1234"/>
      <c r="AZ50" s="1234"/>
      <c r="BA50" s="1234"/>
      <c r="BB50" s="1234"/>
      <c r="BC50" s="1234"/>
      <c r="BD50" s="1234"/>
      <c r="BE50" s="1234"/>
      <c r="BF50" s="1234"/>
      <c r="BG50" s="1234"/>
      <c r="BH50" s="1234"/>
      <c r="BI50" s="1234"/>
      <c r="BJ50" s="1234"/>
      <c r="BK50" s="1234"/>
      <c r="BL50" s="1234"/>
      <c r="BM50" s="1234"/>
      <c r="BN50" s="1234"/>
      <c r="BO50" s="1235"/>
      <c r="BP50" s="1236" t="s">
        <v>526</v>
      </c>
      <c r="BQ50" s="1236"/>
      <c r="BR50" s="1236"/>
      <c r="BS50" s="1236"/>
      <c r="BT50" s="1236"/>
      <c r="BU50" s="1236"/>
      <c r="BV50" s="1236"/>
      <c r="BW50" s="1236"/>
      <c r="BX50" s="1236" t="s">
        <v>527</v>
      </c>
      <c r="BY50" s="1236"/>
      <c r="BZ50" s="1236"/>
      <c r="CA50" s="1236"/>
      <c r="CB50" s="1236"/>
      <c r="CC50" s="1236"/>
      <c r="CD50" s="1236"/>
      <c r="CE50" s="1236"/>
      <c r="CF50" s="1236" t="s">
        <v>528</v>
      </c>
      <c r="CG50" s="1236"/>
      <c r="CH50" s="1236"/>
      <c r="CI50" s="1236"/>
      <c r="CJ50" s="1236"/>
      <c r="CK50" s="1236"/>
      <c r="CL50" s="1236"/>
      <c r="CM50" s="1236"/>
      <c r="CN50" s="1236" t="s">
        <v>529</v>
      </c>
      <c r="CO50" s="1236"/>
      <c r="CP50" s="1236"/>
      <c r="CQ50" s="1236"/>
      <c r="CR50" s="1236"/>
      <c r="CS50" s="1236"/>
      <c r="CT50" s="1236"/>
      <c r="CU50" s="1236"/>
      <c r="CV50" s="1236" t="s">
        <v>530</v>
      </c>
      <c r="CW50" s="1236"/>
      <c r="CX50" s="1236"/>
      <c r="CY50" s="1236"/>
      <c r="CZ50" s="1236"/>
      <c r="DA50" s="1236"/>
      <c r="DB50" s="1236"/>
      <c r="DC50" s="1236"/>
    </row>
    <row r="51" spans="1:109" ht="13.5" customHeight="1" x14ac:dyDescent="0.2">
      <c r="B51" s="1211"/>
      <c r="G51" s="1237"/>
      <c r="H51" s="1237"/>
      <c r="I51" s="1238"/>
      <c r="J51" s="1238"/>
      <c r="K51" s="1239"/>
      <c r="L51" s="1239"/>
      <c r="M51" s="1239"/>
      <c r="N51" s="1239"/>
      <c r="AM51" s="1229"/>
      <c r="AN51" s="1240" t="s">
        <v>562</v>
      </c>
      <c r="AO51" s="1240"/>
      <c r="AP51" s="1240"/>
      <c r="AQ51" s="1240"/>
      <c r="AR51" s="1240"/>
      <c r="AS51" s="1240"/>
      <c r="AT51" s="1240"/>
      <c r="AU51" s="1240"/>
      <c r="AV51" s="1240"/>
      <c r="AW51" s="1240"/>
      <c r="AX51" s="1240"/>
      <c r="AY51" s="1240"/>
      <c r="AZ51" s="1240"/>
      <c r="BA51" s="1240"/>
      <c r="BB51" s="1240" t="s">
        <v>563</v>
      </c>
      <c r="BC51" s="1240"/>
      <c r="BD51" s="1240"/>
      <c r="BE51" s="1240"/>
      <c r="BF51" s="1240"/>
      <c r="BG51" s="1240"/>
      <c r="BH51" s="1240"/>
      <c r="BI51" s="1240"/>
      <c r="BJ51" s="1240"/>
      <c r="BK51" s="1240"/>
      <c r="BL51" s="1240"/>
      <c r="BM51" s="1240"/>
      <c r="BN51" s="1240"/>
      <c r="BO51" s="1240"/>
      <c r="BP51" s="1241">
        <v>70.8</v>
      </c>
      <c r="BQ51" s="1241"/>
      <c r="BR51" s="1241"/>
      <c r="BS51" s="1241"/>
      <c r="BT51" s="1241"/>
      <c r="BU51" s="1241"/>
      <c r="BV51" s="1241"/>
      <c r="BW51" s="1241"/>
      <c r="BX51" s="1241">
        <v>72.400000000000006</v>
      </c>
      <c r="BY51" s="1241"/>
      <c r="BZ51" s="1241"/>
      <c r="CA51" s="1241"/>
      <c r="CB51" s="1241"/>
      <c r="CC51" s="1241"/>
      <c r="CD51" s="1241"/>
      <c r="CE51" s="1241"/>
      <c r="CF51" s="1241">
        <v>61</v>
      </c>
      <c r="CG51" s="1241"/>
      <c r="CH51" s="1241"/>
      <c r="CI51" s="1241"/>
      <c r="CJ51" s="1241"/>
      <c r="CK51" s="1241"/>
      <c r="CL51" s="1241"/>
      <c r="CM51" s="1241"/>
      <c r="CN51" s="1241">
        <v>51.6</v>
      </c>
      <c r="CO51" s="1241"/>
      <c r="CP51" s="1241"/>
      <c r="CQ51" s="1241"/>
      <c r="CR51" s="1241"/>
      <c r="CS51" s="1241"/>
      <c r="CT51" s="1241"/>
      <c r="CU51" s="1241"/>
      <c r="CV51" s="1241">
        <v>45.6</v>
      </c>
      <c r="CW51" s="1241"/>
      <c r="CX51" s="1241"/>
      <c r="CY51" s="1241"/>
      <c r="CZ51" s="1241"/>
      <c r="DA51" s="1241"/>
      <c r="DB51" s="1241"/>
      <c r="DC51" s="1241"/>
    </row>
    <row r="52" spans="1:109" ht="12.6" x14ac:dyDescent="0.2">
      <c r="B52" s="1211"/>
      <c r="G52" s="1237"/>
      <c r="H52" s="1237"/>
      <c r="I52" s="1238"/>
      <c r="J52" s="1238"/>
      <c r="K52" s="1239"/>
      <c r="L52" s="1239"/>
      <c r="M52" s="1239"/>
      <c r="N52" s="1239"/>
      <c r="AM52" s="1229"/>
      <c r="AN52" s="1240"/>
      <c r="AO52" s="1240"/>
      <c r="AP52" s="1240"/>
      <c r="AQ52" s="1240"/>
      <c r="AR52" s="1240"/>
      <c r="AS52" s="1240"/>
      <c r="AT52" s="1240"/>
      <c r="AU52" s="1240"/>
      <c r="AV52" s="1240"/>
      <c r="AW52" s="1240"/>
      <c r="AX52" s="1240"/>
      <c r="AY52" s="1240"/>
      <c r="AZ52" s="1240"/>
      <c r="BA52" s="1240"/>
      <c r="BB52" s="1240"/>
      <c r="BC52" s="1240"/>
      <c r="BD52" s="1240"/>
      <c r="BE52" s="1240"/>
      <c r="BF52" s="1240"/>
      <c r="BG52" s="1240"/>
      <c r="BH52" s="1240"/>
      <c r="BI52" s="1240"/>
      <c r="BJ52" s="1240"/>
      <c r="BK52" s="1240"/>
      <c r="BL52" s="1240"/>
      <c r="BM52" s="1240"/>
      <c r="BN52" s="1240"/>
      <c r="BO52" s="1240"/>
      <c r="BP52" s="1241"/>
      <c r="BQ52" s="1241"/>
      <c r="BR52" s="1241"/>
      <c r="BS52" s="1241"/>
      <c r="BT52" s="1241"/>
      <c r="BU52" s="1241"/>
      <c r="BV52" s="1241"/>
      <c r="BW52" s="1241"/>
      <c r="BX52" s="1241"/>
      <c r="BY52" s="1241"/>
      <c r="BZ52" s="1241"/>
      <c r="CA52" s="1241"/>
      <c r="CB52" s="1241"/>
      <c r="CC52" s="1241"/>
      <c r="CD52" s="1241"/>
      <c r="CE52" s="1241"/>
      <c r="CF52" s="1241"/>
      <c r="CG52" s="1241"/>
      <c r="CH52" s="1241"/>
      <c r="CI52" s="1241"/>
      <c r="CJ52" s="1241"/>
      <c r="CK52" s="1241"/>
      <c r="CL52" s="1241"/>
      <c r="CM52" s="1241"/>
      <c r="CN52" s="1241"/>
      <c r="CO52" s="1241"/>
      <c r="CP52" s="1241"/>
      <c r="CQ52" s="1241"/>
      <c r="CR52" s="1241"/>
      <c r="CS52" s="1241"/>
      <c r="CT52" s="1241"/>
      <c r="CU52" s="1241"/>
      <c r="CV52" s="1241"/>
      <c r="CW52" s="1241"/>
      <c r="CX52" s="1241"/>
      <c r="CY52" s="1241"/>
      <c r="CZ52" s="1241"/>
      <c r="DA52" s="1241"/>
      <c r="DB52" s="1241"/>
      <c r="DC52" s="1241"/>
    </row>
    <row r="53" spans="1:109" ht="12.6" x14ac:dyDescent="0.2">
      <c r="A53" s="1219"/>
      <c r="B53" s="1211"/>
      <c r="G53" s="1237"/>
      <c r="H53" s="1237"/>
      <c r="I53" s="1230"/>
      <c r="J53" s="1230"/>
      <c r="K53" s="1239"/>
      <c r="L53" s="1239"/>
      <c r="M53" s="1239"/>
      <c r="N53" s="1239"/>
      <c r="AM53" s="1229"/>
      <c r="AN53" s="1240"/>
      <c r="AO53" s="1240"/>
      <c r="AP53" s="1240"/>
      <c r="AQ53" s="1240"/>
      <c r="AR53" s="1240"/>
      <c r="AS53" s="1240"/>
      <c r="AT53" s="1240"/>
      <c r="AU53" s="1240"/>
      <c r="AV53" s="1240"/>
      <c r="AW53" s="1240"/>
      <c r="AX53" s="1240"/>
      <c r="AY53" s="1240"/>
      <c r="AZ53" s="1240"/>
      <c r="BA53" s="1240"/>
      <c r="BB53" s="1240" t="s">
        <v>564</v>
      </c>
      <c r="BC53" s="1240"/>
      <c r="BD53" s="1240"/>
      <c r="BE53" s="1240"/>
      <c r="BF53" s="1240"/>
      <c r="BG53" s="1240"/>
      <c r="BH53" s="1240"/>
      <c r="BI53" s="1240"/>
      <c r="BJ53" s="1240"/>
      <c r="BK53" s="1240"/>
      <c r="BL53" s="1240"/>
      <c r="BM53" s="1240"/>
      <c r="BN53" s="1240"/>
      <c r="BO53" s="1240"/>
      <c r="BP53" s="1241">
        <v>57.6</v>
      </c>
      <c r="BQ53" s="1241"/>
      <c r="BR53" s="1241"/>
      <c r="BS53" s="1241"/>
      <c r="BT53" s="1241"/>
      <c r="BU53" s="1241"/>
      <c r="BV53" s="1241"/>
      <c r="BW53" s="1241"/>
      <c r="BX53" s="1241">
        <v>56.8</v>
      </c>
      <c r="BY53" s="1241"/>
      <c r="BZ53" s="1241"/>
      <c r="CA53" s="1241"/>
      <c r="CB53" s="1241"/>
      <c r="CC53" s="1241"/>
      <c r="CD53" s="1241"/>
      <c r="CE53" s="1241"/>
      <c r="CF53" s="1241">
        <v>47.5</v>
      </c>
      <c r="CG53" s="1241"/>
      <c r="CH53" s="1241"/>
      <c r="CI53" s="1241"/>
      <c r="CJ53" s="1241"/>
      <c r="CK53" s="1241"/>
      <c r="CL53" s="1241"/>
      <c r="CM53" s="1241"/>
      <c r="CN53" s="1241">
        <v>49.9</v>
      </c>
      <c r="CO53" s="1241"/>
      <c r="CP53" s="1241"/>
      <c r="CQ53" s="1241"/>
      <c r="CR53" s="1241"/>
      <c r="CS53" s="1241"/>
      <c r="CT53" s="1241"/>
      <c r="CU53" s="1241"/>
      <c r="CV53" s="1241">
        <v>51.2</v>
      </c>
      <c r="CW53" s="1241"/>
      <c r="CX53" s="1241"/>
      <c r="CY53" s="1241"/>
      <c r="CZ53" s="1241"/>
      <c r="DA53" s="1241"/>
      <c r="DB53" s="1241"/>
      <c r="DC53" s="1241"/>
    </row>
    <row r="54" spans="1:109" ht="12.6" x14ac:dyDescent="0.2">
      <c r="A54" s="1219"/>
      <c r="B54" s="1211"/>
      <c r="G54" s="1237"/>
      <c r="H54" s="1237"/>
      <c r="I54" s="1230"/>
      <c r="J54" s="1230"/>
      <c r="K54" s="1239"/>
      <c r="L54" s="1239"/>
      <c r="M54" s="1239"/>
      <c r="N54" s="1239"/>
      <c r="AM54" s="1229"/>
      <c r="AN54" s="1240"/>
      <c r="AO54" s="1240"/>
      <c r="AP54" s="1240"/>
      <c r="AQ54" s="1240"/>
      <c r="AR54" s="1240"/>
      <c r="AS54" s="1240"/>
      <c r="AT54" s="1240"/>
      <c r="AU54" s="1240"/>
      <c r="AV54" s="1240"/>
      <c r="AW54" s="1240"/>
      <c r="AX54" s="1240"/>
      <c r="AY54" s="1240"/>
      <c r="AZ54" s="1240"/>
      <c r="BA54" s="1240"/>
      <c r="BB54" s="1240"/>
      <c r="BC54" s="1240"/>
      <c r="BD54" s="1240"/>
      <c r="BE54" s="1240"/>
      <c r="BF54" s="1240"/>
      <c r="BG54" s="1240"/>
      <c r="BH54" s="1240"/>
      <c r="BI54" s="1240"/>
      <c r="BJ54" s="1240"/>
      <c r="BK54" s="1240"/>
      <c r="BL54" s="1240"/>
      <c r="BM54" s="1240"/>
      <c r="BN54" s="1240"/>
      <c r="BO54" s="1240"/>
      <c r="BP54" s="1241"/>
      <c r="BQ54" s="1241"/>
      <c r="BR54" s="1241"/>
      <c r="BS54" s="1241"/>
      <c r="BT54" s="1241"/>
      <c r="BU54" s="1241"/>
      <c r="BV54" s="1241"/>
      <c r="BW54" s="1241"/>
      <c r="BX54" s="1241"/>
      <c r="BY54" s="1241"/>
      <c r="BZ54" s="1241"/>
      <c r="CA54" s="1241"/>
      <c r="CB54" s="1241"/>
      <c r="CC54" s="1241"/>
      <c r="CD54" s="1241"/>
      <c r="CE54" s="1241"/>
      <c r="CF54" s="1241"/>
      <c r="CG54" s="1241"/>
      <c r="CH54" s="1241"/>
      <c r="CI54" s="1241"/>
      <c r="CJ54" s="1241"/>
      <c r="CK54" s="1241"/>
      <c r="CL54" s="1241"/>
      <c r="CM54" s="1241"/>
      <c r="CN54" s="1241"/>
      <c r="CO54" s="1241"/>
      <c r="CP54" s="1241"/>
      <c r="CQ54" s="1241"/>
      <c r="CR54" s="1241"/>
      <c r="CS54" s="1241"/>
      <c r="CT54" s="1241"/>
      <c r="CU54" s="1241"/>
      <c r="CV54" s="1241"/>
      <c r="CW54" s="1241"/>
      <c r="CX54" s="1241"/>
      <c r="CY54" s="1241"/>
      <c r="CZ54" s="1241"/>
      <c r="DA54" s="1241"/>
      <c r="DB54" s="1241"/>
      <c r="DC54" s="1241"/>
    </row>
    <row r="55" spans="1:109" ht="12.6" x14ac:dyDescent="0.2">
      <c r="A55" s="1219"/>
      <c r="B55" s="1211"/>
      <c r="G55" s="1230"/>
      <c r="H55" s="1230"/>
      <c r="I55" s="1230"/>
      <c r="J55" s="1230"/>
      <c r="K55" s="1239"/>
      <c r="L55" s="1239"/>
      <c r="M55" s="1239"/>
      <c r="N55" s="1239"/>
      <c r="AN55" s="1236" t="s">
        <v>565</v>
      </c>
      <c r="AO55" s="1236"/>
      <c r="AP55" s="1236"/>
      <c r="AQ55" s="1236"/>
      <c r="AR55" s="1236"/>
      <c r="AS55" s="1236"/>
      <c r="AT55" s="1236"/>
      <c r="AU55" s="1236"/>
      <c r="AV55" s="1236"/>
      <c r="AW55" s="1236"/>
      <c r="AX55" s="1236"/>
      <c r="AY55" s="1236"/>
      <c r="AZ55" s="1236"/>
      <c r="BA55" s="1236"/>
      <c r="BB55" s="1240" t="s">
        <v>563</v>
      </c>
      <c r="BC55" s="1240"/>
      <c r="BD55" s="1240"/>
      <c r="BE55" s="1240"/>
      <c r="BF55" s="1240"/>
      <c r="BG55" s="1240"/>
      <c r="BH55" s="1240"/>
      <c r="BI55" s="1240"/>
      <c r="BJ55" s="1240"/>
      <c r="BK55" s="1240"/>
      <c r="BL55" s="1240"/>
      <c r="BM55" s="1240"/>
      <c r="BN55" s="1240"/>
      <c r="BO55" s="1240"/>
      <c r="BP55" s="1241">
        <v>25.1</v>
      </c>
      <c r="BQ55" s="1241"/>
      <c r="BR55" s="1241"/>
      <c r="BS55" s="1241"/>
      <c r="BT55" s="1241"/>
      <c r="BU55" s="1241"/>
      <c r="BV55" s="1241"/>
      <c r="BW55" s="1241"/>
      <c r="BX55" s="1241">
        <v>18</v>
      </c>
      <c r="BY55" s="1241"/>
      <c r="BZ55" s="1241"/>
      <c r="CA55" s="1241"/>
      <c r="CB55" s="1241"/>
      <c r="CC55" s="1241"/>
      <c r="CD55" s="1241"/>
      <c r="CE55" s="1241"/>
      <c r="CF55" s="1241">
        <v>12.7</v>
      </c>
      <c r="CG55" s="1241"/>
      <c r="CH55" s="1241"/>
      <c r="CI55" s="1241"/>
      <c r="CJ55" s="1241"/>
      <c r="CK55" s="1241"/>
      <c r="CL55" s="1241"/>
      <c r="CM55" s="1241"/>
      <c r="CN55" s="1241">
        <v>10</v>
      </c>
      <c r="CO55" s="1241"/>
      <c r="CP55" s="1241"/>
      <c r="CQ55" s="1241"/>
      <c r="CR55" s="1241"/>
      <c r="CS55" s="1241"/>
      <c r="CT55" s="1241"/>
      <c r="CU55" s="1241"/>
      <c r="CV55" s="1241">
        <v>6</v>
      </c>
      <c r="CW55" s="1241"/>
      <c r="CX55" s="1241"/>
      <c r="CY55" s="1241"/>
      <c r="CZ55" s="1241"/>
      <c r="DA55" s="1241"/>
      <c r="DB55" s="1241"/>
      <c r="DC55" s="1241"/>
    </row>
    <row r="56" spans="1:109" ht="12.6" x14ac:dyDescent="0.2">
      <c r="A56" s="1219"/>
      <c r="B56" s="1211"/>
      <c r="G56" s="1230"/>
      <c r="H56" s="1230"/>
      <c r="I56" s="1230"/>
      <c r="J56" s="1230"/>
      <c r="K56" s="1239"/>
      <c r="L56" s="1239"/>
      <c r="M56" s="1239"/>
      <c r="N56" s="1239"/>
      <c r="AN56" s="1236"/>
      <c r="AO56" s="1236"/>
      <c r="AP56" s="1236"/>
      <c r="AQ56" s="1236"/>
      <c r="AR56" s="1236"/>
      <c r="AS56" s="1236"/>
      <c r="AT56" s="1236"/>
      <c r="AU56" s="1236"/>
      <c r="AV56" s="1236"/>
      <c r="AW56" s="1236"/>
      <c r="AX56" s="1236"/>
      <c r="AY56" s="1236"/>
      <c r="AZ56" s="1236"/>
      <c r="BA56" s="1236"/>
      <c r="BB56" s="1240"/>
      <c r="BC56" s="1240"/>
      <c r="BD56" s="1240"/>
      <c r="BE56" s="1240"/>
      <c r="BF56" s="1240"/>
      <c r="BG56" s="1240"/>
      <c r="BH56" s="1240"/>
      <c r="BI56" s="1240"/>
      <c r="BJ56" s="1240"/>
      <c r="BK56" s="1240"/>
      <c r="BL56" s="1240"/>
      <c r="BM56" s="1240"/>
      <c r="BN56" s="1240"/>
      <c r="BO56" s="1240"/>
      <c r="BP56" s="1241"/>
      <c r="BQ56" s="1241"/>
      <c r="BR56" s="1241"/>
      <c r="BS56" s="1241"/>
      <c r="BT56" s="1241"/>
      <c r="BU56" s="1241"/>
      <c r="BV56" s="1241"/>
      <c r="BW56" s="1241"/>
      <c r="BX56" s="1241"/>
      <c r="BY56" s="1241"/>
      <c r="BZ56" s="1241"/>
      <c r="CA56" s="1241"/>
      <c r="CB56" s="1241"/>
      <c r="CC56" s="1241"/>
      <c r="CD56" s="1241"/>
      <c r="CE56" s="1241"/>
      <c r="CF56" s="1241"/>
      <c r="CG56" s="1241"/>
      <c r="CH56" s="1241"/>
      <c r="CI56" s="1241"/>
      <c r="CJ56" s="1241"/>
      <c r="CK56" s="1241"/>
      <c r="CL56" s="1241"/>
      <c r="CM56" s="1241"/>
      <c r="CN56" s="1241"/>
      <c r="CO56" s="1241"/>
      <c r="CP56" s="1241"/>
      <c r="CQ56" s="1241"/>
      <c r="CR56" s="1241"/>
      <c r="CS56" s="1241"/>
      <c r="CT56" s="1241"/>
      <c r="CU56" s="1241"/>
      <c r="CV56" s="1241"/>
      <c r="CW56" s="1241"/>
      <c r="CX56" s="1241"/>
      <c r="CY56" s="1241"/>
      <c r="CZ56" s="1241"/>
      <c r="DA56" s="1241"/>
      <c r="DB56" s="1241"/>
      <c r="DC56" s="1241"/>
    </row>
    <row r="57" spans="1:109" s="1219" customFormat="1" ht="12.6" x14ac:dyDescent="0.2">
      <c r="B57" s="1242"/>
      <c r="G57" s="1230"/>
      <c r="H57" s="1230"/>
      <c r="I57" s="1243"/>
      <c r="J57" s="1243"/>
      <c r="K57" s="1239"/>
      <c r="L57" s="1239"/>
      <c r="M57" s="1239"/>
      <c r="N57" s="1239"/>
      <c r="AM57" s="1204"/>
      <c r="AN57" s="1236"/>
      <c r="AO57" s="1236"/>
      <c r="AP57" s="1236"/>
      <c r="AQ57" s="1236"/>
      <c r="AR57" s="1236"/>
      <c r="AS57" s="1236"/>
      <c r="AT57" s="1236"/>
      <c r="AU57" s="1236"/>
      <c r="AV57" s="1236"/>
      <c r="AW57" s="1236"/>
      <c r="AX57" s="1236"/>
      <c r="AY57" s="1236"/>
      <c r="AZ57" s="1236"/>
      <c r="BA57" s="1236"/>
      <c r="BB57" s="1240" t="s">
        <v>564</v>
      </c>
      <c r="BC57" s="1240"/>
      <c r="BD57" s="1240"/>
      <c r="BE57" s="1240"/>
      <c r="BF57" s="1240"/>
      <c r="BG57" s="1240"/>
      <c r="BH57" s="1240"/>
      <c r="BI57" s="1240"/>
      <c r="BJ57" s="1240"/>
      <c r="BK57" s="1240"/>
      <c r="BL57" s="1240"/>
      <c r="BM57" s="1240"/>
      <c r="BN57" s="1240"/>
      <c r="BO57" s="1240"/>
      <c r="BP57" s="1241">
        <v>61</v>
      </c>
      <c r="BQ57" s="1241"/>
      <c r="BR57" s="1241"/>
      <c r="BS57" s="1241"/>
      <c r="BT57" s="1241"/>
      <c r="BU57" s="1241"/>
      <c r="BV57" s="1241"/>
      <c r="BW57" s="1241"/>
      <c r="BX57" s="1241">
        <v>62.2</v>
      </c>
      <c r="BY57" s="1241"/>
      <c r="BZ57" s="1241"/>
      <c r="CA57" s="1241"/>
      <c r="CB57" s="1241"/>
      <c r="CC57" s="1241"/>
      <c r="CD57" s="1241"/>
      <c r="CE57" s="1241"/>
      <c r="CF57" s="1241">
        <v>63.2</v>
      </c>
      <c r="CG57" s="1241"/>
      <c r="CH57" s="1241"/>
      <c r="CI57" s="1241"/>
      <c r="CJ57" s="1241"/>
      <c r="CK57" s="1241"/>
      <c r="CL57" s="1241"/>
      <c r="CM57" s="1241"/>
      <c r="CN57" s="1241">
        <v>64.599999999999994</v>
      </c>
      <c r="CO57" s="1241"/>
      <c r="CP57" s="1241"/>
      <c r="CQ57" s="1241"/>
      <c r="CR57" s="1241"/>
      <c r="CS57" s="1241"/>
      <c r="CT57" s="1241"/>
      <c r="CU57" s="1241"/>
      <c r="CV57" s="1241">
        <v>65.900000000000006</v>
      </c>
      <c r="CW57" s="1241"/>
      <c r="CX57" s="1241"/>
      <c r="CY57" s="1241"/>
      <c r="CZ57" s="1241"/>
      <c r="DA57" s="1241"/>
      <c r="DB57" s="1241"/>
      <c r="DC57" s="1241"/>
      <c r="DD57" s="1244"/>
      <c r="DE57" s="1242"/>
    </row>
    <row r="58" spans="1:109" s="1219" customFormat="1" ht="12.6" x14ac:dyDescent="0.2">
      <c r="A58" s="1204"/>
      <c r="B58" s="1242"/>
      <c r="G58" s="1230"/>
      <c r="H58" s="1230"/>
      <c r="I58" s="1243"/>
      <c r="J58" s="1243"/>
      <c r="K58" s="1239"/>
      <c r="L58" s="1239"/>
      <c r="M58" s="1239"/>
      <c r="N58" s="1239"/>
      <c r="AM58" s="1204"/>
      <c r="AN58" s="1236"/>
      <c r="AO58" s="1236"/>
      <c r="AP58" s="1236"/>
      <c r="AQ58" s="1236"/>
      <c r="AR58" s="1236"/>
      <c r="AS58" s="1236"/>
      <c r="AT58" s="1236"/>
      <c r="AU58" s="1236"/>
      <c r="AV58" s="1236"/>
      <c r="AW58" s="1236"/>
      <c r="AX58" s="1236"/>
      <c r="AY58" s="1236"/>
      <c r="AZ58" s="1236"/>
      <c r="BA58" s="1236"/>
      <c r="BB58" s="1240"/>
      <c r="BC58" s="1240"/>
      <c r="BD58" s="1240"/>
      <c r="BE58" s="1240"/>
      <c r="BF58" s="1240"/>
      <c r="BG58" s="1240"/>
      <c r="BH58" s="1240"/>
      <c r="BI58" s="1240"/>
      <c r="BJ58" s="1240"/>
      <c r="BK58" s="1240"/>
      <c r="BL58" s="1240"/>
      <c r="BM58" s="1240"/>
      <c r="BN58" s="1240"/>
      <c r="BO58" s="1240"/>
      <c r="BP58" s="1241"/>
      <c r="BQ58" s="1241"/>
      <c r="BR58" s="1241"/>
      <c r="BS58" s="1241"/>
      <c r="BT58" s="1241"/>
      <c r="BU58" s="1241"/>
      <c r="BV58" s="1241"/>
      <c r="BW58" s="1241"/>
      <c r="BX58" s="1241"/>
      <c r="BY58" s="1241"/>
      <c r="BZ58" s="1241"/>
      <c r="CA58" s="1241"/>
      <c r="CB58" s="1241"/>
      <c r="CC58" s="1241"/>
      <c r="CD58" s="1241"/>
      <c r="CE58" s="1241"/>
      <c r="CF58" s="1241"/>
      <c r="CG58" s="1241"/>
      <c r="CH58" s="1241"/>
      <c r="CI58" s="1241"/>
      <c r="CJ58" s="1241"/>
      <c r="CK58" s="1241"/>
      <c r="CL58" s="1241"/>
      <c r="CM58" s="1241"/>
      <c r="CN58" s="1241"/>
      <c r="CO58" s="1241"/>
      <c r="CP58" s="1241"/>
      <c r="CQ58" s="1241"/>
      <c r="CR58" s="1241"/>
      <c r="CS58" s="1241"/>
      <c r="CT58" s="1241"/>
      <c r="CU58" s="1241"/>
      <c r="CV58" s="1241"/>
      <c r="CW58" s="1241"/>
      <c r="CX58" s="1241"/>
      <c r="CY58" s="1241"/>
      <c r="CZ58" s="1241"/>
      <c r="DA58" s="1241"/>
      <c r="DB58" s="1241"/>
      <c r="DC58" s="1241"/>
      <c r="DD58" s="1244"/>
      <c r="DE58" s="1242"/>
    </row>
    <row r="59" spans="1:109" s="1219" customFormat="1" ht="12.6" x14ac:dyDescent="0.2">
      <c r="A59" s="1204"/>
      <c r="B59" s="1242"/>
      <c r="K59" s="1245"/>
      <c r="L59" s="1245"/>
      <c r="M59" s="1245"/>
      <c r="N59" s="1245"/>
      <c r="AQ59" s="1245"/>
      <c r="AR59" s="1245"/>
      <c r="AS59" s="1245"/>
      <c r="AT59" s="1245"/>
      <c r="BC59" s="1245"/>
      <c r="BD59" s="1245"/>
      <c r="BE59" s="1245"/>
      <c r="BF59" s="1245"/>
      <c r="BO59" s="1245"/>
      <c r="BP59" s="1245"/>
      <c r="BQ59" s="1245"/>
      <c r="BR59" s="1245"/>
      <c r="CA59" s="1245"/>
      <c r="CB59" s="1245"/>
      <c r="CC59" s="1245"/>
      <c r="CD59" s="1245"/>
      <c r="CM59" s="1245"/>
      <c r="CN59" s="1245"/>
      <c r="CO59" s="1245"/>
      <c r="CP59" s="1245"/>
      <c r="CY59" s="1245"/>
      <c r="CZ59" s="1245"/>
      <c r="DA59" s="1245"/>
      <c r="DB59" s="1245"/>
      <c r="DC59" s="1245"/>
      <c r="DD59" s="1244"/>
      <c r="DE59" s="1242"/>
    </row>
    <row r="60" spans="1:109" s="1219" customFormat="1" ht="12.6" x14ac:dyDescent="0.2">
      <c r="A60" s="1204"/>
      <c r="B60" s="1242"/>
      <c r="K60" s="1245"/>
      <c r="L60" s="1245"/>
      <c r="M60" s="1245"/>
      <c r="N60" s="1245"/>
      <c r="AQ60" s="1245"/>
      <c r="AR60" s="1245"/>
      <c r="AS60" s="1245"/>
      <c r="AT60" s="1245"/>
      <c r="BC60" s="1245"/>
      <c r="BD60" s="1245"/>
      <c r="BE60" s="1245"/>
      <c r="BF60" s="1245"/>
      <c r="BO60" s="1245"/>
      <c r="BP60" s="1245"/>
      <c r="BQ60" s="1245"/>
      <c r="BR60" s="1245"/>
      <c r="CA60" s="1245"/>
      <c r="CB60" s="1245"/>
      <c r="CC60" s="1245"/>
      <c r="CD60" s="1245"/>
      <c r="CM60" s="1245"/>
      <c r="CN60" s="1245"/>
      <c r="CO60" s="1245"/>
      <c r="CP60" s="1245"/>
      <c r="CY60" s="1245"/>
      <c r="CZ60" s="1245"/>
      <c r="DA60" s="1245"/>
      <c r="DB60" s="1245"/>
      <c r="DC60" s="1245"/>
      <c r="DD60" s="1244"/>
      <c r="DE60" s="1242"/>
    </row>
    <row r="61" spans="1:109" s="1219" customFormat="1" ht="12.6" x14ac:dyDescent="0.2">
      <c r="A61" s="1204"/>
      <c r="B61" s="1246"/>
      <c r="C61" s="1247"/>
      <c r="D61" s="1247"/>
      <c r="E61" s="1247"/>
      <c r="F61" s="1247"/>
      <c r="G61" s="1247"/>
      <c r="H61" s="1247"/>
      <c r="I61" s="1247"/>
      <c r="J61" s="1247"/>
      <c r="K61" s="1247"/>
      <c r="L61" s="1247"/>
      <c r="M61" s="1248"/>
      <c r="N61" s="1248"/>
      <c r="O61" s="1247"/>
      <c r="P61" s="1247"/>
      <c r="Q61" s="1247"/>
      <c r="R61" s="1247"/>
      <c r="S61" s="1247"/>
      <c r="T61" s="1247"/>
      <c r="U61" s="1247"/>
      <c r="V61" s="1247"/>
      <c r="W61" s="1247"/>
      <c r="X61" s="1247"/>
      <c r="Y61" s="1247"/>
      <c r="Z61" s="1247"/>
      <c r="AA61" s="1247"/>
      <c r="AB61" s="1247"/>
      <c r="AC61" s="1247"/>
      <c r="AD61" s="1247"/>
      <c r="AE61" s="1247"/>
      <c r="AF61" s="1247"/>
      <c r="AG61" s="1247"/>
      <c r="AH61" s="1247"/>
      <c r="AI61" s="1247"/>
      <c r="AJ61" s="1247"/>
      <c r="AK61" s="1247"/>
      <c r="AL61" s="1247"/>
      <c r="AM61" s="1247"/>
      <c r="AN61" s="1247"/>
      <c r="AO61" s="1247"/>
      <c r="AP61" s="1247"/>
      <c r="AQ61" s="1247"/>
      <c r="AR61" s="1247"/>
      <c r="AS61" s="1248"/>
      <c r="AT61" s="1248"/>
      <c r="AU61" s="1247"/>
      <c r="AV61" s="1247"/>
      <c r="AW61" s="1247"/>
      <c r="AX61" s="1247"/>
      <c r="AY61" s="1247"/>
      <c r="AZ61" s="1247"/>
      <c r="BA61" s="1247"/>
      <c r="BB61" s="1247"/>
      <c r="BC61" s="1247"/>
      <c r="BD61" s="1247"/>
      <c r="BE61" s="1248"/>
      <c r="BF61" s="1248"/>
      <c r="BG61" s="1247"/>
      <c r="BH61" s="1247"/>
      <c r="BI61" s="1247"/>
      <c r="BJ61" s="1247"/>
      <c r="BK61" s="1247"/>
      <c r="BL61" s="1247"/>
      <c r="BM61" s="1247"/>
      <c r="BN61" s="1247"/>
      <c r="BO61" s="1247"/>
      <c r="BP61" s="1247"/>
      <c r="BQ61" s="1248"/>
      <c r="BR61" s="1248"/>
      <c r="BS61" s="1247"/>
      <c r="BT61" s="1247"/>
      <c r="BU61" s="1247"/>
      <c r="BV61" s="1247"/>
      <c r="BW61" s="1247"/>
      <c r="BX61" s="1247"/>
      <c r="BY61" s="1247"/>
      <c r="BZ61" s="1247"/>
      <c r="CA61" s="1247"/>
      <c r="CB61" s="1247"/>
      <c r="CC61" s="1248"/>
      <c r="CD61" s="1248"/>
      <c r="CE61" s="1247"/>
      <c r="CF61" s="1247"/>
      <c r="CG61" s="1247"/>
      <c r="CH61" s="1247"/>
      <c r="CI61" s="1247"/>
      <c r="CJ61" s="1247"/>
      <c r="CK61" s="1247"/>
      <c r="CL61" s="1247"/>
      <c r="CM61" s="1247"/>
      <c r="CN61" s="1247"/>
      <c r="CO61" s="1248"/>
      <c r="CP61" s="1248"/>
      <c r="CQ61" s="1247"/>
      <c r="CR61" s="1247"/>
      <c r="CS61" s="1247"/>
      <c r="CT61" s="1247"/>
      <c r="CU61" s="1247"/>
      <c r="CV61" s="1247"/>
      <c r="CW61" s="1247"/>
      <c r="CX61" s="1247"/>
      <c r="CY61" s="1247"/>
      <c r="CZ61" s="1247"/>
      <c r="DA61" s="1248"/>
      <c r="DB61" s="1248"/>
      <c r="DC61" s="1248"/>
      <c r="DD61" s="1249"/>
      <c r="DE61" s="1242"/>
    </row>
    <row r="62" spans="1:109" ht="12.6" x14ac:dyDescent="0.2">
      <c r="B62" s="1216"/>
      <c r="C62" s="1216"/>
      <c r="D62" s="1216"/>
      <c r="E62" s="1216"/>
      <c r="F62" s="1216"/>
      <c r="G62" s="1216"/>
      <c r="H62" s="1216"/>
      <c r="I62" s="1216"/>
      <c r="J62" s="1216"/>
      <c r="K62" s="1216"/>
      <c r="L62" s="1216"/>
      <c r="M62" s="1216"/>
      <c r="N62" s="1216"/>
      <c r="O62" s="1216"/>
      <c r="P62" s="1216"/>
      <c r="Q62" s="1216"/>
      <c r="R62" s="1216"/>
      <c r="S62" s="1216"/>
      <c r="T62" s="1216"/>
      <c r="U62" s="1216"/>
      <c r="V62" s="1216"/>
      <c r="W62" s="1216"/>
      <c r="X62" s="1216"/>
      <c r="Y62" s="1216"/>
      <c r="Z62" s="1216"/>
      <c r="AA62" s="1216"/>
      <c r="AB62" s="1216"/>
      <c r="AC62" s="1216"/>
      <c r="AD62" s="1216"/>
      <c r="AE62" s="1216"/>
      <c r="AF62" s="1216"/>
      <c r="AG62" s="1216"/>
      <c r="AH62" s="1216"/>
      <c r="AI62" s="1216"/>
      <c r="AJ62" s="1216"/>
      <c r="AK62" s="1216"/>
      <c r="AL62" s="1216"/>
      <c r="AM62" s="1216"/>
      <c r="AN62" s="1216"/>
      <c r="AO62" s="1216"/>
      <c r="AP62" s="1216"/>
      <c r="AQ62" s="1216"/>
      <c r="AR62" s="1216"/>
      <c r="AS62" s="1216"/>
      <c r="AT62" s="1216"/>
      <c r="AU62" s="1216"/>
      <c r="AV62" s="1216"/>
      <c r="AW62" s="1216"/>
      <c r="AX62" s="1216"/>
      <c r="AY62" s="1216"/>
      <c r="AZ62" s="1216"/>
      <c r="BA62" s="1216"/>
      <c r="BB62" s="1216"/>
      <c r="BC62" s="1216"/>
      <c r="BD62" s="1216"/>
      <c r="BE62" s="1216"/>
      <c r="BF62" s="1216"/>
      <c r="BG62" s="1216"/>
      <c r="BH62" s="1216"/>
      <c r="BI62" s="1216"/>
      <c r="BJ62" s="1216"/>
      <c r="BK62" s="1216"/>
      <c r="BL62" s="1216"/>
      <c r="BM62" s="1216"/>
      <c r="BN62" s="1216"/>
      <c r="BO62" s="1216"/>
      <c r="BP62" s="1216"/>
      <c r="BQ62" s="1216"/>
      <c r="BR62" s="1216"/>
      <c r="BS62" s="1216"/>
      <c r="BT62" s="1216"/>
      <c r="BU62" s="1216"/>
      <c r="BV62" s="1216"/>
      <c r="BW62" s="1216"/>
      <c r="BX62" s="1216"/>
      <c r="BY62" s="1216"/>
      <c r="BZ62" s="1216"/>
      <c r="CA62" s="1216"/>
      <c r="CB62" s="1216"/>
      <c r="CC62" s="1216"/>
      <c r="CD62" s="1216"/>
      <c r="CE62" s="1216"/>
      <c r="CF62" s="1216"/>
      <c r="CG62" s="1216"/>
      <c r="CH62" s="1216"/>
      <c r="CI62" s="1216"/>
      <c r="CJ62" s="1216"/>
      <c r="CK62" s="1216"/>
      <c r="CL62" s="1216"/>
      <c r="CM62" s="1216"/>
      <c r="CN62" s="1216"/>
      <c r="CO62" s="1216"/>
      <c r="CP62" s="1216"/>
      <c r="CQ62" s="1216"/>
      <c r="CR62" s="1216"/>
      <c r="CS62" s="1216"/>
      <c r="CT62" s="1216"/>
      <c r="CU62" s="1216"/>
      <c r="CV62" s="1216"/>
      <c r="CW62" s="1216"/>
      <c r="CX62" s="1216"/>
      <c r="CY62" s="1216"/>
      <c r="CZ62" s="1216"/>
      <c r="DA62" s="1216"/>
      <c r="DB62" s="1216"/>
      <c r="DC62" s="1216"/>
      <c r="DD62" s="1216"/>
      <c r="DE62" s="1204"/>
    </row>
    <row r="63" spans="1:109" ht="16.2" x14ac:dyDescent="0.2">
      <c r="B63" s="1250" t="s">
        <v>566</v>
      </c>
    </row>
    <row r="64" spans="1:109" ht="12.6" x14ac:dyDescent="0.2">
      <c r="B64" s="1211"/>
      <c r="G64" s="1218"/>
      <c r="I64" s="1251"/>
      <c r="J64" s="1251"/>
      <c r="K64" s="1251"/>
      <c r="L64" s="1251"/>
      <c r="M64" s="1251"/>
      <c r="N64" s="1252"/>
      <c r="AM64" s="1218"/>
      <c r="AN64" s="1218" t="s">
        <v>559</v>
      </c>
      <c r="AP64" s="1219"/>
      <c r="AQ64" s="1219"/>
      <c r="AR64" s="1219"/>
      <c r="AY64" s="1218"/>
      <c r="BA64" s="1219"/>
      <c r="BB64" s="1219"/>
      <c r="BC64" s="1219"/>
      <c r="BK64" s="1218"/>
      <c r="BM64" s="1219"/>
      <c r="BN64" s="1219"/>
      <c r="BO64" s="1219"/>
      <c r="BW64" s="1218"/>
      <c r="BY64" s="1219"/>
      <c r="BZ64" s="1219"/>
      <c r="CA64" s="1219"/>
      <c r="CI64" s="1218"/>
      <c r="CK64" s="1219"/>
      <c r="CL64" s="1219"/>
      <c r="CM64" s="1219"/>
      <c r="CU64" s="1218"/>
      <c r="CW64" s="1219"/>
      <c r="CX64" s="1219"/>
      <c r="CY64" s="1219"/>
    </row>
    <row r="65" spans="2:107" ht="12.6" x14ac:dyDescent="0.2">
      <c r="B65" s="1211"/>
      <c r="AN65" s="1220" t="s">
        <v>567</v>
      </c>
      <c r="AO65" s="1221"/>
      <c r="AP65" s="1221"/>
      <c r="AQ65" s="1221"/>
      <c r="AR65" s="1221"/>
      <c r="AS65" s="1221"/>
      <c r="AT65" s="1221"/>
      <c r="AU65" s="1221"/>
      <c r="AV65" s="1221"/>
      <c r="AW65" s="1221"/>
      <c r="AX65" s="1221"/>
      <c r="AY65" s="1221"/>
      <c r="AZ65" s="1221"/>
      <c r="BA65" s="1221"/>
      <c r="BB65" s="1221"/>
      <c r="BC65" s="1221"/>
      <c r="BD65" s="1221"/>
      <c r="BE65" s="1221"/>
      <c r="BF65" s="1221"/>
      <c r="BG65" s="1221"/>
      <c r="BH65" s="1221"/>
      <c r="BI65" s="1221"/>
      <c r="BJ65" s="1221"/>
      <c r="BK65" s="1221"/>
      <c r="BL65" s="1221"/>
      <c r="BM65" s="1221"/>
      <c r="BN65" s="1221"/>
      <c r="BO65" s="1221"/>
      <c r="BP65" s="1221"/>
      <c r="BQ65" s="1221"/>
      <c r="BR65" s="1221"/>
      <c r="BS65" s="1221"/>
      <c r="BT65" s="1221"/>
      <c r="BU65" s="1221"/>
      <c r="BV65" s="1221"/>
      <c r="BW65" s="1221"/>
      <c r="BX65" s="1221"/>
      <c r="BY65" s="1221"/>
      <c r="BZ65" s="1221"/>
      <c r="CA65" s="1221"/>
      <c r="CB65" s="1221"/>
      <c r="CC65" s="1221"/>
      <c r="CD65" s="1221"/>
      <c r="CE65" s="1221"/>
      <c r="CF65" s="1221"/>
      <c r="CG65" s="1221"/>
      <c r="CH65" s="1221"/>
      <c r="CI65" s="1221"/>
      <c r="CJ65" s="1221"/>
      <c r="CK65" s="1221"/>
      <c r="CL65" s="1221"/>
      <c r="CM65" s="1221"/>
      <c r="CN65" s="1221"/>
      <c r="CO65" s="1221"/>
      <c r="CP65" s="1221"/>
      <c r="CQ65" s="1221"/>
      <c r="CR65" s="1221"/>
      <c r="CS65" s="1221"/>
      <c r="CT65" s="1221"/>
      <c r="CU65" s="1221"/>
      <c r="CV65" s="1221"/>
      <c r="CW65" s="1221"/>
      <c r="CX65" s="1221"/>
      <c r="CY65" s="1221"/>
      <c r="CZ65" s="1221"/>
      <c r="DA65" s="1221"/>
      <c r="DB65" s="1221"/>
      <c r="DC65" s="1222"/>
    </row>
    <row r="66" spans="2:107" ht="12.6" x14ac:dyDescent="0.2">
      <c r="B66" s="1211"/>
      <c r="AN66" s="1223"/>
      <c r="AO66" s="1224"/>
      <c r="AP66" s="1224"/>
      <c r="AQ66" s="1224"/>
      <c r="AR66" s="1224"/>
      <c r="AS66" s="1224"/>
      <c r="AT66" s="1224"/>
      <c r="AU66" s="1224"/>
      <c r="AV66" s="1224"/>
      <c r="AW66" s="1224"/>
      <c r="AX66" s="1224"/>
      <c r="AY66" s="1224"/>
      <c r="AZ66" s="1224"/>
      <c r="BA66" s="1224"/>
      <c r="BB66" s="1224"/>
      <c r="BC66" s="1224"/>
      <c r="BD66" s="1224"/>
      <c r="BE66" s="1224"/>
      <c r="BF66" s="1224"/>
      <c r="BG66" s="1224"/>
      <c r="BH66" s="1224"/>
      <c r="BI66" s="1224"/>
      <c r="BJ66" s="1224"/>
      <c r="BK66" s="1224"/>
      <c r="BL66" s="1224"/>
      <c r="BM66" s="1224"/>
      <c r="BN66" s="1224"/>
      <c r="BO66" s="1224"/>
      <c r="BP66" s="1224"/>
      <c r="BQ66" s="1224"/>
      <c r="BR66" s="1224"/>
      <c r="BS66" s="1224"/>
      <c r="BT66" s="1224"/>
      <c r="BU66" s="1224"/>
      <c r="BV66" s="1224"/>
      <c r="BW66" s="1224"/>
      <c r="BX66" s="1224"/>
      <c r="BY66" s="1224"/>
      <c r="BZ66" s="1224"/>
      <c r="CA66" s="1224"/>
      <c r="CB66" s="1224"/>
      <c r="CC66" s="1224"/>
      <c r="CD66" s="1224"/>
      <c r="CE66" s="1224"/>
      <c r="CF66" s="1224"/>
      <c r="CG66" s="1224"/>
      <c r="CH66" s="1224"/>
      <c r="CI66" s="1224"/>
      <c r="CJ66" s="1224"/>
      <c r="CK66" s="1224"/>
      <c r="CL66" s="1224"/>
      <c r="CM66" s="1224"/>
      <c r="CN66" s="1224"/>
      <c r="CO66" s="1224"/>
      <c r="CP66" s="1224"/>
      <c r="CQ66" s="1224"/>
      <c r="CR66" s="1224"/>
      <c r="CS66" s="1224"/>
      <c r="CT66" s="1224"/>
      <c r="CU66" s="1224"/>
      <c r="CV66" s="1224"/>
      <c r="CW66" s="1224"/>
      <c r="CX66" s="1224"/>
      <c r="CY66" s="1224"/>
      <c r="CZ66" s="1224"/>
      <c r="DA66" s="1224"/>
      <c r="DB66" s="1224"/>
      <c r="DC66" s="1225"/>
    </row>
    <row r="67" spans="2:107" ht="12.6" x14ac:dyDescent="0.2">
      <c r="B67" s="1211"/>
      <c r="AN67" s="1223"/>
      <c r="AO67" s="1224"/>
      <c r="AP67" s="1224"/>
      <c r="AQ67" s="1224"/>
      <c r="AR67" s="1224"/>
      <c r="AS67" s="1224"/>
      <c r="AT67" s="1224"/>
      <c r="AU67" s="1224"/>
      <c r="AV67" s="1224"/>
      <c r="AW67" s="1224"/>
      <c r="AX67" s="1224"/>
      <c r="AY67" s="1224"/>
      <c r="AZ67" s="1224"/>
      <c r="BA67" s="1224"/>
      <c r="BB67" s="1224"/>
      <c r="BC67" s="1224"/>
      <c r="BD67" s="1224"/>
      <c r="BE67" s="1224"/>
      <c r="BF67" s="1224"/>
      <c r="BG67" s="1224"/>
      <c r="BH67" s="1224"/>
      <c r="BI67" s="1224"/>
      <c r="BJ67" s="1224"/>
      <c r="BK67" s="1224"/>
      <c r="BL67" s="1224"/>
      <c r="BM67" s="1224"/>
      <c r="BN67" s="1224"/>
      <c r="BO67" s="1224"/>
      <c r="BP67" s="1224"/>
      <c r="BQ67" s="1224"/>
      <c r="BR67" s="1224"/>
      <c r="BS67" s="1224"/>
      <c r="BT67" s="1224"/>
      <c r="BU67" s="1224"/>
      <c r="BV67" s="1224"/>
      <c r="BW67" s="1224"/>
      <c r="BX67" s="1224"/>
      <c r="BY67" s="1224"/>
      <c r="BZ67" s="1224"/>
      <c r="CA67" s="1224"/>
      <c r="CB67" s="1224"/>
      <c r="CC67" s="1224"/>
      <c r="CD67" s="1224"/>
      <c r="CE67" s="1224"/>
      <c r="CF67" s="1224"/>
      <c r="CG67" s="1224"/>
      <c r="CH67" s="1224"/>
      <c r="CI67" s="1224"/>
      <c r="CJ67" s="1224"/>
      <c r="CK67" s="1224"/>
      <c r="CL67" s="1224"/>
      <c r="CM67" s="1224"/>
      <c r="CN67" s="1224"/>
      <c r="CO67" s="1224"/>
      <c r="CP67" s="1224"/>
      <c r="CQ67" s="1224"/>
      <c r="CR67" s="1224"/>
      <c r="CS67" s="1224"/>
      <c r="CT67" s="1224"/>
      <c r="CU67" s="1224"/>
      <c r="CV67" s="1224"/>
      <c r="CW67" s="1224"/>
      <c r="CX67" s="1224"/>
      <c r="CY67" s="1224"/>
      <c r="CZ67" s="1224"/>
      <c r="DA67" s="1224"/>
      <c r="DB67" s="1224"/>
      <c r="DC67" s="1225"/>
    </row>
    <row r="68" spans="2:107" ht="12.6" x14ac:dyDescent="0.2">
      <c r="B68" s="1211"/>
      <c r="AN68" s="1223"/>
      <c r="AO68" s="1224"/>
      <c r="AP68" s="1224"/>
      <c r="AQ68" s="1224"/>
      <c r="AR68" s="1224"/>
      <c r="AS68" s="1224"/>
      <c r="AT68" s="1224"/>
      <c r="AU68" s="1224"/>
      <c r="AV68" s="1224"/>
      <c r="AW68" s="1224"/>
      <c r="AX68" s="1224"/>
      <c r="AY68" s="1224"/>
      <c r="AZ68" s="1224"/>
      <c r="BA68" s="1224"/>
      <c r="BB68" s="1224"/>
      <c r="BC68" s="1224"/>
      <c r="BD68" s="1224"/>
      <c r="BE68" s="1224"/>
      <c r="BF68" s="1224"/>
      <c r="BG68" s="1224"/>
      <c r="BH68" s="1224"/>
      <c r="BI68" s="1224"/>
      <c r="BJ68" s="1224"/>
      <c r="BK68" s="1224"/>
      <c r="BL68" s="1224"/>
      <c r="BM68" s="1224"/>
      <c r="BN68" s="1224"/>
      <c r="BO68" s="1224"/>
      <c r="BP68" s="1224"/>
      <c r="BQ68" s="1224"/>
      <c r="BR68" s="1224"/>
      <c r="BS68" s="1224"/>
      <c r="BT68" s="1224"/>
      <c r="BU68" s="1224"/>
      <c r="BV68" s="1224"/>
      <c r="BW68" s="1224"/>
      <c r="BX68" s="1224"/>
      <c r="BY68" s="1224"/>
      <c r="BZ68" s="1224"/>
      <c r="CA68" s="1224"/>
      <c r="CB68" s="1224"/>
      <c r="CC68" s="1224"/>
      <c r="CD68" s="1224"/>
      <c r="CE68" s="1224"/>
      <c r="CF68" s="1224"/>
      <c r="CG68" s="1224"/>
      <c r="CH68" s="1224"/>
      <c r="CI68" s="1224"/>
      <c r="CJ68" s="1224"/>
      <c r="CK68" s="1224"/>
      <c r="CL68" s="1224"/>
      <c r="CM68" s="1224"/>
      <c r="CN68" s="1224"/>
      <c r="CO68" s="1224"/>
      <c r="CP68" s="1224"/>
      <c r="CQ68" s="1224"/>
      <c r="CR68" s="1224"/>
      <c r="CS68" s="1224"/>
      <c r="CT68" s="1224"/>
      <c r="CU68" s="1224"/>
      <c r="CV68" s="1224"/>
      <c r="CW68" s="1224"/>
      <c r="CX68" s="1224"/>
      <c r="CY68" s="1224"/>
      <c r="CZ68" s="1224"/>
      <c r="DA68" s="1224"/>
      <c r="DB68" s="1224"/>
      <c r="DC68" s="1225"/>
    </row>
    <row r="69" spans="2:107" ht="12.6" x14ac:dyDescent="0.2">
      <c r="B69" s="1211"/>
      <c r="AN69" s="1226"/>
      <c r="AO69" s="1227"/>
      <c r="AP69" s="1227"/>
      <c r="AQ69" s="1227"/>
      <c r="AR69" s="1227"/>
      <c r="AS69" s="1227"/>
      <c r="AT69" s="1227"/>
      <c r="AU69" s="1227"/>
      <c r="AV69" s="1227"/>
      <c r="AW69" s="1227"/>
      <c r="AX69" s="1227"/>
      <c r="AY69" s="1227"/>
      <c r="AZ69" s="1227"/>
      <c r="BA69" s="1227"/>
      <c r="BB69" s="1227"/>
      <c r="BC69" s="1227"/>
      <c r="BD69" s="1227"/>
      <c r="BE69" s="1227"/>
      <c r="BF69" s="1227"/>
      <c r="BG69" s="1227"/>
      <c r="BH69" s="1227"/>
      <c r="BI69" s="1227"/>
      <c r="BJ69" s="1227"/>
      <c r="BK69" s="1227"/>
      <c r="BL69" s="1227"/>
      <c r="BM69" s="1227"/>
      <c r="BN69" s="1227"/>
      <c r="BO69" s="1227"/>
      <c r="BP69" s="1227"/>
      <c r="BQ69" s="1227"/>
      <c r="BR69" s="1227"/>
      <c r="BS69" s="1227"/>
      <c r="BT69" s="1227"/>
      <c r="BU69" s="1227"/>
      <c r="BV69" s="1227"/>
      <c r="BW69" s="1227"/>
      <c r="BX69" s="1227"/>
      <c r="BY69" s="1227"/>
      <c r="BZ69" s="1227"/>
      <c r="CA69" s="1227"/>
      <c r="CB69" s="1227"/>
      <c r="CC69" s="1227"/>
      <c r="CD69" s="1227"/>
      <c r="CE69" s="1227"/>
      <c r="CF69" s="1227"/>
      <c r="CG69" s="1227"/>
      <c r="CH69" s="1227"/>
      <c r="CI69" s="1227"/>
      <c r="CJ69" s="1227"/>
      <c r="CK69" s="1227"/>
      <c r="CL69" s="1227"/>
      <c r="CM69" s="1227"/>
      <c r="CN69" s="1227"/>
      <c r="CO69" s="1227"/>
      <c r="CP69" s="1227"/>
      <c r="CQ69" s="1227"/>
      <c r="CR69" s="1227"/>
      <c r="CS69" s="1227"/>
      <c r="CT69" s="1227"/>
      <c r="CU69" s="1227"/>
      <c r="CV69" s="1227"/>
      <c r="CW69" s="1227"/>
      <c r="CX69" s="1227"/>
      <c r="CY69" s="1227"/>
      <c r="CZ69" s="1227"/>
      <c r="DA69" s="1227"/>
      <c r="DB69" s="1227"/>
      <c r="DC69" s="1228"/>
    </row>
    <row r="70" spans="2:107" ht="12.6" x14ac:dyDescent="0.2">
      <c r="B70" s="1211"/>
      <c r="H70" s="1253"/>
      <c r="I70" s="1253"/>
      <c r="J70" s="1254"/>
      <c r="K70" s="1254"/>
      <c r="L70" s="1255"/>
      <c r="M70" s="1254"/>
      <c r="N70" s="1255"/>
      <c r="AN70" s="1229"/>
      <c r="AO70" s="1229"/>
      <c r="AP70" s="1229"/>
      <c r="AZ70" s="1229"/>
      <c r="BA70" s="1229"/>
      <c r="BB70" s="1229"/>
      <c r="BL70" s="1229"/>
      <c r="BM70" s="1229"/>
      <c r="BN70" s="1229"/>
      <c r="BX70" s="1229"/>
      <c r="BY70" s="1229"/>
      <c r="BZ70" s="1229"/>
      <c r="CJ70" s="1229"/>
      <c r="CK70" s="1229"/>
      <c r="CL70" s="1229"/>
      <c r="CV70" s="1229"/>
      <c r="CW70" s="1229"/>
      <c r="CX70" s="1229"/>
    </row>
    <row r="71" spans="2:107" ht="12.6" x14ac:dyDescent="0.2">
      <c r="B71" s="1211"/>
      <c r="G71" s="1256"/>
      <c r="I71" s="1257"/>
      <c r="J71" s="1254"/>
      <c r="K71" s="1254"/>
      <c r="L71" s="1255"/>
      <c r="M71" s="1254"/>
      <c r="N71" s="1255"/>
      <c r="AM71" s="1256"/>
      <c r="AN71" s="1204" t="s">
        <v>561</v>
      </c>
    </row>
    <row r="72" spans="2:107" ht="12.6" x14ac:dyDescent="0.2">
      <c r="B72" s="1211"/>
      <c r="G72" s="1230"/>
      <c r="H72" s="1230"/>
      <c r="I72" s="1230"/>
      <c r="J72" s="1230"/>
      <c r="K72" s="1231"/>
      <c r="L72" s="1231"/>
      <c r="M72" s="1232"/>
      <c r="N72" s="1232"/>
      <c r="AN72" s="1233"/>
      <c r="AO72" s="1234"/>
      <c r="AP72" s="1234"/>
      <c r="AQ72" s="1234"/>
      <c r="AR72" s="1234"/>
      <c r="AS72" s="1234"/>
      <c r="AT72" s="1234"/>
      <c r="AU72" s="1234"/>
      <c r="AV72" s="1234"/>
      <c r="AW72" s="1234"/>
      <c r="AX72" s="1234"/>
      <c r="AY72" s="1234"/>
      <c r="AZ72" s="1234"/>
      <c r="BA72" s="1234"/>
      <c r="BB72" s="1234"/>
      <c r="BC72" s="1234"/>
      <c r="BD72" s="1234"/>
      <c r="BE72" s="1234"/>
      <c r="BF72" s="1234"/>
      <c r="BG72" s="1234"/>
      <c r="BH72" s="1234"/>
      <c r="BI72" s="1234"/>
      <c r="BJ72" s="1234"/>
      <c r="BK72" s="1234"/>
      <c r="BL72" s="1234"/>
      <c r="BM72" s="1234"/>
      <c r="BN72" s="1234"/>
      <c r="BO72" s="1235"/>
      <c r="BP72" s="1236" t="s">
        <v>526</v>
      </c>
      <c r="BQ72" s="1236"/>
      <c r="BR72" s="1236"/>
      <c r="BS72" s="1236"/>
      <c r="BT72" s="1236"/>
      <c r="BU72" s="1236"/>
      <c r="BV72" s="1236"/>
      <c r="BW72" s="1236"/>
      <c r="BX72" s="1236" t="s">
        <v>527</v>
      </c>
      <c r="BY72" s="1236"/>
      <c r="BZ72" s="1236"/>
      <c r="CA72" s="1236"/>
      <c r="CB72" s="1236"/>
      <c r="CC72" s="1236"/>
      <c r="CD72" s="1236"/>
      <c r="CE72" s="1236"/>
      <c r="CF72" s="1236" t="s">
        <v>528</v>
      </c>
      <c r="CG72" s="1236"/>
      <c r="CH72" s="1236"/>
      <c r="CI72" s="1236"/>
      <c r="CJ72" s="1236"/>
      <c r="CK72" s="1236"/>
      <c r="CL72" s="1236"/>
      <c r="CM72" s="1236"/>
      <c r="CN72" s="1236" t="s">
        <v>529</v>
      </c>
      <c r="CO72" s="1236"/>
      <c r="CP72" s="1236"/>
      <c r="CQ72" s="1236"/>
      <c r="CR72" s="1236"/>
      <c r="CS72" s="1236"/>
      <c r="CT72" s="1236"/>
      <c r="CU72" s="1236"/>
      <c r="CV72" s="1236" t="s">
        <v>530</v>
      </c>
      <c r="CW72" s="1236"/>
      <c r="CX72" s="1236"/>
      <c r="CY72" s="1236"/>
      <c r="CZ72" s="1236"/>
      <c r="DA72" s="1236"/>
      <c r="DB72" s="1236"/>
      <c r="DC72" s="1236"/>
    </row>
    <row r="73" spans="2:107" ht="12.6" x14ac:dyDescent="0.2">
      <c r="B73" s="1211"/>
      <c r="G73" s="1237"/>
      <c r="H73" s="1237"/>
      <c r="I73" s="1237"/>
      <c r="J73" s="1237"/>
      <c r="K73" s="1258"/>
      <c r="L73" s="1258"/>
      <c r="M73" s="1258"/>
      <c r="N73" s="1258"/>
      <c r="AM73" s="1229"/>
      <c r="AN73" s="1240" t="s">
        <v>562</v>
      </c>
      <c r="AO73" s="1240"/>
      <c r="AP73" s="1240"/>
      <c r="AQ73" s="1240"/>
      <c r="AR73" s="1240"/>
      <c r="AS73" s="1240"/>
      <c r="AT73" s="1240"/>
      <c r="AU73" s="1240"/>
      <c r="AV73" s="1240"/>
      <c r="AW73" s="1240"/>
      <c r="AX73" s="1240"/>
      <c r="AY73" s="1240"/>
      <c r="AZ73" s="1240"/>
      <c r="BA73" s="1240"/>
      <c r="BB73" s="1240" t="s">
        <v>563</v>
      </c>
      <c r="BC73" s="1240"/>
      <c r="BD73" s="1240"/>
      <c r="BE73" s="1240"/>
      <c r="BF73" s="1240"/>
      <c r="BG73" s="1240"/>
      <c r="BH73" s="1240"/>
      <c r="BI73" s="1240"/>
      <c r="BJ73" s="1240"/>
      <c r="BK73" s="1240"/>
      <c r="BL73" s="1240"/>
      <c r="BM73" s="1240"/>
      <c r="BN73" s="1240"/>
      <c r="BO73" s="1240"/>
      <c r="BP73" s="1241">
        <v>70.8</v>
      </c>
      <c r="BQ73" s="1241"/>
      <c r="BR73" s="1241"/>
      <c r="BS73" s="1241"/>
      <c r="BT73" s="1241"/>
      <c r="BU73" s="1241"/>
      <c r="BV73" s="1241"/>
      <c r="BW73" s="1241"/>
      <c r="BX73" s="1241">
        <v>72.400000000000006</v>
      </c>
      <c r="BY73" s="1241"/>
      <c r="BZ73" s="1241"/>
      <c r="CA73" s="1241"/>
      <c r="CB73" s="1241"/>
      <c r="CC73" s="1241"/>
      <c r="CD73" s="1241"/>
      <c r="CE73" s="1241"/>
      <c r="CF73" s="1241">
        <v>61</v>
      </c>
      <c r="CG73" s="1241"/>
      <c r="CH73" s="1241"/>
      <c r="CI73" s="1241"/>
      <c r="CJ73" s="1241"/>
      <c r="CK73" s="1241"/>
      <c r="CL73" s="1241"/>
      <c r="CM73" s="1241"/>
      <c r="CN73" s="1241">
        <v>51.6</v>
      </c>
      <c r="CO73" s="1241"/>
      <c r="CP73" s="1241"/>
      <c r="CQ73" s="1241"/>
      <c r="CR73" s="1241"/>
      <c r="CS73" s="1241"/>
      <c r="CT73" s="1241"/>
      <c r="CU73" s="1241"/>
      <c r="CV73" s="1241">
        <v>45.6</v>
      </c>
      <c r="CW73" s="1241"/>
      <c r="CX73" s="1241"/>
      <c r="CY73" s="1241"/>
      <c r="CZ73" s="1241"/>
      <c r="DA73" s="1241"/>
      <c r="DB73" s="1241"/>
      <c r="DC73" s="1241"/>
    </row>
    <row r="74" spans="2:107" ht="12.6" x14ac:dyDescent="0.2">
      <c r="B74" s="1211"/>
      <c r="G74" s="1237"/>
      <c r="H74" s="1237"/>
      <c r="I74" s="1237"/>
      <c r="J74" s="1237"/>
      <c r="K74" s="1258"/>
      <c r="L74" s="1258"/>
      <c r="M74" s="1258"/>
      <c r="N74" s="1258"/>
      <c r="AM74" s="1229"/>
      <c r="AN74" s="1240"/>
      <c r="AO74" s="1240"/>
      <c r="AP74" s="1240"/>
      <c r="AQ74" s="1240"/>
      <c r="AR74" s="1240"/>
      <c r="AS74" s="1240"/>
      <c r="AT74" s="1240"/>
      <c r="AU74" s="1240"/>
      <c r="AV74" s="1240"/>
      <c r="AW74" s="1240"/>
      <c r="AX74" s="1240"/>
      <c r="AY74" s="1240"/>
      <c r="AZ74" s="1240"/>
      <c r="BA74" s="1240"/>
      <c r="BB74" s="1240"/>
      <c r="BC74" s="1240"/>
      <c r="BD74" s="1240"/>
      <c r="BE74" s="1240"/>
      <c r="BF74" s="1240"/>
      <c r="BG74" s="1240"/>
      <c r="BH74" s="1240"/>
      <c r="BI74" s="1240"/>
      <c r="BJ74" s="1240"/>
      <c r="BK74" s="1240"/>
      <c r="BL74" s="1240"/>
      <c r="BM74" s="1240"/>
      <c r="BN74" s="1240"/>
      <c r="BO74" s="1240"/>
      <c r="BP74" s="1241"/>
      <c r="BQ74" s="1241"/>
      <c r="BR74" s="1241"/>
      <c r="BS74" s="1241"/>
      <c r="BT74" s="1241"/>
      <c r="BU74" s="1241"/>
      <c r="BV74" s="1241"/>
      <c r="BW74" s="1241"/>
      <c r="BX74" s="1241"/>
      <c r="BY74" s="1241"/>
      <c r="BZ74" s="1241"/>
      <c r="CA74" s="1241"/>
      <c r="CB74" s="1241"/>
      <c r="CC74" s="1241"/>
      <c r="CD74" s="1241"/>
      <c r="CE74" s="1241"/>
      <c r="CF74" s="1241"/>
      <c r="CG74" s="1241"/>
      <c r="CH74" s="1241"/>
      <c r="CI74" s="1241"/>
      <c r="CJ74" s="1241"/>
      <c r="CK74" s="1241"/>
      <c r="CL74" s="1241"/>
      <c r="CM74" s="1241"/>
      <c r="CN74" s="1241"/>
      <c r="CO74" s="1241"/>
      <c r="CP74" s="1241"/>
      <c r="CQ74" s="1241"/>
      <c r="CR74" s="1241"/>
      <c r="CS74" s="1241"/>
      <c r="CT74" s="1241"/>
      <c r="CU74" s="1241"/>
      <c r="CV74" s="1241"/>
      <c r="CW74" s="1241"/>
      <c r="CX74" s="1241"/>
      <c r="CY74" s="1241"/>
      <c r="CZ74" s="1241"/>
      <c r="DA74" s="1241"/>
      <c r="DB74" s="1241"/>
      <c r="DC74" s="1241"/>
    </row>
    <row r="75" spans="2:107" ht="12.6" x14ac:dyDescent="0.2">
      <c r="B75" s="1211"/>
      <c r="G75" s="1237"/>
      <c r="H75" s="1237"/>
      <c r="I75" s="1230"/>
      <c r="J75" s="1230"/>
      <c r="K75" s="1239"/>
      <c r="L75" s="1239"/>
      <c r="M75" s="1239"/>
      <c r="N75" s="1239"/>
      <c r="AM75" s="1229"/>
      <c r="AN75" s="1240"/>
      <c r="AO75" s="1240"/>
      <c r="AP75" s="1240"/>
      <c r="AQ75" s="1240"/>
      <c r="AR75" s="1240"/>
      <c r="AS75" s="1240"/>
      <c r="AT75" s="1240"/>
      <c r="AU75" s="1240"/>
      <c r="AV75" s="1240"/>
      <c r="AW75" s="1240"/>
      <c r="AX75" s="1240"/>
      <c r="AY75" s="1240"/>
      <c r="AZ75" s="1240"/>
      <c r="BA75" s="1240"/>
      <c r="BB75" s="1240" t="s">
        <v>568</v>
      </c>
      <c r="BC75" s="1240"/>
      <c r="BD75" s="1240"/>
      <c r="BE75" s="1240"/>
      <c r="BF75" s="1240"/>
      <c r="BG75" s="1240"/>
      <c r="BH75" s="1240"/>
      <c r="BI75" s="1240"/>
      <c r="BJ75" s="1240"/>
      <c r="BK75" s="1240"/>
      <c r="BL75" s="1240"/>
      <c r="BM75" s="1240"/>
      <c r="BN75" s="1240"/>
      <c r="BO75" s="1240"/>
      <c r="BP75" s="1241">
        <v>4.8</v>
      </c>
      <c r="BQ75" s="1241"/>
      <c r="BR75" s="1241"/>
      <c r="BS75" s="1241"/>
      <c r="BT75" s="1241"/>
      <c r="BU75" s="1241"/>
      <c r="BV75" s="1241"/>
      <c r="BW75" s="1241"/>
      <c r="BX75" s="1241">
        <v>4.4000000000000004</v>
      </c>
      <c r="BY75" s="1241"/>
      <c r="BZ75" s="1241"/>
      <c r="CA75" s="1241"/>
      <c r="CB75" s="1241"/>
      <c r="CC75" s="1241"/>
      <c r="CD75" s="1241"/>
      <c r="CE75" s="1241"/>
      <c r="CF75" s="1241">
        <v>4.8</v>
      </c>
      <c r="CG75" s="1241"/>
      <c r="CH75" s="1241"/>
      <c r="CI75" s="1241"/>
      <c r="CJ75" s="1241"/>
      <c r="CK75" s="1241"/>
      <c r="CL75" s="1241"/>
      <c r="CM75" s="1241"/>
      <c r="CN75" s="1241">
        <v>5.2</v>
      </c>
      <c r="CO75" s="1241"/>
      <c r="CP75" s="1241"/>
      <c r="CQ75" s="1241"/>
      <c r="CR75" s="1241"/>
      <c r="CS75" s="1241"/>
      <c r="CT75" s="1241"/>
      <c r="CU75" s="1241"/>
      <c r="CV75" s="1241">
        <v>4.9000000000000004</v>
      </c>
      <c r="CW75" s="1241"/>
      <c r="CX75" s="1241"/>
      <c r="CY75" s="1241"/>
      <c r="CZ75" s="1241"/>
      <c r="DA75" s="1241"/>
      <c r="DB75" s="1241"/>
      <c r="DC75" s="1241"/>
    </row>
    <row r="76" spans="2:107" ht="12.6" x14ac:dyDescent="0.2">
      <c r="B76" s="1211"/>
      <c r="G76" s="1237"/>
      <c r="H76" s="1237"/>
      <c r="I76" s="1230"/>
      <c r="J76" s="1230"/>
      <c r="K76" s="1239"/>
      <c r="L76" s="1239"/>
      <c r="M76" s="1239"/>
      <c r="N76" s="1239"/>
      <c r="AM76" s="1229"/>
      <c r="AN76" s="1240"/>
      <c r="AO76" s="1240"/>
      <c r="AP76" s="1240"/>
      <c r="AQ76" s="1240"/>
      <c r="AR76" s="1240"/>
      <c r="AS76" s="1240"/>
      <c r="AT76" s="1240"/>
      <c r="AU76" s="1240"/>
      <c r="AV76" s="1240"/>
      <c r="AW76" s="1240"/>
      <c r="AX76" s="1240"/>
      <c r="AY76" s="1240"/>
      <c r="AZ76" s="1240"/>
      <c r="BA76" s="1240"/>
      <c r="BB76" s="1240"/>
      <c r="BC76" s="1240"/>
      <c r="BD76" s="1240"/>
      <c r="BE76" s="1240"/>
      <c r="BF76" s="1240"/>
      <c r="BG76" s="1240"/>
      <c r="BH76" s="1240"/>
      <c r="BI76" s="1240"/>
      <c r="BJ76" s="1240"/>
      <c r="BK76" s="1240"/>
      <c r="BL76" s="1240"/>
      <c r="BM76" s="1240"/>
      <c r="BN76" s="1240"/>
      <c r="BO76" s="1240"/>
      <c r="BP76" s="1241"/>
      <c r="BQ76" s="1241"/>
      <c r="BR76" s="1241"/>
      <c r="BS76" s="1241"/>
      <c r="BT76" s="1241"/>
      <c r="BU76" s="1241"/>
      <c r="BV76" s="1241"/>
      <c r="BW76" s="1241"/>
      <c r="BX76" s="1241"/>
      <c r="BY76" s="1241"/>
      <c r="BZ76" s="1241"/>
      <c r="CA76" s="1241"/>
      <c r="CB76" s="1241"/>
      <c r="CC76" s="1241"/>
      <c r="CD76" s="1241"/>
      <c r="CE76" s="1241"/>
      <c r="CF76" s="1241"/>
      <c r="CG76" s="1241"/>
      <c r="CH76" s="1241"/>
      <c r="CI76" s="1241"/>
      <c r="CJ76" s="1241"/>
      <c r="CK76" s="1241"/>
      <c r="CL76" s="1241"/>
      <c r="CM76" s="1241"/>
      <c r="CN76" s="1241"/>
      <c r="CO76" s="1241"/>
      <c r="CP76" s="1241"/>
      <c r="CQ76" s="1241"/>
      <c r="CR76" s="1241"/>
      <c r="CS76" s="1241"/>
      <c r="CT76" s="1241"/>
      <c r="CU76" s="1241"/>
      <c r="CV76" s="1241"/>
      <c r="CW76" s="1241"/>
      <c r="CX76" s="1241"/>
      <c r="CY76" s="1241"/>
      <c r="CZ76" s="1241"/>
      <c r="DA76" s="1241"/>
      <c r="DB76" s="1241"/>
      <c r="DC76" s="1241"/>
    </row>
    <row r="77" spans="2:107" ht="12.6" x14ac:dyDescent="0.2">
      <c r="B77" s="1211"/>
      <c r="G77" s="1230"/>
      <c r="H77" s="1230"/>
      <c r="I77" s="1230"/>
      <c r="J77" s="1230"/>
      <c r="K77" s="1258"/>
      <c r="L77" s="1258"/>
      <c r="M77" s="1258"/>
      <c r="N77" s="1258"/>
      <c r="AN77" s="1236" t="s">
        <v>565</v>
      </c>
      <c r="AO77" s="1236"/>
      <c r="AP77" s="1236"/>
      <c r="AQ77" s="1236"/>
      <c r="AR77" s="1236"/>
      <c r="AS77" s="1236"/>
      <c r="AT77" s="1236"/>
      <c r="AU77" s="1236"/>
      <c r="AV77" s="1236"/>
      <c r="AW77" s="1236"/>
      <c r="AX77" s="1236"/>
      <c r="AY77" s="1236"/>
      <c r="AZ77" s="1236"/>
      <c r="BA77" s="1236"/>
      <c r="BB77" s="1240" t="s">
        <v>563</v>
      </c>
      <c r="BC77" s="1240"/>
      <c r="BD77" s="1240"/>
      <c r="BE77" s="1240"/>
      <c r="BF77" s="1240"/>
      <c r="BG77" s="1240"/>
      <c r="BH77" s="1240"/>
      <c r="BI77" s="1240"/>
      <c r="BJ77" s="1240"/>
      <c r="BK77" s="1240"/>
      <c r="BL77" s="1240"/>
      <c r="BM77" s="1240"/>
      <c r="BN77" s="1240"/>
      <c r="BO77" s="1240"/>
      <c r="BP77" s="1241">
        <v>25.1</v>
      </c>
      <c r="BQ77" s="1241"/>
      <c r="BR77" s="1241"/>
      <c r="BS77" s="1241"/>
      <c r="BT77" s="1241"/>
      <c r="BU77" s="1241"/>
      <c r="BV77" s="1241"/>
      <c r="BW77" s="1241"/>
      <c r="BX77" s="1241">
        <v>18</v>
      </c>
      <c r="BY77" s="1241"/>
      <c r="BZ77" s="1241"/>
      <c r="CA77" s="1241"/>
      <c r="CB77" s="1241"/>
      <c r="CC77" s="1241"/>
      <c r="CD77" s="1241"/>
      <c r="CE77" s="1241"/>
      <c r="CF77" s="1241">
        <v>12.7</v>
      </c>
      <c r="CG77" s="1241"/>
      <c r="CH77" s="1241"/>
      <c r="CI77" s="1241"/>
      <c r="CJ77" s="1241"/>
      <c r="CK77" s="1241"/>
      <c r="CL77" s="1241"/>
      <c r="CM77" s="1241"/>
      <c r="CN77" s="1241">
        <v>10</v>
      </c>
      <c r="CO77" s="1241"/>
      <c r="CP77" s="1241"/>
      <c r="CQ77" s="1241"/>
      <c r="CR77" s="1241"/>
      <c r="CS77" s="1241"/>
      <c r="CT77" s="1241"/>
      <c r="CU77" s="1241"/>
      <c r="CV77" s="1241">
        <v>6</v>
      </c>
      <c r="CW77" s="1241"/>
      <c r="CX77" s="1241"/>
      <c r="CY77" s="1241"/>
      <c r="CZ77" s="1241"/>
      <c r="DA77" s="1241"/>
      <c r="DB77" s="1241"/>
      <c r="DC77" s="1241"/>
    </row>
    <row r="78" spans="2:107" ht="12.6" x14ac:dyDescent="0.2">
      <c r="B78" s="1211"/>
      <c r="G78" s="1230"/>
      <c r="H78" s="1230"/>
      <c r="I78" s="1230"/>
      <c r="J78" s="1230"/>
      <c r="K78" s="1258"/>
      <c r="L78" s="1258"/>
      <c r="M78" s="1258"/>
      <c r="N78" s="1258"/>
      <c r="AN78" s="1236"/>
      <c r="AO78" s="1236"/>
      <c r="AP78" s="1236"/>
      <c r="AQ78" s="1236"/>
      <c r="AR78" s="1236"/>
      <c r="AS78" s="1236"/>
      <c r="AT78" s="1236"/>
      <c r="AU78" s="1236"/>
      <c r="AV78" s="1236"/>
      <c r="AW78" s="1236"/>
      <c r="AX78" s="1236"/>
      <c r="AY78" s="1236"/>
      <c r="AZ78" s="1236"/>
      <c r="BA78" s="1236"/>
      <c r="BB78" s="1240"/>
      <c r="BC78" s="1240"/>
      <c r="BD78" s="1240"/>
      <c r="BE78" s="1240"/>
      <c r="BF78" s="1240"/>
      <c r="BG78" s="1240"/>
      <c r="BH78" s="1240"/>
      <c r="BI78" s="1240"/>
      <c r="BJ78" s="1240"/>
      <c r="BK78" s="1240"/>
      <c r="BL78" s="1240"/>
      <c r="BM78" s="1240"/>
      <c r="BN78" s="1240"/>
      <c r="BO78" s="1240"/>
      <c r="BP78" s="1241"/>
      <c r="BQ78" s="1241"/>
      <c r="BR78" s="1241"/>
      <c r="BS78" s="1241"/>
      <c r="BT78" s="1241"/>
      <c r="BU78" s="1241"/>
      <c r="BV78" s="1241"/>
      <c r="BW78" s="1241"/>
      <c r="BX78" s="1241"/>
      <c r="BY78" s="1241"/>
      <c r="BZ78" s="1241"/>
      <c r="CA78" s="1241"/>
      <c r="CB78" s="1241"/>
      <c r="CC78" s="1241"/>
      <c r="CD78" s="1241"/>
      <c r="CE78" s="1241"/>
      <c r="CF78" s="1241"/>
      <c r="CG78" s="1241"/>
      <c r="CH78" s="1241"/>
      <c r="CI78" s="1241"/>
      <c r="CJ78" s="1241"/>
      <c r="CK78" s="1241"/>
      <c r="CL78" s="1241"/>
      <c r="CM78" s="1241"/>
      <c r="CN78" s="1241"/>
      <c r="CO78" s="1241"/>
      <c r="CP78" s="1241"/>
      <c r="CQ78" s="1241"/>
      <c r="CR78" s="1241"/>
      <c r="CS78" s="1241"/>
      <c r="CT78" s="1241"/>
      <c r="CU78" s="1241"/>
      <c r="CV78" s="1241"/>
      <c r="CW78" s="1241"/>
      <c r="CX78" s="1241"/>
      <c r="CY78" s="1241"/>
      <c r="CZ78" s="1241"/>
      <c r="DA78" s="1241"/>
      <c r="DB78" s="1241"/>
      <c r="DC78" s="1241"/>
    </row>
    <row r="79" spans="2:107" ht="12.6" x14ac:dyDescent="0.2">
      <c r="B79" s="1211"/>
      <c r="G79" s="1230"/>
      <c r="H79" s="1230"/>
      <c r="I79" s="1243"/>
      <c r="J79" s="1243"/>
      <c r="K79" s="1259"/>
      <c r="L79" s="1259"/>
      <c r="M79" s="1259"/>
      <c r="N79" s="1259"/>
      <c r="AN79" s="1236"/>
      <c r="AO79" s="1236"/>
      <c r="AP79" s="1236"/>
      <c r="AQ79" s="1236"/>
      <c r="AR79" s="1236"/>
      <c r="AS79" s="1236"/>
      <c r="AT79" s="1236"/>
      <c r="AU79" s="1236"/>
      <c r="AV79" s="1236"/>
      <c r="AW79" s="1236"/>
      <c r="AX79" s="1236"/>
      <c r="AY79" s="1236"/>
      <c r="AZ79" s="1236"/>
      <c r="BA79" s="1236"/>
      <c r="BB79" s="1240" t="s">
        <v>568</v>
      </c>
      <c r="BC79" s="1240"/>
      <c r="BD79" s="1240"/>
      <c r="BE79" s="1240"/>
      <c r="BF79" s="1240"/>
      <c r="BG79" s="1240"/>
      <c r="BH79" s="1240"/>
      <c r="BI79" s="1240"/>
      <c r="BJ79" s="1240"/>
      <c r="BK79" s="1240"/>
      <c r="BL79" s="1240"/>
      <c r="BM79" s="1240"/>
      <c r="BN79" s="1240"/>
      <c r="BO79" s="1240"/>
      <c r="BP79" s="1241">
        <v>6.4</v>
      </c>
      <c r="BQ79" s="1241"/>
      <c r="BR79" s="1241"/>
      <c r="BS79" s="1241"/>
      <c r="BT79" s="1241"/>
      <c r="BU79" s="1241"/>
      <c r="BV79" s="1241"/>
      <c r="BW79" s="1241"/>
      <c r="BX79" s="1241">
        <v>6.6</v>
      </c>
      <c r="BY79" s="1241"/>
      <c r="BZ79" s="1241"/>
      <c r="CA79" s="1241"/>
      <c r="CB79" s="1241"/>
      <c r="CC79" s="1241"/>
      <c r="CD79" s="1241"/>
      <c r="CE79" s="1241"/>
      <c r="CF79" s="1241">
        <v>6.6</v>
      </c>
      <c r="CG79" s="1241"/>
      <c r="CH79" s="1241"/>
      <c r="CI79" s="1241"/>
      <c r="CJ79" s="1241"/>
      <c r="CK79" s="1241"/>
      <c r="CL79" s="1241"/>
      <c r="CM79" s="1241"/>
      <c r="CN79" s="1241">
        <v>6.7</v>
      </c>
      <c r="CO79" s="1241"/>
      <c r="CP79" s="1241"/>
      <c r="CQ79" s="1241"/>
      <c r="CR79" s="1241"/>
      <c r="CS79" s="1241"/>
      <c r="CT79" s="1241"/>
      <c r="CU79" s="1241"/>
      <c r="CV79" s="1241">
        <v>6.5</v>
      </c>
      <c r="CW79" s="1241"/>
      <c r="CX79" s="1241"/>
      <c r="CY79" s="1241"/>
      <c r="CZ79" s="1241"/>
      <c r="DA79" s="1241"/>
      <c r="DB79" s="1241"/>
      <c r="DC79" s="1241"/>
    </row>
    <row r="80" spans="2:107" ht="12.6" x14ac:dyDescent="0.2">
      <c r="B80" s="1211"/>
      <c r="G80" s="1230"/>
      <c r="H80" s="1230"/>
      <c r="I80" s="1243"/>
      <c r="J80" s="1243"/>
      <c r="K80" s="1259"/>
      <c r="L80" s="1259"/>
      <c r="M80" s="1259"/>
      <c r="N80" s="1259"/>
      <c r="AN80" s="1236"/>
      <c r="AO80" s="1236"/>
      <c r="AP80" s="1236"/>
      <c r="AQ80" s="1236"/>
      <c r="AR80" s="1236"/>
      <c r="AS80" s="1236"/>
      <c r="AT80" s="1236"/>
      <c r="AU80" s="1236"/>
      <c r="AV80" s="1236"/>
      <c r="AW80" s="1236"/>
      <c r="AX80" s="1236"/>
      <c r="AY80" s="1236"/>
      <c r="AZ80" s="1236"/>
      <c r="BA80" s="1236"/>
      <c r="BB80" s="1240"/>
      <c r="BC80" s="1240"/>
      <c r="BD80" s="1240"/>
      <c r="BE80" s="1240"/>
      <c r="BF80" s="1240"/>
      <c r="BG80" s="1240"/>
      <c r="BH80" s="1240"/>
      <c r="BI80" s="1240"/>
      <c r="BJ80" s="1240"/>
      <c r="BK80" s="1240"/>
      <c r="BL80" s="1240"/>
      <c r="BM80" s="1240"/>
      <c r="BN80" s="1240"/>
      <c r="BO80" s="1240"/>
      <c r="BP80" s="1241"/>
      <c r="BQ80" s="1241"/>
      <c r="BR80" s="1241"/>
      <c r="BS80" s="1241"/>
      <c r="BT80" s="1241"/>
      <c r="BU80" s="1241"/>
      <c r="BV80" s="1241"/>
      <c r="BW80" s="1241"/>
      <c r="BX80" s="1241"/>
      <c r="BY80" s="1241"/>
      <c r="BZ80" s="1241"/>
      <c r="CA80" s="1241"/>
      <c r="CB80" s="1241"/>
      <c r="CC80" s="1241"/>
      <c r="CD80" s="1241"/>
      <c r="CE80" s="1241"/>
      <c r="CF80" s="1241"/>
      <c r="CG80" s="1241"/>
      <c r="CH80" s="1241"/>
      <c r="CI80" s="1241"/>
      <c r="CJ80" s="1241"/>
      <c r="CK80" s="1241"/>
      <c r="CL80" s="1241"/>
      <c r="CM80" s="1241"/>
      <c r="CN80" s="1241"/>
      <c r="CO80" s="1241"/>
      <c r="CP80" s="1241"/>
      <c r="CQ80" s="1241"/>
      <c r="CR80" s="1241"/>
      <c r="CS80" s="1241"/>
      <c r="CT80" s="1241"/>
      <c r="CU80" s="1241"/>
      <c r="CV80" s="1241"/>
      <c r="CW80" s="1241"/>
      <c r="CX80" s="1241"/>
      <c r="CY80" s="1241"/>
      <c r="CZ80" s="1241"/>
      <c r="DA80" s="1241"/>
      <c r="DB80" s="1241"/>
      <c r="DC80" s="1241"/>
    </row>
    <row r="81" spans="2:109" ht="12.6" x14ac:dyDescent="0.2">
      <c r="B81" s="1211"/>
    </row>
    <row r="82" spans="2:109" ht="16.2" x14ac:dyDescent="0.2">
      <c r="B82" s="1211"/>
      <c r="K82" s="1260"/>
      <c r="L82" s="1260"/>
      <c r="M82" s="1260"/>
      <c r="N82" s="1260"/>
      <c r="AQ82" s="1260"/>
      <c r="AR82" s="1260"/>
      <c r="AS82" s="1260"/>
      <c r="AT82" s="1260"/>
      <c r="BC82" s="1260"/>
      <c r="BD82" s="1260"/>
      <c r="BE82" s="1260"/>
      <c r="BF82" s="1260"/>
      <c r="BO82" s="1260"/>
      <c r="BP82" s="1260"/>
      <c r="BQ82" s="1260"/>
      <c r="BR82" s="1260"/>
      <c r="CA82" s="1260"/>
      <c r="CB82" s="1260"/>
      <c r="CC82" s="1260"/>
      <c r="CD82" s="1260"/>
      <c r="CM82" s="1260"/>
      <c r="CN82" s="1260"/>
      <c r="CO82" s="1260"/>
      <c r="CP82" s="1260"/>
      <c r="CY82" s="1260"/>
      <c r="CZ82" s="1260"/>
      <c r="DA82" s="1260"/>
      <c r="DB82" s="1260"/>
      <c r="DC82" s="1260"/>
    </row>
    <row r="83" spans="2:109" ht="12.6" x14ac:dyDescent="0.2">
      <c r="B83" s="1213"/>
      <c r="C83" s="1214"/>
      <c r="D83" s="1214"/>
      <c r="E83" s="1214"/>
      <c r="F83" s="1214"/>
      <c r="G83" s="1214"/>
      <c r="H83" s="1214"/>
      <c r="I83" s="1214"/>
      <c r="J83" s="1214"/>
      <c r="K83" s="1214"/>
      <c r="L83" s="1214"/>
      <c r="M83" s="1214"/>
      <c r="N83" s="1214"/>
      <c r="O83" s="1214"/>
      <c r="P83" s="1214"/>
      <c r="Q83" s="1214"/>
      <c r="R83" s="1214"/>
      <c r="S83" s="1214"/>
      <c r="T83" s="1214"/>
      <c r="U83" s="1214"/>
      <c r="V83" s="1214"/>
      <c r="W83" s="1214"/>
      <c r="X83" s="1214"/>
      <c r="Y83" s="1214"/>
      <c r="Z83" s="1214"/>
      <c r="AA83" s="1214"/>
      <c r="AB83" s="1214"/>
      <c r="AC83" s="1214"/>
      <c r="AD83" s="1214"/>
      <c r="AE83" s="1214"/>
      <c r="AF83" s="1214"/>
      <c r="AG83" s="1214"/>
      <c r="AH83" s="1214"/>
      <c r="AI83" s="1214"/>
      <c r="AJ83" s="1214"/>
      <c r="AK83" s="1214"/>
      <c r="AL83" s="1214"/>
      <c r="AM83" s="1214"/>
      <c r="AN83" s="1214"/>
      <c r="AO83" s="1214"/>
      <c r="AP83" s="1214"/>
      <c r="AQ83" s="1214"/>
      <c r="AR83" s="1214"/>
      <c r="AS83" s="1214"/>
      <c r="AT83" s="1214"/>
      <c r="AU83" s="1214"/>
      <c r="AV83" s="1214"/>
      <c r="AW83" s="1214"/>
      <c r="AX83" s="1214"/>
      <c r="AY83" s="1214"/>
      <c r="AZ83" s="1214"/>
      <c r="BA83" s="1214"/>
      <c r="BB83" s="1214"/>
      <c r="BC83" s="1214"/>
      <c r="BD83" s="1214"/>
      <c r="BE83" s="1214"/>
      <c r="BF83" s="1214"/>
      <c r="BG83" s="1214"/>
      <c r="BH83" s="1214"/>
      <c r="BI83" s="1214"/>
      <c r="BJ83" s="1214"/>
      <c r="BK83" s="1214"/>
      <c r="BL83" s="1214"/>
      <c r="BM83" s="1214"/>
      <c r="BN83" s="1214"/>
      <c r="BO83" s="1214"/>
      <c r="BP83" s="1214"/>
      <c r="BQ83" s="1214"/>
      <c r="BR83" s="1214"/>
      <c r="BS83" s="1214"/>
      <c r="BT83" s="1214"/>
      <c r="BU83" s="1214"/>
      <c r="BV83" s="1214"/>
      <c r="BW83" s="1214"/>
      <c r="BX83" s="1214"/>
      <c r="BY83" s="1214"/>
      <c r="BZ83" s="1214"/>
      <c r="CA83" s="1214"/>
      <c r="CB83" s="1214"/>
      <c r="CC83" s="1214"/>
      <c r="CD83" s="1214"/>
      <c r="CE83" s="1214"/>
      <c r="CF83" s="1214"/>
      <c r="CG83" s="1214"/>
      <c r="CH83" s="1214"/>
      <c r="CI83" s="1214"/>
      <c r="CJ83" s="1214"/>
      <c r="CK83" s="1214"/>
      <c r="CL83" s="1214"/>
      <c r="CM83" s="1214"/>
      <c r="CN83" s="1214"/>
      <c r="CO83" s="1214"/>
      <c r="CP83" s="1214"/>
      <c r="CQ83" s="1214"/>
      <c r="CR83" s="1214"/>
      <c r="CS83" s="1214"/>
      <c r="CT83" s="1214"/>
      <c r="CU83" s="1214"/>
      <c r="CV83" s="1214"/>
      <c r="CW83" s="1214"/>
      <c r="CX83" s="1214"/>
      <c r="CY83" s="1214"/>
      <c r="CZ83" s="1214"/>
      <c r="DA83" s="1214"/>
      <c r="DB83" s="1214"/>
      <c r="DC83" s="1214"/>
      <c r="DD83" s="1215"/>
    </row>
    <row r="84" spans="2:109" ht="12.6" x14ac:dyDescent="0.2">
      <c r="DD84" s="1204"/>
      <c r="DE84" s="1204"/>
    </row>
    <row r="85" spans="2:109" ht="12.6" x14ac:dyDescent="0.2">
      <c r="DD85" s="1204"/>
      <c r="DE85" s="1204"/>
    </row>
  </sheetData>
  <sheetProtection algorithmName="SHA-512" hashValue="OEXFs8JiKaWoMqP7QwocBc1pTZfn6QAnr879lX2ghGuFz1vn7Wnn6D5Pbmij9GErUPhNIsUMyPD5tKA2DI/wtA==" saltValue="h/T0jmlB8h6Rov/19kgqyA=="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516482-05BA-4528-92D5-94B2843FFC53}">
  <sheetPr>
    <pageSetUpPr fitToPage="1"/>
  </sheetPr>
  <dimension ref="A1:DR125"/>
  <sheetViews>
    <sheetView showGridLines="0" topLeftCell="A4" zoomScale="80" zoomScaleNormal="80" zoomScaleSheetLayoutView="70" workbookViewId="0">
      <selection activeCell="CA6" sqref="CA6"/>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m2lSvUge3LxUwiJFSR/xknrfGZ2SYgCiU3DEfma1kJ+2da1669DE5SquxIfldoUKOUnoOHSgJby9xjugF+oK/A==" saltValue="2By6gl4LnvkAYaRrX0aiK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BFC54-DF50-4C35-8AD2-0089CADF7262}">
  <sheetPr>
    <pageSetUpPr fitToPage="1"/>
  </sheetPr>
  <dimension ref="A1:DR125"/>
  <sheetViews>
    <sheetView showGridLines="0" zoomScale="80" zoomScaleNormal="80" zoomScaleSheetLayoutView="55" workbookViewId="0">
      <selection activeCell="CA6" sqref="CA6"/>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GZ31VEtdymzgG6wyoY77Jk8r2l1jJlG/fnhhfN6gkr9gU2Y637y7/TAvO2dSsEZ+lakfXCii1YZ+Jf+HIJI7Fg==" saltValue="JxZtkzz0QGaJovIvNcBD7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525</v>
      </c>
      <c r="G2" s="137"/>
      <c r="H2" s="138"/>
    </row>
    <row r="3" spans="1:8" x14ac:dyDescent="0.2">
      <c r="A3" s="134" t="s">
        <v>518</v>
      </c>
      <c r="B3" s="139"/>
      <c r="C3" s="140"/>
      <c r="D3" s="141">
        <v>180137</v>
      </c>
      <c r="E3" s="142"/>
      <c r="F3" s="143">
        <v>63812</v>
      </c>
      <c r="G3" s="144"/>
      <c r="H3" s="145"/>
    </row>
    <row r="4" spans="1:8" x14ac:dyDescent="0.2">
      <c r="A4" s="146"/>
      <c r="B4" s="147"/>
      <c r="C4" s="148"/>
      <c r="D4" s="149">
        <v>36759</v>
      </c>
      <c r="E4" s="150"/>
      <c r="F4" s="151">
        <v>33848</v>
      </c>
      <c r="G4" s="152"/>
      <c r="H4" s="153"/>
    </row>
    <row r="5" spans="1:8" x14ac:dyDescent="0.2">
      <c r="A5" s="134" t="s">
        <v>520</v>
      </c>
      <c r="B5" s="139"/>
      <c r="C5" s="140"/>
      <c r="D5" s="141">
        <v>164851</v>
      </c>
      <c r="E5" s="142"/>
      <c r="F5" s="143">
        <v>54225</v>
      </c>
      <c r="G5" s="144"/>
      <c r="H5" s="145"/>
    </row>
    <row r="6" spans="1:8" x14ac:dyDescent="0.2">
      <c r="A6" s="146"/>
      <c r="B6" s="147"/>
      <c r="C6" s="148"/>
      <c r="D6" s="149">
        <v>92303</v>
      </c>
      <c r="E6" s="150"/>
      <c r="F6" s="151">
        <v>27337</v>
      </c>
      <c r="G6" s="152"/>
      <c r="H6" s="153"/>
    </row>
    <row r="7" spans="1:8" x14ac:dyDescent="0.2">
      <c r="A7" s="134" t="s">
        <v>521</v>
      </c>
      <c r="B7" s="139"/>
      <c r="C7" s="140"/>
      <c r="D7" s="141">
        <v>57604</v>
      </c>
      <c r="E7" s="142"/>
      <c r="F7" s="143">
        <v>54016</v>
      </c>
      <c r="G7" s="144"/>
      <c r="H7" s="145"/>
    </row>
    <row r="8" spans="1:8" x14ac:dyDescent="0.2">
      <c r="A8" s="146"/>
      <c r="B8" s="147"/>
      <c r="C8" s="148"/>
      <c r="D8" s="149">
        <v>51456</v>
      </c>
      <c r="E8" s="150"/>
      <c r="F8" s="151">
        <v>28078</v>
      </c>
      <c r="G8" s="152"/>
      <c r="H8" s="153"/>
    </row>
    <row r="9" spans="1:8" x14ac:dyDescent="0.2">
      <c r="A9" s="134" t="s">
        <v>522</v>
      </c>
      <c r="B9" s="139"/>
      <c r="C9" s="140"/>
      <c r="D9" s="141">
        <v>43118</v>
      </c>
      <c r="E9" s="142"/>
      <c r="F9" s="143">
        <v>52786</v>
      </c>
      <c r="G9" s="144"/>
      <c r="H9" s="145"/>
    </row>
    <row r="10" spans="1:8" x14ac:dyDescent="0.2">
      <c r="A10" s="146"/>
      <c r="B10" s="147"/>
      <c r="C10" s="148"/>
      <c r="D10" s="149">
        <v>24934</v>
      </c>
      <c r="E10" s="150"/>
      <c r="F10" s="151">
        <v>28742</v>
      </c>
      <c r="G10" s="152"/>
      <c r="H10" s="153"/>
    </row>
    <row r="11" spans="1:8" x14ac:dyDescent="0.2">
      <c r="A11" s="134" t="s">
        <v>523</v>
      </c>
      <c r="B11" s="139"/>
      <c r="C11" s="140"/>
      <c r="D11" s="141">
        <v>31269</v>
      </c>
      <c r="E11" s="142"/>
      <c r="F11" s="143">
        <v>58465</v>
      </c>
      <c r="G11" s="144"/>
      <c r="H11" s="145"/>
    </row>
    <row r="12" spans="1:8" x14ac:dyDescent="0.2">
      <c r="A12" s="146"/>
      <c r="B12" s="147"/>
      <c r="C12" s="154"/>
      <c r="D12" s="149">
        <v>19799</v>
      </c>
      <c r="E12" s="150"/>
      <c r="F12" s="151">
        <v>34452</v>
      </c>
      <c r="G12" s="152"/>
      <c r="H12" s="153"/>
    </row>
    <row r="13" spans="1:8" x14ac:dyDescent="0.2">
      <c r="A13" s="134"/>
      <c r="B13" s="139"/>
      <c r="C13" s="140"/>
      <c r="D13" s="141">
        <v>95396</v>
      </c>
      <c r="E13" s="142"/>
      <c r="F13" s="143">
        <v>56661</v>
      </c>
      <c r="G13" s="155"/>
      <c r="H13" s="145"/>
    </row>
    <row r="14" spans="1:8" x14ac:dyDescent="0.2">
      <c r="A14" s="146"/>
      <c r="B14" s="147"/>
      <c r="C14" s="148"/>
      <c r="D14" s="149">
        <v>45050</v>
      </c>
      <c r="E14" s="150"/>
      <c r="F14" s="151">
        <v>30491</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5.24</v>
      </c>
      <c r="C19" s="156">
        <f>ROUND(VALUE(SUBSTITUTE(実質収支比率等に係る経年分析!G$48,"▲","-")),2)</f>
        <v>9.3000000000000007</v>
      </c>
      <c r="D19" s="156">
        <f>ROUND(VALUE(SUBSTITUTE(実質収支比率等に係る経年分析!H$48,"▲","-")),2)</f>
        <v>5.96</v>
      </c>
      <c r="E19" s="156">
        <f>ROUND(VALUE(SUBSTITUTE(実質収支比率等に係る経年分析!I$48,"▲","-")),2)</f>
        <v>4.59</v>
      </c>
      <c r="F19" s="156">
        <f>ROUND(VALUE(SUBSTITUTE(実質収支比率等に係る経年分析!J$48,"▲","-")),2)</f>
        <v>2.99</v>
      </c>
    </row>
    <row r="20" spans="1:11" x14ac:dyDescent="0.2">
      <c r="A20" s="156" t="s">
        <v>53</v>
      </c>
      <c r="B20" s="156">
        <f>ROUND(VALUE(SUBSTITUTE(実質収支比率等に係る経年分析!F$47,"▲","-")),2)</f>
        <v>16.71</v>
      </c>
      <c r="C20" s="156">
        <f>ROUND(VALUE(SUBSTITUTE(実質収支比率等に係る経年分析!G$47,"▲","-")),2)</f>
        <v>17.77</v>
      </c>
      <c r="D20" s="156">
        <f>ROUND(VALUE(SUBSTITUTE(実質収支比率等に係る経年分析!H$47,"▲","-")),2)</f>
        <v>22.99</v>
      </c>
      <c r="E20" s="156">
        <f>ROUND(VALUE(SUBSTITUTE(実質収支比率等に係る経年分析!I$47,"▲","-")),2)</f>
        <v>25.47</v>
      </c>
      <c r="F20" s="156">
        <f>ROUND(VALUE(SUBSTITUTE(実質収支比率等に係る経年分析!J$47,"▲","-")),2)</f>
        <v>27.27</v>
      </c>
    </row>
    <row r="21" spans="1:11" x14ac:dyDescent="0.2">
      <c r="A21" s="156" t="s">
        <v>54</v>
      </c>
      <c r="B21" s="156">
        <f>IF(ISNUMBER(VALUE(SUBSTITUTE(実質収支比率等に係る経年分析!F$49,"▲","-"))),ROUND(VALUE(SUBSTITUTE(実質収支比率等に係る経年分析!F$49,"▲","-")),2),NA())</f>
        <v>3.68</v>
      </c>
      <c r="C21" s="156">
        <f>IF(ISNUMBER(VALUE(SUBSTITUTE(実質収支比率等に係る経年分析!G$49,"▲","-"))),ROUND(VALUE(SUBSTITUTE(実質収支比率等に係る経年分析!G$49,"▲","-")),2),NA())</f>
        <v>6.08</v>
      </c>
      <c r="D21" s="156">
        <f>IF(ISNUMBER(VALUE(SUBSTITUTE(実質収支比率等に係る経年分析!H$49,"▲","-"))),ROUND(VALUE(SUBSTITUTE(実質収支比率等に係る経年分析!H$49,"▲","-")),2),NA())</f>
        <v>1.19</v>
      </c>
      <c r="E21" s="156">
        <f>IF(ISNUMBER(VALUE(SUBSTITUTE(実質収支比率等に係る経年分析!I$49,"▲","-"))),ROUND(VALUE(SUBSTITUTE(実質収支比率等に係る経年分析!I$49,"▲","-")),2),NA())</f>
        <v>1.67</v>
      </c>
      <c r="F21" s="156">
        <f>IF(ISNUMBER(VALUE(SUBSTITUTE(実質収支比率等に係る経年分析!J$49,"▲","-"))),ROUND(VALUE(SUBSTITUTE(実質収支比率等に係る経年分析!J$49,"▲","-")),2),NA())</f>
        <v>0.76</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0.24</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工業用水道事業会計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0.04</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0.03</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0.03</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0.03</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0.03</v>
      </c>
    </row>
    <row r="30" spans="1:11" x14ac:dyDescent="0.2">
      <c r="A30" s="157" t="str">
        <f>IF(連結実質赤字比率に係る赤字・黒字の構成分析!C$40="",NA(),連結実質赤字比率に係る赤字・黒字の構成分析!C$40)</f>
        <v>後期高齢者医療事業特別会計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0.16</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0.14000000000000001</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0.16</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0.17</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0.4</v>
      </c>
    </row>
    <row r="31" spans="1:11" x14ac:dyDescent="0.2">
      <c r="A31" s="157" t="str">
        <f>IF(連結実質赤字比率に係る赤字・黒字の構成分析!C$39="",NA(),連結実質赤字比率に係る赤字・黒字の構成分析!C$39)</f>
        <v>介護保険事業特別会計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0.68</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0.84</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0.85</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0.61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0.45</v>
      </c>
    </row>
    <row r="32" spans="1:11" x14ac:dyDescent="0.2">
      <c r="A32" s="157" t="str">
        <f>IF(連結実質赤字比率に係る赤字・黒字の構成分析!C$38="",NA(),連結実質赤字比率に係る赤字・黒字の構成分析!C$38)</f>
        <v>国民健康保険事業特別会計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0.75</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0.53</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0.06</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0.08</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0.5</v>
      </c>
    </row>
    <row r="33" spans="1:16" x14ac:dyDescent="0.2">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3.08</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3.24</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3.01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2.81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2.76</v>
      </c>
    </row>
    <row r="34" spans="1:16" x14ac:dyDescent="0.2">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5.24</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9.0500000000000007</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5.95</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4.59</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2.99</v>
      </c>
    </row>
    <row r="35" spans="1:16" x14ac:dyDescent="0.2">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4.71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3.45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2.62</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2.71</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3.92</v>
      </c>
    </row>
    <row r="36" spans="1:16" x14ac:dyDescent="0.2">
      <c r="A36" s="157" t="str">
        <f>IF(連結実質赤字比率に係る赤字・黒字の構成分析!C$34="",NA(),連結実質赤字比率に係る赤字・黒字の構成分析!C$34)</f>
        <v>病院事業会計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2.77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3.42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4.83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4.58</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4.32</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4257</v>
      </c>
      <c r="E42" s="158"/>
      <c r="F42" s="158"/>
      <c r="G42" s="158">
        <f>'実質公債費比率（分子）の構造'!L$52</f>
        <v>4216</v>
      </c>
      <c r="H42" s="158"/>
      <c r="I42" s="158"/>
      <c r="J42" s="158">
        <f>'実質公債費比率（分子）の構造'!M$52</f>
        <v>4196</v>
      </c>
      <c r="K42" s="158"/>
      <c r="L42" s="158"/>
      <c r="M42" s="158">
        <f>'実質公債費比率（分子）の構造'!N$52</f>
        <v>7265</v>
      </c>
      <c r="N42" s="158"/>
      <c r="O42" s="158"/>
      <c r="P42" s="158">
        <f>'実質公債費比率（分子）の構造'!O$52</f>
        <v>4186</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2087</v>
      </c>
      <c r="C46" s="158"/>
      <c r="D46" s="158"/>
      <c r="E46" s="158">
        <f>'実質公債費比率（分子）の構造'!L$48</f>
        <v>2039</v>
      </c>
      <c r="F46" s="158"/>
      <c r="G46" s="158"/>
      <c r="H46" s="158">
        <f>'実質公債費比率（分子）の構造'!M$48</f>
        <v>1981</v>
      </c>
      <c r="I46" s="158"/>
      <c r="J46" s="158"/>
      <c r="K46" s="158">
        <f>'実質公債費比率（分子）の構造'!N$48</f>
        <v>1861</v>
      </c>
      <c r="L46" s="158"/>
      <c r="M46" s="158"/>
      <c r="N46" s="158">
        <f>'実質公債費比率（分子）の構造'!O$48</f>
        <v>1868</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2938</v>
      </c>
      <c r="C49" s="158"/>
      <c r="D49" s="158"/>
      <c r="E49" s="158">
        <f>'実質公債費比率（分子）の構造'!L$45</f>
        <v>3090</v>
      </c>
      <c r="F49" s="158"/>
      <c r="G49" s="158"/>
      <c r="H49" s="158">
        <f>'実質公債費比率（分子）の構造'!M$45</f>
        <v>3216</v>
      </c>
      <c r="I49" s="158"/>
      <c r="J49" s="158"/>
      <c r="K49" s="158">
        <f>'実質公債費比率（分子）の構造'!N$45</f>
        <v>6453</v>
      </c>
      <c r="L49" s="158"/>
      <c r="M49" s="158"/>
      <c r="N49" s="158">
        <f>'実質公債費比率（分子）の構造'!O$45</f>
        <v>3094</v>
      </c>
      <c r="O49" s="158"/>
      <c r="P49" s="158"/>
    </row>
    <row r="50" spans="1:16" x14ac:dyDescent="0.2">
      <c r="A50" s="158" t="s">
        <v>67</v>
      </c>
      <c r="B50" s="158" t="e">
        <f>NA()</f>
        <v>#N/A</v>
      </c>
      <c r="C50" s="158">
        <f>IF(ISNUMBER('実質公債費比率（分子）の構造'!K$53),'実質公債費比率（分子）の構造'!K$53,NA())</f>
        <v>768</v>
      </c>
      <c r="D50" s="158" t="e">
        <f>NA()</f>
        <v>#N/A</v>
      </c>
      <c r="E50" s="158" t="e">
        <f>NA()</f>
        <v>#N/A</v>
      </c>
      <c r="F50" s="158">
        <f>IF(ISNUMBER('実質公債費比率（分子）の構造'!L$53),'実質公債費比率（分子）の構造'!L$53,NA())</f>
        <v>913</v>
      </c>
      <c r="G50" s="158" t="e">
        <f>NA()</f>
        <v>#N/A</v>
      </c>
      <c r="H50" s="158" t="e">
        <f>NA()</f>
        <v>#N/A</v>
      </c>
      <c r="I50" s="158">
        <f>IF(ISNUMBER('実質公債費比率（分子）の構造'!M$53),'実質公債費比率（分子）の構造'!M$53,NA())</f>
        <v>1001</v>
      </c>
      <c r="J50" s="158" t="e">
        <f>NA()</f>
        <v>#N/A</v>
      </c>
      <c r="K50" s="158" t="e">
        <f>NA()</f>
        <v>#N/A</v>
      </c>
      <c r="L50" s="158">
        <f>IF(ISNUMBER('実質公債費比率（分子）の構造'!N$53),'実質公債費比率（分子）の構造'!N$53,NA())</f>
        <v>1049</v>
      </c>
      <c r="M50" s="158" t="e">
        <f>NA()</f>
        <v>#N/A</v>
      </c>
      <c r="N50" s="158" t="e">
        <f>NA()</f>
        <v>#N/A</v>
      </c>
      <c r="O50" s="158">
        <f>IF(ISNUMBER('実質公債費比率（分子）の構造'!O$53),'実質公債費比率（分子）の構造'!O$53,NA())</f>
        <v>776</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36968</v>
      </c>
      <c r="E56" s="157"/>
      <c r="F56" s="157"/>
      <c r="G56" s="157">
        <f>'将来負担比率（分子）の構造'!J$52</f>
        <v>37871</v>
      </c>
      <c r="H56" s="157"/>
      <c r="I56" s="157"/>
      <c r="J56" s="157">
        <f>'将来負担比率（分子）の構造'!K$52</f>
        <v>37198</v>
      </c>
      <c r="K56" s="157"/>
      <c r="L56" s="157"/>
      <c r="M56" s="157">
        <f>'将来負担比率（分子）の構造'!L$52</f>
        <v>35744</v>
      </c>
      <c r="N56" s="157"/>
      <c r="O56" s="157"/>
      <c r="P56" s="157">
        <f>'将来負担比率（分子）の構造'!M$52</f>
        <v>33301</v>
      </c>
    </row>
    <row r="57" spans="1:16" x14ac:dyDescent="0.2">
      <c r="A57" s="157" t="s">
        <v>42</v>
      </c>
      <c r="B57" s="157"/>
      <c r="C57" s="157"/>
      <c r="D57" s="157">
        <f>'将来負担比率（分子）の構造'!I$51</f>
        <v>11071</v>
      </c>
      <c r="E57" s="157"/>
      <c r="F57" s="157"/>
      <c r="G57" s="157">
        <f>'将来負担比率（分子）の構造'!J$51</f>
        <v>10326</v>
      </c>
      <c r="H57" s="157"/>
      <c r="I57" s="157"/>
      <c r="J57" s="157">
        <f>'将来負担比率（分子）の構造'!K$51</f>
        <v>9325</v>
      </c>
      <c r="K57" s="157"/>
      <c r="L57" s="157"/>
      <c r="M57" s="157">
        <f>'将来負担比率（分子）の構造'!L$51</f>
        <v>8738</v>
      </c>
      <c r="N57" s="157"/>
      <c r="O57" s="157"/>
      <c r="P57" s="157">
        <f>'将来負担比率（分子）の構造'!M$51</f>
        <v>8378</v>
      </c>
    </row>
    <row r="58" spans="1:16" x14ac:dyDescent="0.2">
      <c r="A58" s="157" t="s">
        <v>41</v>
      </c>
      <c r="B58" s="157"/>
      <c r="C58" s="157"/>
      <c r="D58" s="157">
        <f>'将来負担比率（分子）の構造'!I$50</f>
        <v>8817</v>
      </c>
      <c r="E58" s="157"/>
      <c r="F58" s="157"/>
      <c r="G58" s="157">
        <f>'将来負担比率（分子）の構造'!J$50</f>
        <v>9632</v>
      </c>
      <c r="H58" s="157"/>
      <c r="I58" s="157"/>
      <c r="J58" s="157">
        <f>'将来負担比率（分子）の構造'!K$50</f>
        <v>11810</v>
      </c>
      <c r="K58" s="157"/>
      <c r="L58" s="157"/>
      <c r="M58" s="157">
        <f>'将来負担比率（分子）の構造'!L$50</f>
        <v>10269</v>
      </c>
      <c r="N58" s="157"/>
      <c r="O58" s="157"/>
      <c r="P58" s="157">
        <f>'将来負担比率（分子）の構造'!M$50</f>
        <v>11407</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6487</v>
      </c>
      <c r="C62" s="157"/>
      <c r="D62" s="157"/>
      <c r="E62" s="157">
        <f>'将来負担比率（分子）の構造'!J$45</f>
        <v>6180</v>
      </c>
      <c r="F62" s="157"/>
      <c r="G62" s="157"/>
      <c r="H62" s="157">
        <f>'将来負担比率（分子）の構造'!K$45</f>
        <v>5972</v>
      </c>
      <c r="I62" s="157"/>
      <c r="J62" s="157"/>
      <c r="K62" s="157">
        <f>'将来負担比率（分子）の構造'!L$45</f>
        <v>5857</v>
      </c>
      <c r="L62" s="157"/>
      <c r="M62" s="157"/>
      <c r="N62" s="157">
        <f>'将来負担比率（分子）の構造'!M$45</f>
        <v>5728</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21852</v>
      </c>
      <c r="C64" s="157"/>
      <c r="D64" s="157"/>
      <c r="E64" s="157">
        <f>'将来負担比率（分子）の構造'!J$43</f>
        <v>19899</v>
      </c>
      <c r="F64" s="157"/>
      <c r="G64" s="157"/>
      <c r="H64" s="157">
        <f>'将来負担比率（分子）の構造'!K$43</f>
        <v>17915</v>
      </c>
      <c r="I64" s="157"/>
      <c r="J64" s="157"/>
      <c r="K64" s="157">
        <f>'将来負担比率（分子）の構造'!L$43</f>
        <v>16664</v>
      </c>
      <c r="L64" s="157"/>
      <c r="M64" s="157"/>
      <c r="N64" s="157">
        <f>'将来負担比率（分子）の構造'!M$43</f>
        <v>15961</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41314</v>
      </c>
      <c r="C66" s="157"/>
      <c r="D66" s="157"/>
      <c r="E66" s="157">
        <f>'将来負担比率（分子）の構造'!J$41</f>
        <v>45557</v>
      </c>
      <c r="F66" s="157"/>
      <c r="G66" s="157"/>
      <c r="H66" s="157">
        <f>'将来負担比率（分子）の構造'!K$41</f>
        <v>45742</v>
      </c>
      <c r="I66" s="157"/>
      <c r="J66" s="157"/>
      <c r="K66" s="157">
        <f>'将来負担比率（分子）の構造'!L$41</f>
        <v>42034</v>
      </c>
      <c r="L66" s="157"/>
      <c r="M66" s="157"/>
      <c r="N66" s="157">
        <f>'将来負担比率（分子）の構造'!M$41</f>
        <v>40279</v>
      </c>
      <c r="O66" s="157"/>
      <c r="P66" s="157"/>
    </row>
    <row r="67" spans="1:16" x14ac:dyDescent="0.2">
      <c r="A67" s="157" t="s">
        <v>71</v>
      </c>
      <c r="B67" s="157" t="e">
        <f>NA()</f>
        <v>#N/A</v>
      </c>
      <c r="C67" s="157">
        <f>IF(ISNUMBER('将来負担比率（分子）の構造'!I$53), IF('将来負担比率（分子）の構造'!I$53 &lt; 0, 0, '将来負担比率（分子）の構造'!I$53), NA())</f>
        <v>12797</v>
      </c>
      <c r="D67" s="157" t="e">
        <f>NA()</f>
        <v>#N/A</v>
      </c>
      <c r="E67" s="157" t="e">
        <f>NA()</f>
        <v>#N/A</v>
      </c>
      <c r="F67" s="157">
        <f>IF(ISNUMBER('将来負担比率（分子）の構造'!J$53), IF('将来負担比率（分子）の構造'!J$53 &lt; 0, 0, '将来負担比率（分子）の構造'!J$53), NA())</f>
        <v>13807</v>
      </c>
      <c r="G67" s="157" t="e">
        <f>NA()</f>
        <v>#N/A</v>
      </c>
      <c r="H67" s="157" t="e">
        <f>NA()</f>
        <v>#N/A</v>
      </c>
      <c r="I67" s="157">
        <f>IF(ISNUMBER('将来負担比率（分子）の構造'!K$53), IF('将来負担比率（分子）の構造'!K$53 &lt; 0, 0, '将来負担比率（分子）の構造'!K$53), NA())</f>
        <v>11296</v>
      </c>
      <c r="J67" s="157" t="e">
        <f>NA()</f>
        <v>#N/A</v>
      </c>
      <c r="K67" s="157" t="e">
        <f>NA()</f>
        <v>#N/A</v>
      </c>
      <c r="L67" s="157">
        <f>IF(ISNUMBER('将来負担比率（分子）の構造'!L$53), IF('将来負担比率（分子）の構造'!L$53 &lt; 0, 0, '将来負担比率（分子）の構造'!L$53), NA())</f>
        <v>9805</v>
      </c>
      <c r="M67" s="157" t="e">
        <f>NA()</f>
        <v>#N/A</v>
      </c>
      <c r="N67" s="157" t="e">
        <f>NA()</f>
        <v>#N/A</v>
      </c>
      <c r="O67" s="157">
        <f>IF(ISNUMBER('将来負担比率（分子）の構造'!M$53), IF('将来負担比率（分子）の構造'!M$53 &lt; 0, 0, '将来負担比率（分子）の構造'!M$53), NA())</f>
        <v>8883</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4983</v>
      </c>
      <c r="C72" s="161">
        <f>基金残高に係る経年分析!G55</f>
        <v>5629</v>
      </c>
      <c r="D72" s="161">
        <f>基金残高に係る経年分析!H55</f>
        <v>6142</v>
      </c>
    </row>
    <row r="73" spans="1:16" x14ac:dyDescent="0.2">
      <c r="A73" s="160" t="s">
        <v>74</v>
      </c>
      <c r="B73" s="161">
        <f>基金残高に係る経年分析!F56</f>
        <v>3434</v>
      </c>
      <c r="C73" s="161">
        <f>基金残高に係る経年分析!G56</f>
        <v>498</v>
      </c>
      <c r="D73" s="161">
        <f>基金残高に係る経年分析!H56</f>
        <v>589</v>
      </c>
    </row>
    <row r="74" spans="1:16" x14ac:dyDescent="0.2">
      <c r="A74" s="160" t="s">
        <v>75</v>
      </c>
      <c r="B74" s="161">
        <f>基金残高に係る経年分析!F57</f>
        <v>2235</v>
      </c>
      <c r="C74" s="161">
        <f>基金残高に係る経年分析!G57</f>
        <v>3441</v>
      </c>
      <c r="D74" s="161">
        <f>基金残高に係る経年分析!H57</f>
        <v>4229</v>
      </c>
    </row>
  </sheetData>
  <sheetProtection algorithmName="SHA-512" hashValue="o7YtI75fzKWTHqr5nrijvyFP6ChvISvEzHiC+wkN+vYWLm5HeGP/6DhA4dz9VONIR0AxQobVlKZQQ1NtQ15qTg==" saltValue="QrrrtdhyMs5whX9Vip6U1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八木　孝太</cp:lastModifiedBy>
  <cp:lastPrinted>2026-03-11T04:53:06Z</cp:lastPrinted>
  <dcterms:created xsi:type="dcterms:W3CDTF">2026-02-23T07:49:35Z</dcterms:created>
  <dcterms:modified xsi:type="dcterms:W3CDTF">2026-09-24T07:08:27Z</dcterms:modified>
  <cp:category/>
</cp:coreProperties>
</file>