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14 宝塚市\"/>
    </mc:Choice>
  </mc:AlternateContent>
  <xr:revisionPtr revIDLastSave="0" documentId="13_ncr:1_{4B527057-24F1-4472-9D1C-9FDC55EA5A16}" xr6:coauthVersionLast="47" xr6:coauthVersionMax="47" xr10:uidLastSave="{00000000-0000-0000-0000-000000000000}"/>
  <bookViews>
    <workbookView xWindow="28680" yWindow="825" windowWidth="29040" windowHeight="15720" tabRatio="890" xr2:uid="{00000000-000D-0000-FFFF-FFFF00000000}"/>
  </bookViews>
  <sheets>
    <sheet name="総括表" sheetId="1" r:id="rId1"/>
    <sheet name="普通会計の状況" sheetId="2" r:id="rId2"/>
    <sheet name="各会計、関係団体の財政状況及び健全化判断比率" sheetId="3" r:id="rId3"/>
    <sheet name="財政比較分析表" sheetId="4" r:id="rId4"/>
    <sheet name="経常経費分析表（経常収支比率の分析）" sheetId="5" r:id="rId5"/>
    <sheet name="経常経費分析表（人件費・公債費・普通建設事業費の分析）" sheetId="6" r:id="rId6"/>
    <sheet name="性質別歳出決算分析表（住民一人当たりのコスト）" sheetId="7" r:id="rId7"/>
    <sheet name="目的別歳出決算分析表（住民一人当たりのコスト）" sheetId="8" r:id="rId8"/>
    <sheet name="実質収支比率等に係る経年分析" sheetId="9" r:id="rId9"/>
    <sheet name="連結実質赤字比率に係る赤字・黒字の構成分析" sheetId="10" r:id="rId10"/>
    <sheet name="実質公債費比率（分子）の構造" sheetId="11" r:id="rId11"/>
    <sheet name="将来負担比率（分子）の構造" sheetId="12" r:id="rId12"/>
    <sheet name="基金残高に係る経年分析" sheetId="13" r:id="rId13"/>
    <sheet name="公会計指標分析・財政指標組合せ分析表" sheetId="15" r:id="rId14"/>
    <sheet name="施設類型別ストック情報分析表①" sheetId="16" r:id="rId15"/>
    <sheet name="施設類型別ストック情報分析表②" sheetId="17" r:id="rId16"/>
    <sheet name="データシート" sheetId="14" state="hidden" r:id="rId17"/>
  </sheets>
  <definedNames>
    <definedName name="Z_F25D8CCF_B575_4CF9_885A_5348920D339A_.wvu.Cols" localSheetId="2" hidden="1">'各会計、関係団体の財政状況及び健全化判断比率'!$EB:$XFD</definedName>
    <definedName name="Z_F25D8CCF_B575_4CF9_885A_5348920D339A_.wvu.Cols" localSheetId="12" hidden="1">基金残高に係る経年分析!$P:$XFD</definedName>
    <definedName name="Z_F25D8CCF_B575_4CF9_885A_5348920D339A_.wvu.Cols" localSheetId="4" hidden="1">'経常経費分析表（経常収支比率の分析）'!$DM:$XFD</definedName>
    <definedName name="Z_F25D8CCF_B575_4CF9_885A_5348920D339A_.wvu.Cols" localSheetId="5" hidden="1">'経常経費分析表（人件費・公債費・普通建設事業費の分析）'!$AU:$XFD</definedName>
    <definedName name="Z_F25D8CCF_B575_4CF9_885A_5348920D339A_.wvu.Cols" localSheetId="3" hidden="1">財政比較分析表!$DQ:$XFD</definedName>
    <definedName name="Z_F25D8CCF_B575_4CF9_885A_5348920D339A_.wvu.Cols" localSheetId="10" hidden="1">'実質公債費比率（分子）の構造'!$V:$XFD</definedName>
    <definedName name="Z_F25D8CCF_B575_4CF9_885A_5348920D339A_.wvu.Cols" localSheetId="8" hidden="1">実質収支比率等に係る経年分析!$Q:$XFD</definedName>
    <definedName name="Z_F25D8CCF_B575_4CF9_885A_5348920D339A_.wvu.Cols" localSheetId="11" hidden="1">'将来負担比率（分子）の構造'!$T:$XFD</definedName>
    <definedName name="Z_F25D8CCF_B575_4CF9_885A_5348920D339A_.wvu.Cols" localSheetId="6" hidden="1">'性質別歳出決算分析表（住民一人当たりのコスト）'!$DV:$XFD</definedName>
    <definedName name="Z_F25D8CCF_B575_4CF9_885A_5348920D339A_.wvu.Cols" localSheetId="0" hidden="1">総括表!$DP:$XFD</definedName>
    <definedName name="Z_F25D8CCF_B575_4CF9_885A_5348920D339A_.wvu.Cols" localSheetId="1" hidden="1">普通会計の状況!$EN:$XFD</definedName>
    <definedName name="Z_F25D8CCF_B575_4CF9_885A_5348920D339A_.wvu.Cols" localSheetId="7" hidden="1">'目的別歳出決算分析表（住民一人当たりのコスト）'!$DV:$XFD</definedName>
    <definedName name="Z_F25D8CCF_B575_4CF9_885A_5348920D339A_.wvu.Cols" localSheetId="9" hidden="1">連結実質赤字比率に係る赤字・黒字の構成分析!$Q:$XFD</definedName>
    <definedName name="Z_F25D8CCF_B575_4CF9_885A_5348920D339A_.wvu.Rows" localSheetId="2" hidden="1">'各会計、関係団体の財政状況及び健全化判断比率'!$136:$1048576,'各会計、関係団体の財政状況及び健全化判断比率'!$89:$101,'各会計、関係団体の財政状況及び健全化判断比率'!$135:$135</definedName>
    <definedName name="Z_F25D8CCF_B575_4CF9_885A_5348920D339A_.wvu.Rows" localSheetId="12" hidden="1">基金残高に係る経年分析!$65:$1048576</definedName>
    <definedName name="Z_F25D8CCF_B575_4CF9_885A_5348920D339A_.wvu.Rows" localSheetId="4" hidden="1">'経常経費分析表（経常収支比率の分析）'!$90:$1048576</definedName>
    <definedName name="Z_F25D8CCF_B575_4CF9_885A_5348920D339A_.wvu.Rows" localSheetId="5" hidden="1">'経常経費分析表（人件費・公債費・普通建設事業費の分析）'!$74:$1048576,'経常経費分析表（人件費・公債費・普通建設事業費の分析）'!$67:$73</definedName>
    <definedName name="Z_F25D8CCF_B575_4CF9_885A_5348920D339A_.wvu.Rows" localSheetId="3" hidden="1">財政比較分析表!$106:$1048576,財政比較分析表!$98:$105</definedName>
    <definedName name="Z_F25D8CCF_B575_4CF9_885A_5348920D339A_.wvu.Rows" localSheetId="10" hidden="1">'実質公債費比率（分子）の構造'!$65:$1048576</definedName>
    <definedName name="Z_F25D8CCF_B575_4CF9_885A_5348920D339A_.wvu.Rows" localSheetId="8" hidden="1">実質収支比率等に係る経年分析!$51:$1048576</definedName>
    <definedName name="Z_F25D8CCF_B575_4CF9_885A_5348920D339A_.wvu.Rows" localSheetId="11" hidden="1">'将来負担比率（分子）の構造'!$56:$1048576</definedName>
    <definedName name="Z_F25D8CCF_B575_4CF9_885A_5348920D339A_.wvu.Rows" localSheetId="6" hidden="1">'性質別歳出決算分析表（住民一人当たりのコスト）'!$122:$1048576,'性質別歳出決算分析表（住民一人当たりのコスト）'!$117:$121</definedName>
    <definedName name="Z_F25D8CCF_B575_4CF9_885A_5348920D339A_.wvu.Rows" localSheetId="0" hidden="1">総括表!$57:$1048576</definedName>
    <definedName name="Z_F25D8CCF_B575_4CF9_885A_5348920D339A_.wvu.Rows" localSheetId="1" hidden="1">普通会計の状況!$50:$1048576</definedName>
    <definedName name="Z_F25D8CCF_B575_4CF9_885A_5348920D339A_.wvu.Rows" localSheetId="7" hidden="1">'目的別歳出決算分析表（住民一人当たりのコスト）'!$117:$1048576</definedName>
    <definedName name="Z_F25D8CCF_B575_4CF9_885A_5348920D339A_.wvu.Rows" localSheetId="9" hidden="1">連結実質赤字比率に係る赤字・黒字の構成分析!$46:$1048576</definedName>
    <definedName name="Z_F8C7BC47_8E0F_44DB_9C30_AAF5D87596A5_.wvu.Cols" localSheetId="2" hidden="1">'各会計、関係団体の財政状況及び健全化判断比率'!$EB:$XFD</definedName>
    <definedName name="Z_F8C7BC47_8E0F_44DB_9C30_AAF5D87596A5_.wvu.Cols" localSheetId="12" hidden="1">基金残高に係る経年分析!$P:$XFD</definedName>
    <definedName name="Z_F8C7BC47_8E0F_44DB_9C30_AAF5D87596A5_.wvu.Cols" localSheetId="4" hidden="1">'経常経費分析表（経常収支比率の分析）'!$DM:$XFD</definedName>
    <definedName name="Z_F8C7BC47_8E0F_44DB_9C30_AAF5D87596A5_.wvu.Cols" localSheetId="5" hidden="1">'経常経費分析表（人件費・公債費・普通建設事業費の分析）'!$AU:$XFD</definedName>
    <definedName name="Z_F8C7BC47_8E0F_44DB_9C30_AAF5D87596A5_.wvu.Cols" localSheetId="3" hidden="1">財政比較分析表!$DQ:$XFD</definedName>
    <definedName name="Z_F8C7BC47_8E0F_44DB_9C30_AAF5D87596A5_.wvu.Cols" localSheetId="10" hidden="1">'実質公債費比率（分子）の構造'!$V:$XFD</definedName>
    <definedName name="Z_F8C7BC47_8E0F_44DB_9C30_AAF5D87596A5_.wvu.Cols" localSheetId="8" hidden="1">実質収支比率等に係る経年分析!$Q:$XFD</definedName>
    <definedName name="Z_F8C7BC47_8E0F_44DB_9C30_AAF5D87596A5_.wvu.Cols" localSheetId="11" hidden="1">'将来負担比率（分子）の構造'!$T:$XFD</definedName>
    <definedName name="Z_F8C7BC47_8E0F_44DB_9C30_AAF5D87596A5_.wvu.Cols" localSheetId="6" hidden="1">'性質別歳出決算分析表（住民一人当たりのコスト）'!$DV:$XFD</definedName>
    <definedName name="Z_F8C7BC47_8E0F_44DB_9C30_AAF5D87596A5_.wvu.Cols" localSheetId="0" hidden="1">総括表!$DP:$XFD</definedName>
    <definedName name="Z_F8C7BC47_8E0F_44DB_9C30_AAF5D87596A5_.wvu.Cols" localSheetId="1" hidden="1">普通会計の状況!$EN:$XFD</definedName>
    <definedName name="Z_F8C7BC47_8E0F_44DB_9C30_AAF5D87596A5_.wvu.Cols" localSheetId="7" hidden="1">'目的別歳出決算分析表（住民一人当たりのコスト）'!$DV:$XFD</definedName>
    <definedName name="Z_F8C7BC47_8E0F_44DB_9C30_AAF5D87596A5_.wvu.Cols" localSheetId="9" hidden="1">連結実質赤字比率に係る赤字・黒字の構成分析!$Q:$XFD</definedName>
    <definedName name="Z_F8C7BC47_8E0F_44DB_9C30_AAF5D87596A5_.wvu.Rows" localSheetId="2" hidden="1">'各会計、関係団体の財政状況及び健全化判断比率'!$136:$1048576,'各会計、関係団体の財政状況及び健全化判断比率'!$89:$101,'各会計、関係団体の財政状況及び健全化判断比率'!$135:$135</definedName>
    <definedName name="Z_F8C7BC47_8E0F_44DB_9C30_AAF5D87596A5_.wvu.Rows" localSheetId="12" hidden="1">基金残高に係る経年分析!$65:$1048576</definedName>
    <definedName name="Z_F8C7BC47_8E0F_44DB_9C30_AAF5D87596A5_.wvu.Rows" localSheetId="4" hidden="1">'経常経費分析表（経常収支比率の分析）'!$90:$1048576</definedName>
    <definedName name="Z_F8C7BC47_8E0F_44DB_9C30_AAF5D87596A5_.wvu.Rows" localSheetId="5" hidden="1">'経常経費分析表（人件費・公債費・普通建設事業費の分析）'!$74:$1048576,'経常経費分析表（人件費・公債費・普通建設事業費の分析）'!$67:$73</definedName>
    <definedName name="Z_F8C7BC47_8E0F_44DB_9C30_AAF5D87596A5_.wvu.Rows" localSheetId="3" hidden="1">財政比較分析表!$106:$1048576,財政比較分析表!$98:$105</definedName>
    <definedName name="Z_F8C7BC47_8E0F_44DB_9C30_AAF5D87596A5_.wvu.Rows" localSheetId="10" hidden="1">'実質公債費比率（分子）の構造'!$65:$1048576</definedName>
    <definedName name="Z_F8C7BC47_8E0F_44DB_9C30_AAF5D87596A5_.wvu.Rows" localSheetId="8" hidden="1">実質収支比率等に係る経年分析!$51:$1048576</definedName>
    <definedName name="Z_F8C7BC47_8E0F_44DB_9C30_AAF5D87596A5_.wvu.Rows" localSheetId="11" hidden="1">'将来負担比率（分子）の構造'!$56:$1048576</definedName>
    <definedName name="Z_F8C7BC47_8E0F_44DB_9C30_AAF5D87596A5_.wvu.Rows" localSheetId="6" hidden="1">'性質別歳出決算分析表（住民一人当たりのコスト）'!$122:$1048576,'性質別歳出決算分析表（住民一人当たりのコスト）'!$117:$121</definedName>
    <definedName name="Z_F8C7BC47_8E0F_44DB_9C30_AAF5D87596A5_.wvu.Rows" localSheetId="0" hidden="1">総括表!$57:$1048576</definedName>
    <definedName name="Z_F8C7BC47_8E0F_44DB_9C30_AAF5D87596A5_.wvu.Rows" localSheetId="1" hidden="1">普通会計の状況!$50:$1048576</definedName>
    <definedName name="Z_F8C7BC47_8E0F_44DB_9C30_AAF5D87596A5_.wvu.Rows" localSheetId="7" hidden="1">'目的別歳出決算分析表（住民一人当たりのコスト）'!$117:$1048576</definedName>
    <definedName name="Z_F8C7BC47_8E0F_44DB_9C30_AAF5D87596A5_.wvu.Rows" localSheetId="9" hidden="1">連結実質赤字比率に係る赤字・黒字の構成分析!$46:$1048576</definedName>
    <definedName name="Z_FEE701DB_8061_49BF_9643_2081E9091EE0_.wvu.Cols" localSheetId="2" hidden="1">'各会計、関係団体の財政状況及び健全化判断比率'!$EB:$XFD</definedName>
    <definedName name="Z_FEE701DB_8061_49BF_9643_2081E9091EE0_.wvu.Cols" localSheetId="12" hidden="1">基金残高に係る経年分析!$P:$XFD</definedName>
    <definedName name="Z_FEE701DB_8061_49BF_9643_2081E9091EE0_.wvu.Cols" localSheetId="4" hidden="1">'経常経費分析表（経常収支比率の分析）'!$DM:$XFD</definedName>
    <definedName name="Z_FEE701DB_8061_49BF_9643_2081E9091EE0_.wvu.Cols" localSheetId="5" hidden="1">'経常経費分析表（人件費・公債費・普通建設事業費の分析）'!$AU:$XFD</definedName>
    <definedName name="Z_FEE701DB_8061_49BF_9643_2081E9091EE0_.wvu.Cols" localSheetId="3" hidden="1">財政比較分析表!$DQ:$XFD</definedName>
    <definedName name="Z_FEE701DB_8061_49BF_9643_2081E9091EE0_.wvu.Cols" localSheetId="10" hidden="1">'実質公債費比率（分子）の構造'!$V:$XFD</definedName>
    <definedName name="Z_FEE701DB_8061_49BF_9643_2081E9091EE0_.wvu.Cols" localSheetId="8" hidden="1">実質収支比率等に係る経年分析!$Q:$XFD</definedName>
    <definedName name="Z_FEE701DB_8061_49BF_9643_2081E9091EE0_.wvu.Cols" localSheetId="11" hidden="1">'将来負担比率（分子）の構造'!$T:$XFD</definedName>
    <definedName name="Z_FEE701DB_8061_49BF_9643_2081E9091EE0_.wvu.Cols" localSheetId="6" hidden="1">'性質別歳出決算分析表（住民一人当たりのコスト）'!$DV:$XFD</definedName>
    <definedName name="Z_FEE701DB_8061_49BF_9643_2081E9091EE0_.wvu.Cols" localSheetId="0" hidden="1">総括表!$DP:$XFD</definedName>
    <definedName name="Z_FEE701DB_8061_49BF_9643_2081E9091EE0_.wvu.Cols" localSheetId="1" hidden="1">普通会計の状況!$EN:$XFD</definedName>
    <definedName name="Z_FEE701DB_8061_49BF_9643_2081E9091EE0_.wvu.Cols" localSheetId="7" hidden="1">'目的別歳出決算分析表（住民一人当たりのコスト）'!$DV:$XFD</definedName>
    <definedName name="Z_FEE701DB_8061_49BF_9643_2081E9091EE0_.wvu.Cols" localSheetId="9" hidden="1">連結実質赤字比率に係る赤字・黒字の構成分析!$Q:$XFD</definedName>
    <definedName name="Z_FEE701DB_8061_49BF_9643_2081E9091EE0_.wvu.Rows" localSheetId="2" hidden="1">'各会計、関係団体の財政状況及び健全化判断比率'!$136:$1048576,'各会計、関係団体の財政状況及び健全化判断比率'!$89:$101,'各会計、関係団体の財政状況及び健全化判断比率'!$135:$135</definedName>
    <definedName name="Z_FEE701DB_8061_49BF_9643_2081E9091EE0_.wvu.Rows" localSheetId="12" hidden="1">基金残高に係る経年分析!$65:$1048576</definedName>
    <definedName name="Z_FEE701DB_8061_49BF_9643_2081E9091EE0_.wvu.Rows" localSheetId="4" hidden="1">'経常経費分析表（経常収支比率の分析）'!$90:$1048576</definedName>
    <definedName name="Z_FEE701DB_8061_49BF_9643_2081E9091EE0_.wvu.Rows" localSheetId="5" hidden="1">'経常経費分析表（人件費・公債費・普通建設事業費の分析）'!$74:$1048576,'経常経費分析表（人件費・公債費・普通建設事業費の分析）'!$67:$73</definedName>
    <definedName name="Z_FEE701DB_8061_49BF_9643_2081E9091EE0_.wvu.Rows" localSheetId="3" hidden="1">財政比較分析表!$106:$1048576,財政比較分析表!$98:$105</definedName>
    <definedName name="Z_FEE701DB_8061_49BF_9643_2081E9091EE0_.wvu.Rows" localSheetId="10" hidden="1">'実質公債費比率（分子）の構造'!$65:$1048576</definedName>
    <definedName name="Z_FEE701DB_8061_49BF_9643_2081E9091EE0_.wvu.Rows" localSheetId="8" hidden="1">実質収支比率等に係る経年分析!$51:$1048576</definedName>
    <definedName name="Z_FEE701DB_8061_49BF_9643_2081E9091EE0_.wvu.Rows" localSheetId="11" hidden="1">'将来負担比率（分子）の構造'!$56:$1048576</definedName>
    <definedName name="Z_FEE701DB_8061_49BF_9643_2081E9091EE0_.wvu.Rows" localSheetId="6" hidden="1">'性質別歳出決算分析表（住民一人当たりのコスト）'!$122:$1048576,'性質別歳出決算分析表（住民一人当たりのコスト）'!$117:$121</definedName>
    <definedName name="Z_FEE701DB_8061_49BF_9643_2081E9091EE0_.wvu.Rows" localSheetId="0" hidden="1">総括表!$57:$1048576</definedName>
    <definedName name="Z_FEE701DB_8061_49BF_9643_2081E9091EE0_.wvu.Rows" localSheetId="1" hidden="1">普通会計の状況!$50:$1048576</definedName>
    <definedName name="Z_FEE701DB_8061_49BF_9643_2081E9091EE0_.wvu.Rows" localSheetId="7" hidden="1">'目的別歳出決算分析表（住民一人当たりのコスト）'!$117:$1048576</definedName>
    <definedName name="Z_FEE701DB_8061_49BF_9643_2081E9091EE0_.wvu.Rows" localSheetId="9" hidden="1">連結実質赤字比率に係る赤字・黒字の構成分析!$46:$1048576</definedName>
  </definedNames>
  <calcPr calcId="191029" concurrentManualCount="2"/>
  <customWorkbookViews>
    <customWorkbookView name="74561 - 個人用ビュー" guid="{FEE701DB-8061-49BF-9643-2081E9091EE0}" mergeInterval="0" personalView="1" maximized="1" xWindow="-8" yWindow="-8" windowWidth="1936" windowHeight="1048" activeSheetId="3"/>
    <customWorkbookView name="89546 - 個人用ビュー" guid="{F25D8CCF-B575-4CF9-885A-5348920D339A}" mergeInterval="0" personalView="1" maximized="1" xWindow="-8" yWindow="-8" windowWidth="1936" windowHeight="1048" tabRatio="890" activeSheetId="3"/>
    <customWorkbookView name="10118 - 個人用ビュー" guid="{F8C7BC47-8E0F-44DB-9C30-AAF5D87596A5}" mergeInterval="0" personalView="1" maximized="1" xWindow="1358" yWindow="1" windowWidth="1936" windowHeight="1048" tabRatio="890" activeSheetId="5"/>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6" i="1" l="1"/>
  <c r="AO35" i="1"/>
  <c r="AO34" i="1"/>
  <c r="W37" i="1"/>
  <c r="W36" i="1"/>
  <c r="W35" i="1"/>
  <c r="W34" i="1"/>
  <c r="CQ43" i="1"/>
  <c r="CQ42" i="1"/>
  <c r="CQ41" i="1"/>
  <c r="CQ40" i="1"/>
  <c r="CQ39" i="1"/>
  <c r="CQ38" i="1"/>
  <c r="CQ37" i="1"/>
  <c r="CQ36" i="1"/>
  <c r="CQ35" i="1"/>
  <c r="CQ34" i="1"/>
  <c r="DG43" i="1"/>
  <c r="DG42" i="1"/>
  <c r="DG41" i="1"/>
  <c r="DG40" i="1"/>
  <c r="DG39" i="1"/>
  <c r="DG38" i="1"/>
  <c r="DG37" i="1"/>
  <c r="DG36" i="1"/>
  <c r="DG35" i="1"/>
  <c r="DG34" i="1"/>
  <c r="BY43" i="1"/>
  <c r="BY42" i="1"/>
  <c r="BY41" i="1"/>
  <c r="BY40" i="1"/>
  <c r="BY39" i="1"/>
  <c r="BY38" i="1"/>
  <c r="BY37" i="1"/>
  <c r="BY36" i="1"/>
  <c r="BY35" i="1"/>
  <c r="BY34" i="1"/>
  <c r="E43" i="1"/>
  <c r="E42" i="1"/>
  <c r="E41" i="1"/>
  <c r="E40" i="1"/>
  <c r="E39" i="1"/>
  <c r="E38" i="1"/>
  <c r="E37" i="1"/>
  <c r="E36" i="1"/>
  <c r="E35" i="1"/>
  <c r="E34" i="1"/>
  <c r="BW43" i="1" l="1"/>
  <c r="BE43" i="1"/>
  <c r="AM43" i="1"/>
  <c r="U43" i="1"/>
  <c r="C43" i="1"/>
  <c r="BW42" i="1"/>
  <c r="BE42" i="1"/>
  <c r="AM42" i="1"/>
  <c r="U42" i="1"/>
  <c r="C42" i="1"/>
  <c r="BW41" i="1"/>
  <c r="BE41" i="1"/>
  <c r="AM41" i="1"/>
  <c r="U41" i="1"/>
  <c r="C41" i="1"/>
  <c r="BW40" i="1"/>
  <c r="BE40" i="1"/>
  <c r="AM40" i="1"/>
  <c r="U40" i="1"/>
  <c r="C40" i="1"/>
  <c r="BW39" i="1"/>
  <c r="BE39" i="1"/>
  <c r="AM39" i="1"/>
  <c r="U39" i="1"/>
  <c r="C39" i="1"/>
  <c r="BW38" i="1"/>
  <c r="BE38" i="1"/>
  <c r="AM38" i="1"/>
  <c r="U38" i="1"/>
  <c r="C38" i="1"/>
  <c r="BE37" i="1"/>
  <c r="AM37" i="1"/>
  <c r="C37" i="1"/>
  <c r="BE36" i="1"/>
  <c r="C36" i="1"/>
  <c r="BE35" i="1"/>
  <c r="BW34" i="1"/>
  <c r="BW35" i="1" s="1"/>
  <c r="BW36" i="1" s="1"/>
  <c r="BW37" i="1" s="1"/>
  <c r="BE34" i="1"/>
  <c r="C34" i="1"/>
  <c r="CO34" i="1" l="1"/>
  <c r="CO35" i="1" s="1"/>
  <c r="CO36" i="1" s="1"/>
  <c r="CO37" i="1" s="1"/>
  <c r="CO38" i="1" s="1"/>
  <c r="CO39" i="1" s="1"/>
  <c r="CO40" i="1" s="1"/>
  <c r="CO41" i="1" s="1"/>
  <c r="CO42" i="1" s="1"/>
  <c r="CO43" i="1" s="1"/>
  <c r="C35" i="1"/>
  <c r="U34" i="1" s="1"/>
  <c r="U35" i="1" s="1"/>
  <c r="U36" i="1" s="1"/>
  <c r="U37" i="1" s="1"/>
  <c r="D74" i="14"/>
  <c r="C74" i="14"/>
  <c r="B74" i="14"/>
  <c r="D73" i="14"/>
  <c r="C73" i="14"/>
  <c r="B73" i="14"/>
  <c r="D72" i="14"/>
  <c r="C72" i="14"/>
  <c r="B72" i="14"/>
  <c r="D71" i="14"/>
  <c r="C71" i="14"/>
  <c r="B71" i="14"/>
  <c r="P67" i="14"/>
  <c r="O67" i="14"/>
  <c r="N67" i="14"/>
  <c r="M67" i="14"/>
  <c r="L67" i="14"/>
  <c r="K67" i="14"/>
  <c r="J67" i="14"/>
  <c r="I67" i="14"/>
  <c r="H67" i="14"/>
  <c r="G67" i="14"/>
  <c r="F67" i="14"/>
  <c r="E67" i="14"/>
  <c r="D67" i="14"/>
  <c r="C67" i="14"/>
  <c r="B67" i="14"/>
  <c r="N66" i="14"/>
  <c r="K66" i="14"/>
  <c r="H66" i="14"/>
  <c r="E66" i="14"/>
  <c r="B66" i="14"/>
  <c r="N65" i="14"/>
  <c r="K65" i="14"/>
  <c r="H65" i="14"/>
  <c r="E65" i="14"/>
  <c r="B65" i="14"/>
  <c r="N64" i="14"/>
  <c r="K64" i="14"/>
  <c r="H64" i="14"/>
  <c r="E64" i="14"/>
  <c r="B64" i="14"/>
  <c r="N63" i="14"/>
  <c r="K63" i="14"/>
  <c r="H63" i="14"/>
  <c r="E63" i="14"/>
  <c r="B63" i="14"/>
  <c r="N62" i="14"/>
  <c r="K62" i="14"/>
  <c r="H62" i="14"/>
  <c r="E62" i="14"/>
  <c r="B62" i="14"/>
  <c r="N61" i="14"/>
  <c r="K61" i="14"/>
  <c r="H61" i="14"/>
  <c r="E61" i="14"/>
  <c r="B61" i="14"/>
  <c r="N60" i="14"/>
  <c r="K60" i="14"/>
  <c r="H60" i="14"/>
  <c r="E60" i="14"/>
  <c r="B60" i="14"/>
  <c r="N59" i="14"/>
  <c r="K59" i="14"/>
  <c r="H59" i="14"/>
  <c r="E59" i="14"/>
  <c r="B59" i="14"/>
  <c r="P58" i="14"/>
  <c r="M58" i="14"/>
  <c r="J58" i="14"/>
  <c r="G58" i="14"/>
  <c r="D58" i="14"/>
  <c r="P57" i="14"/>
  <c r="M57" i="14"/>
  <c r="J57" i="14"/>
  <c r="G57" i="14"/>
  <c r="D57" i="14"/>
  <c r="P56" i="14"/>
  <c r="M56" i="14"/>
  <c r="J56" i="14"/>
  <c r="G56" i="14"/>
  <c r="D56" i="14"/>
  <c r="N54" i="14"/>
  <c r="K54" i="14"/>
  <c r="H54" i="14"/>
  <c r="E54" i="14"/>
  <c r="B54" i="14"/>
  <c r="P50" i="14"/>
  <c r="O50" i="14"/>
  <c r="N50" i="14"/>
  <c r="M50" i="14"/>
  <c r="L50" i="14"/>
  <c r="K50" i="14"/>
  <c r="J50" i="14"/>
  <c r="I50" i="14"/>
  <c r="H50" i="14"/>
  <c r="G50" i="14"/>
  <c r="F50" i="14"/>
  <c r="E50" i="14"/>
  <c r="D50" i="14"/>
  <c r="C50" i="14"/>
  <c r="B50" i="14"/>
  <c r="N49" i="14"/>
  <c r="K49" i="14"/>
  <c r="H49" i="14"/>
  <c r="E49" i="14"/>
  <c r="B49" i="14"/>
  <c r="N48" i="14"/>
  <c r="K48" i="14"/>
  <c r="H48" i="14"/>
  <c r="E48" i="14"/>
  <c r="B48" i="14"/>
  <c r="N47" i="14"/>
  <c r="K47" i="14"/>
  <c r="H47" i="14"/>
  <c r="E47" i="14"/>
  <c r="B47" i="14"/>
  <c r="N46" i="14"/>
  <c r="K46" i="14"/>
  <c r="H46" i="14"/>
  <c r="E46" i="14"/>
  <c r="B46" i="14"/>
  <c r="N45" i="14"/>
  <c r="K45" i="14"/>
  <c r="H45" i="14"/>
  <c r="E45" i="14"/>
  <c r="B45" i="14"/>
  <c r="N44" i="14"/>
  <c r="K44" i="14"/>
  <c r="H44" i="14"/>
  <c r="E44" i="14"/>
  <c r="B44" i="14"/>
  <c r="N43" i="14"/>
  <c r="K43" i="14"/>
  <c r="H43" i="14"/>
  <c r="E43" i="14"/>
  <c r="B43" i="14"/>
  <c r="P42" i="14"/>
  <c r="M42" i="14"/>
  <c r="J42" i="14"/>
  <c r="G42" i="14"/>
  <c r="D42" i="14"/>
  <c r="N40" i="14"/>
  <c r="K40" i="14"/>
  <c r="H40" i="14"/>
  <c r="E40" i="14"/>
  <c r="B40" i="14"/>
  <c r="K36" i="14"/>
  <c r="J36" i="14"/>
  <c r="I36" i="14"/>
  <c r="H36" i="14"/>
  <c r="G36" i="14"/>
  <c r="F36" i="14"/>
  <c r="E36" i="14"/>
  <c r="D36" i="14"/>
  <c r="C36" i="14"/>
  <c r="B36" i="14"/>
  <c r="A36" i="14"/>
  <c r="K35" i="14"/>
  <c r="J35" i="14"/>
  <c r="I35" i="14"/>
  <c r="H35" i="14"/>
  <c r="G35" i="14"/>
  <c r="F35" i="14"/>
  <c r="E35" i="14"/>
  <c r="D35" i="14"/>
  <c r="C35" i="14"/>
  <c r="B35" i="14"/>
  <c r="A35" i="14"/>
  <c r="K34" i="14"/>
  <c r="J34" i="14"/>
  <c r="I34" i="14"/>
  <c r="H34" i="14"/>
  <c r="G34" i="14"/>
  <c r="F34" i="14"/>
  <c r="E34" i="14"/>
  <c r="D34" i="14"/>
  <c r="C34" i="14"/>
  <c r="B34" i="14"/>
  <c r="A34" i="14"/>
  <c r="K33" i="14"/>
  <c r="J33" i="14"/>
  <c r="I33" i="14"/>
  <c r="H33" i="14"/>
  <c r="G33" i="14"/>
  <c r="F33" i="14"/>
  <c r="E33" i="14"/>
  <c r="D33" i="14"/>
  <c r="C33" i="14"/>
  <c r="B33" i="14"/>
  <c r="A33" i="14"/>
  <c r="K32" i="14"/>
  <c r="J32" i="14"/>
  <c r="I32" i="14"/>
  <c r="H32" i="14"/>
  <c r="G32" i="14"/>
  <c r="F32" i="14"/>
  <c r="E32" i="14"/>
  <c r="D32" i="14"/>
  <c r="C32" i="14"/>
  <c r="B32" i="14"/>
  <c r="A32" i="14"/>
  <c r="K31" i="14"/>
  <c r="J31" i="14"/>
  <c r="I31" i="14"/>
  <c r="H31" i="14"/>
  <c r="G31" i="14"/>
  <c r="F31" i="14"/>
  <c r="E31" i="14"/>
  <c r="D31" i="14"/>
  <c r="C31" i="14"/>
  <c r="B31" i="14"/>
  <c r="A31" i="14"/>
  <c r="K30" i="14"/>
  <c r="J30" i="14"/>
  <c r="I30" i="14"/>
  <c r="H30" i="14"/>
  <c r="G30" i="14"/>
  <c r="F30" i="14"/>
  <c r="E30" i="14"/>
  <c r="D30" i="14"/>
  <c r="C30" i="14"/>
  <c r="B30" i="14"/>
  <c r="A30" i="14"/>
  <c r="K29" i="14"/>
  <c r="J29" i="14"/>
  <c r="I29" i="14"/>
  <c r="H29" i="14"/>
  <c r="G29" i="14"/>
  <c r="F29" i="14"/>
  <c r="E29" i="14"/>
  <c r="D29" i="14"/>
  <c r="C29" i="14"/>
  <c r="B29" i="14"/>
  <c r="A29" i="14"/>
  <c r="K28" i="14"/>
  <c r="J28" i="14"/>
  <c r="I28" i="14"/>
  <c r="H28" i="14"/>
  <c r="G28" i="14"/>
  <c r="F28" i="14"/>
  <c r="E28" i="14"/>
  <c r="D28" i="14"/>
  <c r="C28" i="14"/>
  <c r="B28" i="14"/>
  <c r="A28" i="14"/>
  <c r="K27" i="14"/>
  <c r="J27" i="14"/>
  <c r="I27" i="14"/>
  <c r="H27" i="14"/>
  <c r="G27" i="14"/>
  <c r="F27" i="14"/>
  <c r="E27" i="14"/>
  <c r="D27" i="14"/>
  <c r="C27" i="14"/>
  <c r="B27" i="14"/>
  <c r="A27" i="14"/>
  <c r="J25" i="14"/>
  <c r="H25" i="14"/>
  <c r="F25" i="14"/>
  <c r="D25" i="14"/>
  <c r="B25" i="14"/>
  <c r="F21" i="14"/>
  <c r="E21" i="14"/>
  <c r="D21" i="14"/>
  <c r="C21" i="14"/>
  <c r="B21" i="14"/>
  <c r="F20" i="14"/>
  <c r="E20" i="14"/>
  <c r="D20" i="14"/>
  <c r="C20" i="14"/>
  <c r="B20" i="14"/>
  <c r="F19" i="14"/>
  <c r="E19" i="14"/>
  <c r="D19" i="14"/>
  <c r="C19" i="14"/>
  <c r="B19" i="14"/>
  <c r="F18" i="14"/>
  <c r="E18" i="14"/>
  <c r="D18" i="14"/>
  <c r="C18" i="14"/>
  <c r="B18" i="14"/>
  <c r="AM34" i="1" l="1"/>
  <c r="AM35" i="1" s="1"/>
  <c r="AM36" i="1" s="1"/>
</calcChain>
</file>

<file path=xl/sharedStrings.xml><?xml version="1.0" encoding="utf-8"?>
<sst xmlns="http://schemas.openxmlformats.org/spreadsheetml/2006/main" count="1080" uniqueCount="583">
  <si>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</si>
  <si>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</si>
  <si>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</si>
  <si>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</si>
  <si>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</si>
  <si>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</si>
  <si>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</si>
  <si>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</si>
  <si>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</si>
  <si>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</si>
  <si>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</si>
  <si>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</si>
  <si>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</si>
  <si>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</si>
  <si>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</si>
  <si>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</si>
  <si>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</si>
  <si>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</si>
  <si>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</si>
  <si>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</si>
  <si>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</si>
  <si>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</si>
  <si>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</si>
  <si>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</si>
  <si>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</si>
  <si>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</si>
  <si>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</si>
  <si>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</si>
  <si>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</si>
  <si>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</si>
  <si>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</si>
  <si>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</si>
  <si>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</si>
  <si>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</si>
  <si>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</si>
  <si>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</si>
  <si>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</si>
  <si>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</si>
  <si>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</si>
  <si>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</si>
  <si>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</si>
  <si>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</si>
  <si>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</si>
  <si>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</si>
  <si>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</si>
  <si>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</si>
  <si>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</si>
  <si>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</si>
  <si>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</si>
  <si>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</si>
  <si>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</si>
  <si>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</si>
  <si>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</si>
  <si>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</si>
  <si>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</si>
  <si>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</si>
  <si>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</si>
  <si>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</si>
  <si>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</si>
  <si>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</si>
  <si>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</si>
  <si>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</si>
  <si>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</si>
  <si>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</si>
  <si>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</si>
  <si>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</si>
  <si>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</si>
  <si>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</si>
  <si>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</si>
  <si>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</si>
  <si>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</si>
  <si>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</si>
  <si>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</si>
  <si>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</si>
  <si>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</si>
  <si>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</si>
  <si>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</si>
  <si>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</si>
  <si>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</si>
  <si>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</si>
  <si>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</si>
  <si>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施行時特例市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</si>
  <si>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</si>
  <si>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</si>
  <si>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</si>
  <si>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</si>
  <si>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</si>
  <si>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</si>
  <si>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</si>
  <si>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</si>
  <si>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</si>
  <si>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</si>
  <si>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</si>
  <si>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</si>
  <si>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宝塚市</t>
    <phoneticPr fontId="5"/>
  </si>
  <si>
    <t>地方交付税種地</t>
    <rPh sb="0" eb="2">
      <t>チホウ</t>
    </rPh>
    <rPh sb="2" eb="5">
      <t>コウフゼイ</t>
    </rPh>
    <rPh sb="5" eb="6">
      <t>シュ</t>
    </rPh>
    <rPh sb="6" eb="7">
      <t>チ</t>
    </rPh>
    <phoneticPr fontId="5"/>
  </si>
  <si>
    <t>2-9</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</si>
  <si>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</si>
  <si>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</si>
  <si>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</si>
  <si>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</si>
  <si>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</si>
  <si>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</si>
  <si>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</si>
  <si>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</si>
  <si>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</si>
  <si>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</si>
  <si>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</si>
  <si>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</si>
  <si>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</si>
  <si>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</si>
  <si>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</si>
  <si>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</si>
  <si>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</si>
  <si>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</si>
  <si>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</si>
  <si>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</si>
  <si>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</si>
  <si>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</si>
  <si>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</si>
  <si>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</si>
  <si>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</si>
  <si>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</si>
  <si>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</si>
  <si>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</si>
  <si>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</si>
  <si>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</si>
  <si>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</si>
  <si>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</si>
  <si>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</si>
  <si>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</si>
  <si>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</si>
  <si>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</si>
  <si>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</si>
  <si>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</si>
  <si>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</si>
  <si>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</si>
  <si>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</si>
  <si>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</si>
  <si>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</si>
  <si>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</si>
  <si>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</si>
  <si>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</si>
  <si>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</si>
  <si>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</si>
  <si>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</si>
  <si>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</si>
  <si>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</si>
  <si>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</si>
  <si>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</si>
  <si>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</si>
  <si>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</si>
  <si>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</si>
  <si>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</si>
  <si>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</si>
  <si>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</si>
  <si>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</si>
  <si>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</si>
  <si>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</si>
  <si>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</si>
  <si>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</si>
  <si>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</si>
  <si>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</si>
  <si>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</si>
  <si>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</si>
  <si>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</si>
  <si>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</si>
  <si>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</si>
  <si>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</si>
  <si>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</si>
  <si>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</si>
  <si>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</si>
  <si>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</si>
  <si>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</si>
  <si>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</si>
  <si>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</si>
  <si>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</si>
  <si>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</si>
  <si>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</si>
  <si>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</si>
  <si>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</si>
  <si>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</si>
  <si>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</si>
  <si>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</si>
  <si>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</si>
  <si>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</si>
  <si>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</si>
  <si>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</si>
  <si>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</si>
  <si>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</si>
  <si>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</si>
  <si>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</si>
  <si>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</si>
  <si>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</si>
  <si>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</si>
  <si>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</si>
  <si>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</si>
  <si>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</si>
  <si>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</si>
  <si>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</si>
  <si>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</si>
  <si>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</si>
  <si>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</si>
  <si>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兵庫県宝塚市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</si>
  <si>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</si>
  <si>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</si>
  <si>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</si>
  <si>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</si>
  <si>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</si>
  <si>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</si>
  <si>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</si>
  <si>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</si>
  <si>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</si>
  <si>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</si>
  <si>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</si>
  <si>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</si>
  <si>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</si>
  <si>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</si>
  <si>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</si>
  <si>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</si>
  <si>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</si>
  <si>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</si>
  <si>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</si>
  <si>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</si>
  <si>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</si>
  <si>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</si>
  <si>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</si>
  <si>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</si>
  <si>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</si>
  <si>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</si>
  <si>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</si>
  <si>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</si>
  <si>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</si>
  <si>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</si>
  <si>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</si>
  <si>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</si>
  <si>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</si>
  <si>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</si>
  <si>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</si>
  <si>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</si>
  <si>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</si>
  <si>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</si>
  <si>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</si>
  <si>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</si>
  <si>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</si>
  <si>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</si>
  <si>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</si>
  <si>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</si>
  <si>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</si>
  <si>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</si>
  <si>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</si>
  <si>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</si>
  <si>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</si>
  <si>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</si>
  <si>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</si>
  <si>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</si>
  <si>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</si>
  <si>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</si>
  <si>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</si>
  <si>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</si>
  <si>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</si>
  <si>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</si>
  <si>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</si>
  <si>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</si>
  <si>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</si>
  <si>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</si>
  <si>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</si>
  <si>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</si>
  <si>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</si>
  <si>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</si>
  <si>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</si>
  <si>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</si>
  <si>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</si>
  <si>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</si>
  <si>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</si>
  <si>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</si>
  <si>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</si>
  <si>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</si>
  <si>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</si>
  <si>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</si>
  <si>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</si>
  <si>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</si>
  <si>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</si>
  <si>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</si>
  <si>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</si>
  <si>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</si>
  <si>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</si>
  <si>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</si>
  <si>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</si>
  <si>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</si>
  <si>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</si>
  <si>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</si>
  <si>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</si>
  <si>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</si>
  <si>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</si>
  <si>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</si>
  <si>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</si>
  <si>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</si>
  <si>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</si>
  <si>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</si>
  <si>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</si>
  <si>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</si>
  <si>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</si>
  <si>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</si>
  <si>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</si>
  <si>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</si>
  <si>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</si>
  <si>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</si>
  <si>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</si>
  <si>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</si>
  <si>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</si>
  <si>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</si>
  <si>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</si>
  <si>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</si>
  <si>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</si>
  <si>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</si>
  <si>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</si>
  <si>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</si>
  <si>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</si>
  <si>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</si>
  <si>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</si>
  <si>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</si>
  <si>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</si>
  <si>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</si>
  <si>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</si>
  <si>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</si>
  <si>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</si>
  <si>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</si>
  <si>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</si>
  <si>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</si>
  <si>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</si>
  <si>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</si>
  <si>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</si>
  <si>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</si>
  <si>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</si>
  <si>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</si>
  <si>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</si>
  <si>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</si>
  <si>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</si>
  <si>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</si>
  <si>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</si>
  <si>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</si>
  <si>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</si>
  <si>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</si>
  <si>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</si>
  <si>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</si>
  <si>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</si>
  <si>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</si>
  <si>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</si>
  <si>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</si>
  <si>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</si>
  <si>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</si>
  <si>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</si>
  <si>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</si>
  <si>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兵庫県宝塚市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</si>
  <si>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</si>
  <si>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</si>
  <si>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</si>
  <si>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</si>
  <si>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</si>
  <si>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</si>
  <si>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</si>
  <si>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</si>
  <si>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</si>
  <si>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</si>
  <si>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</si>
  <si>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</si>
  <si>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</si>
  <si>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</si>
  <si>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</si>
  <si>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</si>
  <si>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</si>
  <si>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</si>
  <si>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</si>
  <si>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</si>
  <si>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宝塚市営霊園事業費</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</si>
  <si>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</si>
  <si>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</si>
  <si>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</si>
  <si>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</si>
  <si>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</si>
  <si>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</si>
  <si>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</si>
  <si>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</si>
  <si>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</si>
  <si>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</si>
  <si>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</si>
  <si>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</si>
  <si>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</si>
  <si>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国民健康保険事業費</t>
    <phoneticPr fontId="5"/>
  </si>
  <si>
    <t>国民健康保険診療施設費</t>
    <phoneticPr fontId="5"/>
  </si>
  <si>
    <t>介護保険事業費</t>
    <phoneticPr fontId="5"/>
  </si>
  <si>
    <t>後期高齢者医療事業費</t>
    <phoneticPr fontId="5"/>
  </si>
  <si>
    <t>水道事業会計</t>
    <phoneticPr fontId="5"/>
  </si>
  <si>
    <t>法適用企業</t>
    <phoneticPr fontId="5"/>
  </si>
  <si>
    <t>下水道事業会計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</si>
  <si>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</si>
  <si>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</si>
  <si>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</si>
  <si>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</si>
  <si>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</si>
  <si>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</si>
  <si>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</si>
  <si>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</si>
  <si>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</si>
  <si>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</si>
  <si>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</si>
  <si>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</si>
  <si>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</si>
  <si>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</si>
  <si>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</si>
  <si>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</si>
  <si>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</si>
  <si>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</si>
  <si>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</si>
  <si>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</si>
  <si>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</si>
  <si>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</si>
  <si>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</si>
  <si>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</si>
  <si>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</si>
  <si>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</si>
  <si>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</si>
  <si>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</si>
  <si>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</si>
  <si>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</si>
  <si>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</si>
  <si>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</si>
  <si>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</si>
  <si>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</si>
  <si>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</si>
  <si>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</si>
  <si>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</si>
  <si>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</si>
  <si>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</si>
  <si>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</si>
  <si>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</si>
  <si>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</si>
  <si>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</si>
  <si>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</si>
  <si>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</si>
  <si>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</si>
  <si>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</si>
  <si>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</si>
  <si>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</si>
  <si>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</si>
  <si>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</si>
  <si>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</si>
  <si>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</si>
  <si>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</si>
  <si>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</si>
  <si>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</si>
  <si>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</si>
  <si>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</si>
  <si>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</si>
  <si>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</si>
  <si>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</si>
  <si>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</si>
  <si>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</si>
  <si>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</si>
  <si>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</si>
  <si>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</si>
  <si>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</si>
  <si>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</si>
  <si>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</si>
  <si>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</si>
  <si>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</si>
  <si>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</si>
  <si>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</si>
  <si>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</si>
  <si>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</si>
  <si>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</si>
  <si>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</si>
  <si>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</si>
  <si>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</si>
  <si>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</si>
  <si>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</si>
  <si>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</si>
  <si>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</si>
  <si>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</si>
  <si>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</si>
  <si>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</si>
  <si>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</si>
  <si>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</si>
  <si>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</si>
  <si>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</si>
  <si>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</si>
  <si>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</si>
  <si>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</si>
  <si>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</si>
  <si>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</si>
  <si>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</si>
  <si>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</si>
  <si>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</si>
  <si>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</si>
  <si>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</si>
  <si>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</si>
  <si>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</si>
  <si>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</si>
  <si>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</si>
  <si>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</si>
  <si>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</si>
  <si>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</si>
  <si>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</si>
  <si>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</si>
  <si>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</si>
  <si>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</si>
  <si>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</si>
  <si>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</si>
  <si>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</si>
  <si>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</si>
  <si>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</si>
  <si>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</si>
  <si>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</si>
  <si>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</si>
  <si>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</si>
  <si>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</si>
  <si>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</si>
  <si>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</si>
  <si>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</si>
  <si>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</si>
  <si>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</si>
  <si>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</si>
  <si>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</si>
  <si>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</si>
  <si>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</si>
  <si>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</si>
  <si>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</si>
  <si>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</si>
  <si>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</si>
  <si>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</si>
  <si>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</si>
  <si>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1.67</t>
  </si>
  <si>
    <t>▲ 0.92</t>
  </si>
  <si>
    <t>水道事業会計</t>
  </si>
  <si>
    <t>一般会計</t>
  </si>
  <si>
    <t>病院事業会計</t>
  </si>
  <si>
    <t>▲ 1.99</t>
  </si>
  <si>
    <t>▲ 0.18</t>
  </si>
  <si>
    <t>下水道事業会計</t>
  </si>
  <si>
    <t>国民健康保険事業費</t>
  </si>
  <si>
    <t>介護保険事業費</t>
  </si>
  <si>
    <t>宝塚市営霊園事業費</t>
  </si>
  <si>
    <t>国民健康保険診療施設費</t>
  </si>
  <si>
    <t>その他会計（赤字）</t>
  </si>
  <si>
    <t>その他会計（黒字）</t>
  </si>
  <si>
    <t>R02</t>
    <phoneticPr fontId="5"/>
  </si>
  <si>
    <t>R03</t>
    <phoneticPr fontId="5"/>
  </si>
  <si>
    <t>R04</t>
    <phoneticPr fontId="5"/>
  </si>
  <si>
    <t>R05</t>
    <phoneticPr fontId="5"/>
  </si>
  <si>
    <t>R06</t>
    <phoneticPr fontId="5"/>
  </si>
  <si>
    <t>兵庫県市町村職員退職手当組合</t>
  </si>
  <si>
    <t>兵庫県後期高齢者医療広域連合（一般会計）</t>
  </si>
  <si>
    <t>兵庫県後期高齢者医療広域連合（特別会計）</t>
  </si>
  <si>
    <t>（株）エフエム宝塚</t>
  </si>
  <si>
    <t>宝塚市土地開発公社</t>
  </si>
  <si>
    <t>宝塚都市環境サービス（株）</t>
  </si>
  <si>
    <t>ソリオ宝塚都市開発株式会社</t>
  </si>
  <si>
    <t>逆瀬川都市開発株式会社</t>
  </si>
  <si>
    <t>宝塚山本ガーデン・クリエイティブ(株)</t>
  </si>
  <si>
    <t>（一財）宝塚市保健福祉サービス公社</t>
  </si>
  <si>
    <t>（公財）宝塚市文化財団</t>
  </si>
  <si>
    <t>（公財）宝塚市スポーツ振興公社</t>
  </si>
  <si>
    <t>（公財）阪神北広域救急医療財団</t>
  </si>
  <si>
    <t>市立病院建設基金</t>
    <rPh sb="6" eb="8">
      <t>キキン</t>
    </rPh>
    <phoneticPr fontId="5"/>
  </si>
  <si>
    <t>公共施設等整備保全基金</t>
    <phoneticPr fontId="2"/>
  </si>
  <si>
    <t>新ごみ処理施設建設基金</t>
    <phoneticPr fontId="2"/>
  </si>
  <si>
    <t>障碍（がい）福祉基金</t>
    <phoneticPr fontId="2"/>
  </si>
  <si>
    <t>都市計画事業基金</t>
    <phoneticPr fontId="2"/>
  </si>
  <si>
    <t>-</t>
    <phoneticPr fontId="2"/>
  </si>
  <si>
    <t>-</t>
    <phoneticPr fontId="2"/>
  </si>
  <si>
    <t>阪神水道企業団</t>
    <rPh sb="0" eb="2">
      <t>ハンシン</t>
    </rPh>
    <rPh sb="2" eb="4">
      <t>スイドウ</t>
    </rPh>
    <rPh sb="4" eb="7">
      <t>キギョウダン</t>
    </rPh>
    <phoneticPr fontId="0"/>
  </si>
  <si>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</si>
  <si>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</si>
  <si>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</si>
  <si>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</si>
  <si>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</si>
  <si>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</si>
  <si>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</si>
  <si>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</si>
  <si>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</si>
  <si>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類似団体と比べ、有形固定資産減価償却率が高い数値となっている。
有形固定資産減価償却率については概ね増加傾向となっているが、有形固定資産減価償却率は開始時において、特に道路工作物のインフラ資産を供用開始時に取得したものとして評価していることなどから高い状況となっている。今後、更新を行っていけば下がるものと考えている。将来負担比率については減少しているものの、新ごみ処理施設の建設が進むと増加すると見込まれるため注視が必要と考える。</t>
    <phoneticPr fontId="5"/>
  </si>
  <si>
    <t>将来負担比率は、基金残高の増加におり大幅に改善しているが、実質公債費比率では、0.5ポイントの悪化となっている。
将来負担比率は企業債の償還が順調に進んでいることや、充当可能基金が増加したことにより比率は減少したが、今後の見通しとしては新ごみ処理施設の建設などによる地方債残高の増加により、比率は増加すると見込んでいる。
実質公債費率については、建物施設・インフラ施設保全に対する計画的な投資の増加などにより、今後増加していくものと見込んでいる。</t>
    <rPh sb="8" eb="12">
      <t>キキンザンダカ</t>
    </rPh>
    <rPh sb="13" eb="15">
      <t>ゾウカ</t>
    </rPh>
    <rPh sb="18" eb="20">
      <t>オオハバ</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</si>
</sst>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4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C9C4DDC-2483-4B65-9544-72636ECA677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43261</c:v>
                </c:pt>
                <c:pt idx="1">
                  <c:v>40626</c:v>
                </c:pt>
                <c:pt idx="2">
                  <c:v>46133</c:v>
                </c:pt>
                <c:pt idx="3">
                  <c:v>49174</c:v>
                </c:pt>
                <c:pt idx="4">
                  <c:v>50636</c:v>
                </c:pt>
              </c:numCache>
            </c:numRef>
          </c:val>
          <c:smooth val="0"/>
          <c:extLst>
            <c:ext xmlns:c16="http://schemas.microsoft.com/office/drawing/2014/chart" uri="{C3380CC4-5D6E-409C-BE32-E72D297353CC}">
              <c16:uniqueId val="{00000000-8AE6-4BE5-B11D-EAC40F14BAC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22996</c:v>
                </c:pt>
                <c:pt idx="1">
                  <c:v>34502</c:v>
                </c:pt>
                <c:pt idx="2">
                  <c:v>33096</c:v>
                </c:pt>
                <c:pt idx="3">
                  <c:v>43745</c:v>
                </c:pt>
                <c:pt idx="4">
                  <c:v>35370</c:v>
                </c:pt>
              </c:numCache>
            </c:numRef>
          </c:val>
          <c:smooth val="0"/>
          <c:extLst>
            <c:ext xmlns:c16="http://schemas.microsoft.com/office/drawing/2014/chart" uri="{C3380CC4-5D6E-409C-BE32-E72D297353CC}">
              <c16:uniqueId val="{00000001-8AE6-4BE5-B11D-EAC40F14BAC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3.34</c:v>
                </c:pt>
                <c:pt idx="1">
                  <c:v>4.9400000000000004</c:v>
                </c:pt>
                <c:pt idx="2">
                  <c:v>2.57</c:v>
                </c:pt>
                <c:pt idx="3">
                  <c:v>2.5299999999999998</c:v>
                </c:pt>
                <c:pt idx="4">
                  <c:v>2.59</c:v>
                </c:pt>
              </c:numCache>
            </c:numRef>
          </c:val>
          <c:extLst>
            <c:ext xmlns:c16="http://schemas.microsoft.com/office/drawing/2014/chart" uri="{C3380CC4-5D6E-409C-BE32-E72D297353CC}">
              <c16:uniqueId val="{00000000-6B4A-4963-B11C-A95FD798359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12.5</c:v>
                </c:pt>
                <c:pt idx="1">
                  <c:v>13.3</c:v>
                </c:pt>
                <c:pt idx="2">
                  <c:v>16.190000000000001</c:v>
                </c:pt>
                <c:pt idx="3">
                  <c:v>14.29</c:v>
                </c:pt>
                <c:pt idx="4">
                  <c:v>12.97</c:v>
                </c:pt>
              </c:numCache>
            </c:numRef>
          </c:val>
          <c:extLst>
            <c:ext xmlns:c16="http://schemas.microsoft.com/office/drawing/2014/chart" uri="{C3380CC4-5D6E-409C-BE32-E72D297353CC}">
              <c16:uniqueId val="{00000001-6B4A-4963-B11C-A95FD798359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2.79</c:v>
                </c:pt>
                <c:pt idx="1">
                  <c:v>3.37</c:v>
                </c:pt>
                <c:pt idx="2">
                  <c:v>0.04</c:v>
                </c:pt>
                <c:pt idx="3">
                  <c:v>-1.67</c:v>
                </c:pt>
                <c:pt idx="4">
                  <c:v>-0.92</c:v>
                </c:pt>
              </c:numCache>
            </c:numRef>
          </c:val>
          <c:smooth val="0"/>
          <c:extLst>
            <c:ext xmlns:c16="http://schemas.microsoft.com/office/drawing/2014/chart" uri="{C3380CC4-5D6E-409C-BE32-E72D297353CC}">
              <c16:uniqueId val="{00000002-6B4A-4963-B11C-A95FD798359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3F99-48DB-B680-555B2B347B8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F99-48DB-B680-555B2B347B86}"/>
            </c:ext>
          </c:extLst>
        </c:ser>
        <c:ser>
          <c:idx val="2"/>
          <c:order val="2"/>
          <c:tx>
            <c:strRef>
              <c:f>データシート!$A$29</c:f>
              <c:strCache>
                <c:ptCount val="1"/>
                <c:pt idx="0">
                  <c:v>国民健康保険診療施設費</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3F99-48DB-B680-555B2B347B86}"/>
            </c:ext>
          </c:extLst>
        </c:ser>
        <c:ser>
          <c:idx val="3"/>
          <c:order val="3"/>
          <c:tx>
            <c:strRef>
              <c:f>データシート!$A$30</c:f>
              <c:strCache>
                <c:ptCount val="1"/>
                <c:pt idx="0">
                  <c:v>宝塚市営霊園事業費</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0.05</c:v>
                </c:pt>
                <c:pt idx="8">
                  <c:v>#N/A</c:v>
                </c:pt>
                <c:pt idx="9">
                  <c:v>0</c:v>
                </c:pt>
              </c:numCache>
            </c:numRef>
          </c:val>
          <c:extLst>
            <c:ext xmlns:c16="http://schemas.microsoft.com/office/drawing/2014/chart" uri="{C3380CC4-5D6E-409C-BE32-E72D297353CC}">
              <c16:uniqueId val="{00000003-3F99-48DB-B680-555B2B347B86}"/>
            </c:ext>
          </c:extLst>
        </c:ser>
        <c:ser>
          <c:idx val="4"/>
          <c:order val="4"/>
          <c:tx>
            <c:strRef>
              <c:f>データシート!$A$31</c:f>
              <c:strCache>
                <c:ptCount val="1"/>
                <c:pt idx="0">
                  <c:v>介護保険事業費</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1.69</c:v>
                </c:pt>
                <c:pt idx="2">
                  <c:v>#N/A</c:v>
                </c:pt>
                <c:pt idx="3">
                  <c:v>0.75</c:v>
                </c:pt>
                <c:pt idx="4">
                  <c:v>#N/A</c:v>
                </c:pt>
                <c:pt idx="5">
                  <c:v>0.86</c:v>
                </c:pt>
                <c:pt idx="6">
                  <c:v>#N/A</c:v>
                </c:pt>
                <c:pt idx="7">
                  <c:v>0.31</c:v>
                </c:pt>
                <c:pt idx="8">
                  <c:v>#N/A</c:v>
                </c:pt>
                <c:pt idx="9">
                  <c:v>0.55000000000000004</c:v>
                </c:pt>
              </c:numCache>
            </c:numRef>
          </c:val>
          <c:extLst>
            <c:ext xmlns:c16="http://schemas.microsoft.com/office/drawing/2014/chart" uri="{C3380CC4-5D6E-409C-BE32-E72D297353CC}">
              <c16:uniqueId val="{00000004-3F99-48DB-B680-555B2B347B86}"/>
            </c:ext>
          </c:extLst>
        </c:ser>
        <c:ser>
          <c:idx val="5"/>
          <c:order val="5"/>
          <c:tx>
            <c:strRef>
              <c:f>データシート!$A$32</c:f>
              <c:strCache>
                <c:ptCount val="1"/>
                <c:pt idx="0">
                  <c:v>国民健康保険事業費</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1.31</c:v>
                </c:pt>
                <c:pt idx="2">
                  <c:v>#N/A</c:v>
                </c:pt>
                <c:pt idx="3">
                  <c:v>1.7</c:v>
                </c:pt>
                <c:pt idx="4">
                  <c:v>#N/A</c:v>
                </c:pt>
                <c:pt idx="5">
                  <c:v>1.07</c:v>
                </c:pt>
                <c:pt idx="6">
                  <c:v>#N/A</c:v>
                </c:pt>
                <c:pt idx="7">
                  <c:v>0.41</c:v>
                </c:pt>
                <c:pt idx="8">
                  <c:v>#N/A</c:v>
                </c:pt>
                <c:pt idx="9">
                  <c:v>0.88</c:v>
                </c:pt>
              </c:numCache>
            </c:numRef>
          </c:val>
          <c:extLst>
            <c:ext xmlns:c16="http://schemas.microsoft.com/office/drawing/2014/chart" uri="{C3380CC4-5D6E-409C-BE32-E72D297353CC}">
              <c16:uniqueId val="{00000005-3F99-48DB-B680-555B2B347B86}"/>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0.86</c:v>
                </c:pt>
                <c:pt idx="2">
                  <c:v>#N/A</c:v>
                </c:pt>
                <c:pt idx="3">
                  <c:v>0.87</c:v>
                </c:pt>
                <c:pt idx="4">
                  <c:v>#N/A</c:v>
                </c:pt>
                <c:pt idx="5">
                  <c:v>1.1200000000000001</c:v>
                </c:pt>
                <c:pt idx="6">
                  <c:v>#N/A</c:v>
                </c:pt>
                <c:pt idx="7">
                  <c:v>1.06</c:v>
                </c:pt>
                <c:pt idx="8">
                  <c:v>#N/A</c:v>
                </c:pt>
                <c:pt idx="9">
                  <c:v>0.89</c:v>
                </c:pt>
              </c:numCache>
            </c:numRef>
          </c:val>
          <c:extLst>
            <c:ext xmlns:c16="http://schemas.microsoft.com/office/drawing/2014/chart" uri="{C3380CC4-5D6E-409C-BE32-E72D297353CC}">
              <c16:uniqueId val="{00000006-3F99-48DB-B680-555B2B347B86}"/>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1.99</c:v>
                </c:pt>
                <c:pt idx="1">
                  <c:v>#N/A</c:v>
                </c:pt>
                <c:pt idx="2">
                  <c:v>0.18</c:v>
                </c:pt>
                <c:pt idx="3">
                  <c:v>#N/A</c:v>
                </c:pt>
                <c:pt idx="4">
                  <c:v>#N/A</c:v>
                </c:pt>
                <c:pt idx="5">
                  <c:v>1.71</c:v>
                </c:pt>
                <c:pt idx="6">
                  <c:v>#N/A</c:v>
                </c:pt>
                <c:pt idx="7">
                  <c:v>2.39</c:v>
                </c:pt>
                <c:pt idx="8">
                  <c:v>#N/A</c:v>
                </c:pt>
                <c:pt idx="9">
                  <c:v>1.27</c:v>
                </c:pt>
              </c:numCache>
            </c:numRef>
          </c:val>
          <c:extLst>
            <c:ext xmlns:c16="http://schemas.microsoft.com/office/drawing/2014/chart" uri="{C3380CC4-5D6E-409C-BE32-E72D297353CC}">
              <c16:uniqueId val="{00000007-3F99-48DB-B680-555B2B347B86}"/>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3.34</c:v>
                </c:pt>
                <c:pt idx="2">
                  <c:v>#N/A</c:v>
                </c:pt>
                <c:pt idx="3">
                  <c:v>4.93</c:v>
                </c:pt>
                <c:pt idx="4">
                  <c:v>#N/A</c:v>
                </c:pt>
                <c:pt idx="5">
                  <c:v>2.56</c:v>
                </c:pt>
                <c:pt idx="6">
                  <c:v>#N/A</c:v>
                </c:pt>
                <c:pt idx="7">
                  <c:v>2.46</c:v>
                </c:pt>
                <c:pt idx="8">
                  <c:v>#N/A</c:v>
                </c:pt>
                <c:pt idx="9">
                  <c:v>2.59</c:v>
                </c:pt>
              </c:numCache>
            </c:numRef>
          </c:val>
          <c:extLst>
            <c:ext xmlns:c16="http://schemas.microsoft.com/office/drawing/2014/chart" uri="{C3380CC4-5D6E-409C-BE32-E72D297353CC}">
              <c16:uniqueId val="{00000008-3F99-48DB-B680-555B2B347B86}"/>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8.73</c:v>
                </c:pt>
                <c:pt idx="2">
                  <c:v>#N/A</c:v>
                </c:pt>
                <c:pt idx="3">
                  <c:v>8.31</c:v>
                </c:pt>
                <c:pt idx="4">
                  <c:v>#N/A</c:v>
                </c:pt>
                <c:pt idx="5">
                  <c:v>6.6</c:v>
                </c:pt>
                <c:pt idx="6">
                  <c:v>#N/A</c:v>
                </c:pt>
                <c:pt idx="7">
                  <c:v>4.8</c:v>
                </c:pt>
                <c:pt idx="8">
                  <c:v>#N/A</c:v>
                </c:pt>
                <c:pt idx="9">
                  <c:v>4.1900000000000004</c:v>
                </c:pt>
              </c:numCache>
            </c:numRef>
          </c:val>
          <c:extLst>
            <c:ext xmlns:c16="http://schemas.microsoft.com/office/drawing/2014/chart" uri="{C3380CC4-5D6E-409C-BE32-E72D297353CC}">
              <c16:uniqueId val="{00000009-3F99-48DB-B680-555B2B347B8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6628</c:v>
                </c:pt>
                <c:pt idx="5">
                  <c:v>6489</c:v>
                </c:pt>
                <c:pt idx="8">
                  <c:v>6373</c:v>
                </c:pt>
                <c:pt idx="11">
                  <c:v>6414</c:v>
                </c:pt>
                <c:pt idx="14">
                  <c:v>6070</c:v>
                </c:pt>
              </c:numCache>
            </c:numRef>
          </c:val>
          <c:extLst>
            <c:ext xmlns:c16="http://schemas.microsoft.com/office/drawing/2014/chart" uri="{C3380CC4-5D6E-409C-BE32-E72D297353CC}">
              <c16:uniqueId val="{00000000-DFB0-4041-BDBF-F9A02A7D5C1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0</c:v>
                </c:pt>
                <c:pt idx="6">
                  <c:v>3</c:v>
                </c:pt>
                <c:pt idx="9">
                  <c:v>0</c:v>
                </c:pt>
                <c:pt idx="12">
                  <c:v>0</c:v>
                </c:pt>
              </c:numCache>
            </c:numRef>
          </c:val>
          <c:extLst>
            <c:ext xmlns:c16="http://schemas.microsoft.com/office/drawing/2014/chart" uri="{C3380CC4-5D6E-409C-BE32-E72D297353CC}">
              <c16:uniqueId val="{00000001-DFB0-4041-BDBF-F9A02A7D5C1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379</c:v>
                </c:pt>
                <c:pt idx="3">
                  <c:v>537</c:v>
                </c:pt>
                <c:pt idx="6">
                  <c:v>434</c:v>
                </c:pt>
                <c:pt idx="9">
                  <c:v>403</c:v>
                </c:pt>
                <c:pt idx="12">
                  <c:v>291</c:v>
                </c:pt>
              </c:numCache>
            </c:numRef>
          </c:val>
          <c:extLst>
            <c:ext xmlns:c16="http://schemas.microsoft.com/office/drawing/2014/chart" uri="{C3380CC4-5D6E-409C-BE32-E72D297353CC}">
              <c16:uniqueId val="{00000002-DFB0-4041-BDBF-F9A02A7D5C1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c:v>
                </c:pt>
                <c:pt idx="3">
                  <c:v>4</c:v>
                </c:pt>
                <c:pt idx="6">
                  <c:v>2</c:v>
                </c:pt>
                <c:pt idx="9">
                  <c:v>4</c:v>
                </c:pt>
                <c:pt idx="12">
                  <c:v>0</c:v>
                </c:pt>
              </c:numCache>
            </c:numRef>
          </c:val>
          <c:extLst>
            <c:ext xmlns:c16="http://schemas.microsoft.com/office/drawing/2014/chart" uri="{C3380CC4-5D6E-409C-BE32-E72D297353CC}">
              <c16:uniqueId val="{00000003-DFB0-4041-BDBF-F9A02A7D5C1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1382</c:v>
                </c:pt>
                <c:pt idx="3">
                  <c:v>1161</c:v>
                </c:pt>
                <c:pt idx="6">
                  <c:v>1255</c:v>
                </c:pt>
                <c:pt idx="9">
                  <c:v>1265</c:v>
                </c:pt>
                <c:pt idx="12">
                  <c:v>1161</c:v>
                </c:pt>
              </c:numCache>
            </c:numRef>
          </c:val>
          <c:extLst>
            <c:ext xmlns:c16="http://schemas.microsoft.com/office/drawing/2014/chart" uri="{C3380CC4-5D6E-409C-BE32-E72D297353CC}">
              <c16:uniqueId val="{00000004-DFB0-4041-BDBF-F9A02A7D5C1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FB0-4041-BDBF-F9A02A7D5C1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FB0-4041-BDBF-F9A02A7D5C1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6513</c:v>
                </c:pt>
                <c:pt idx="3">
                  <c:v>6806</c:v>
                </c:pt>
                <c:pt idx="6">
                  <c:v>6871</c:v>
                </c:pt>
                <c:pt idx="9">
                  <c:v>7003</c:v>
                </c:pt>
                <c:pt idx="12">
                  <c:v>7335</c:v>
                </c:pt>
              </c:numCache>
            </c:numRef>
          </c:val>
          <c:extLst>
            <c:ext xmlns:c16="http://schemas.microsoft.com/office/drawing/2014/chart" uri="{C3380CC4-5D6E-409C-BE32-E72D297353CC}">
              <c16:uniqueId val="{00000007-DFB0-4041-BDBF-F9A02A7D5C1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1657</c:v>
                </c:pt>
                <c:pt idx="2">
                  <c:v>#N/A</c:v>
                </c:pt>
                <c:pt idx="3">
                  <c:v>#N/A</c:v>
                </c:pt>
                <c:pt idx="4">
                  <c:v>2019</c:v>
                </c:pt>
                <c:pt idx="5">
                  <c:v>#N/A</c:v>
                </c:pt>
                <c:pt idx="6">
                  <c:v>#N/A</c:v>
                </c:pt>
                <c:pt idx="7">
                  <c:v>2192</c:v>
                </c:pt>
                <c:pt idx="8">
                  <c:v>#N/A</c:v>
                </c:pt>
                <c:pt idx="9">
                  <c:v>#N/A</c:v>
                </c:pt>
                <c:pt idx="10">
                  <c:v>2261</c:v>
                </c:pt>
                <c:pt idx="11">
                  <c:v>#N/A</c:v>
                </c:pt>
                <c:pt idx="12">
                  <c:v>#N/A</c:v>
                </c:pt>
                <c:pt idx="13">
                  <c:v>2717</c:v>
                </c:pt>
                <c:pt idx="14">
                  <c:v>#N/A</c:v>
                </c:pt>
              </c:numCache>
            </c:numRef>
          </c:val>
          <c:smooth val="0"/>
          <c:extLst>
            <c:ext xmlns:c16="http://schemas.microsoft.com/office/drawing/2014/chart" uri="{C3380CC4-5D6E-409C-BE32-E72D297353CC}">
              <c16:uniqueId val="{00000008-DFB0-4041-BDBF-F9A02A7D5C1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57750</c:v>
                </c:pt>
                <c:pt idx="5">
                  <c:v>57849</c:v>
                </c:pt>
                <c:pt idx="8">
                  <c:v>56638</c:v>
                </c:pt>
                <c:pt idx="11">
                  <c:v>55086</c:v>
                </c:pt>
                <c:pt idx="14">
                  <c:v>52310</c:v>
                </c:pt>
              </c:numCache>
            </c:numRef>
          </c:val>
          <c:extLst>
            <c:ext xmlns:c16="http://schemas.microsoft.com/office/drawing/2014/chart" uri="{C3380CC4-5D6E-409C-BE32-E72D297353CC}">
              <c16:uniqueId val="{00000000-FB87-47C6-8667-9768BAE088A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15215</c:v>
                </c:pt>
                <c:pt idx="5">
                  <c:v>14074</c:v>
                </c:pt>
                <c:pt idx="8">
                  <c:v>11865</c:v>
                </c:pt>
                <c:pt idx="11">
                  <c:v>10528</c:v>
                </c:pt>
                <c:pt idx="14">
                  <c:v>13636</c:v>
                </c:pt>
              </c:numCache>
            </c:numRef>
          </c:val>
          <c:extLst>
            <c:ext xmlns:c16="http://schemas.microsoft.com/office/drawing/2014/chart" uri="{C3380CC4-5D6E-409C-BE32-E72D297353CC}">
              <c16:uniqueId val="{00000001-FB87-47C6-8667-9768BAE088A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14186</c:v>
                </c:pt>
                <c:pt idx="5">
                  <c:v>16203</c:v>
                </c:pt>
                <c:pt idx="8">
                  <c:v>20555</c:v>
                </c:pt>
                <c:pt idx="11">
                  <c:v>22216</c:v>
                </c:pt>
                <c:pt idx="14">
                  <c:v>47391</c:v>
                </c:pt>
              </c:numCache>
            </c:numRef>
          </c:val>
          <c:extLst>
            <c:ext xmlns:c16="http://schemas.microsoft.com/office/drawing/2014/chart" uri="{C3380CC4-5D6E-409C-BE32-E72D297353CC}">
              <c16:uniqueId val="{00000002-FB87-47C6-8667-9768BAE088A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B87-47C6-8667-9768BAE088A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B87-47C6-8667-9768BAE088A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2079</c:v>
                </c:pt>
                <c:pt idx="3">
                  <c:v>2227</c:v>
                </c:pt>
                <c:pt idx="6">
                  <c:v>1899</c:v>
                </c:pt>
                <c:pt idx="9">
                  <c:v>1910</c:v>
                </c:pt>
                <c:pt idx="12">
                  <c:v>1905</c:v>
                </c:pt>
              </c:numCache>
            </c:numRef>
          </c:val>
          <c:extLst>
            <c:ext xmlns:c16="http://schemas.microsoft.com/office/drawing/2014/chart" uri="{C3380CC4-5D6E-409C-BE32-E72D297353CC}">
              <c16:uniqueId val="{00000005-FB87-47C6-8667-9768BAE088A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5826</c:v>
                </c:pt>
                <c:pt idx="3">
                  <c:v>5691</c:v>
                </c:pt>
                <c:pt idx="6">
                  <c:v>5476</c:v>
                </c:pt>
                <c:pt idx="9">
                  <c:v>5610</c:v>
                </c:pt>
                <c:pt idx="12">
                  <c:v>5362</c:v>
                </c:pt>
              </c:numCache>
            </c:numRef>
          </c:val>
          <c:extLst>
            <c:ext xmlns:c16="http://schemas.microsoft.com/office/drawing/2014/chart" uri="{C3380CC4-5D6E-409C-BE32-E72D297353CC}">
              <c16:uniqueId val="{00000006-FB87-47C6-8667-9768BAE088A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c:v>
                </c:pt>
                <c:pt idx="3">
                  <c:v>12</c:v>
                </c:pt>
                <c:pt idx="6">
                  <c:v>9</c:v>
                </c:pt>
                <c:pt idx="9">
                  <c:v>6</c:v>
                </c:pt>
                <c:pt idx="12">
                  <c:v>6</c:v>
                </c:pt>
              </c:numCache>
            </c:numRef>
          </c:val>
          <c:extLst>
            <c:ext xmlns:c16="http://schemas.microsoft.com/office/drawing/2014/chart" uri="{C3380CC4-5D6E-409C-BE32-E72D297353CC}">
              <c16:uniqueId val="{00000007-FB87-47C6-8667-9768BAE088A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11361</c:v>
                </c:pt>
                <c:pt idx="3">
                  <c:v>10012</c:v>
                </c:pt>
                <c:pt idx="6">
                  <c:v>9226</c:v>
                </c:pt>
                <c:pt idx="9">
                  <c:v>8156</c:v>
                </c:pt>
                <c:pt idx="12">
                  <c:v>7645</c:v>
                </c:pt>
              </c:numCache>
            </c:numRef>
          </c:val>
          <c:extLst>
            <c:ext xmlns:c16="http://schemas.microsoft.com/office/drawing/2014/chart" uri="{C3380CC4-5D6E-409C-BE32-E72D297353CC}">
              <c16:uniqueId val="{00000008-FB87-47C6-8667-9768BAE088A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2932</c:v>
                </c:pt>
                <c:pt idx="3">
                  <c:v>2900</c:v>
                </c:pt>
                <c:pt idx="6">
                  <c:v>2654</c:v>
                </c:pt>
                <c:pt idx="9">
                  <c:v>2289</c:v>
                </c:pt>
                <c:pt idx="12">
                  <c:v>509</c:v>
                </c:pt>
              </c:numCache>
            </c:numRef>
          </c:val>
          <c:extLst>
            <c:ext xmlns:c16="http://schemas.microsoft.com/office/drawing/2014/chart" uri="{C3380CC4-5D6E-409C-BE32-E72D297353CC}">
              <c16:uniqueId val="{00000009-FB87-47C6-8667-9768BAE088A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72599</c:v>
                </c:pt>
                <c:pt idx="3">
                  <c:v>72364</c:v>
                </c:pt>
                <c:pt idx="6">
                  <c:v>71007</c:v>
                </c:pt>
                <c:pt idx="9">
                  <c:v>70691</c:v>
                </c:pt>
                <c:pt idx="12">
                  <c:v>68267</c:v>
                </c:pt>
              </c:numCache>
            </c:numRef>
          </c:val>
          <c:extLst>
            <c:ext xmlns:c16="http://schemas.microsoft.com/office/drawing/2014/chart" uri="{C3380CC4-5D6E-409C-BE32-E72D297353CC}">
              <c16:uniqueId val="{0000000A-FB87-47C6-8667-9768BAE088A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7661</c:v>
                </c:pt>
                <c:pt idx="2">
                  <c:v>#N/A</c:v>
                </c:pt>
                <c:pt idx="3">
                  <c:v>#N/A</c:v>
                </c:pt>
                <c:pt idx="4">
                  <c:v>5079</c:v>
                </c:pt>
                <c:pt idx="5">
                  <c:v>#N/A</c:v>
                </c:pt>
                <c:pt idx="6">
                  <c:v>#N/A</c:v>
                </c:pt>
                <c:pt idx="7">
                  <c:v>1214</c:v>
                </c:pt>
                <c:pt idx="8">
                  <c:v>#N/A</c:v>
                </c:pt>
                <c:pt idx="9">
                  <c:v>#N/A</c:v>
                </c:pt>
                <c:pt idx="10">
                  <c:v>832</c:v>
                </c:pt>
                <c:pt idx="11">
                  <c:v>#N/A</c:v>
                </c:pt>
                <c:pt idx="12">
                  <c:v>#N/A</c:v>
                </c:pt>
                <c:pt idx="13">
                  <c:v>0</c:v>
                </c:pt>
                <c:pt idx="14">
                  <c:v>#N/A</c:v>
                </c:pt>
              </c:numCache>
            </c:numRef>
          </c:val>
          <c:smooth val="0"/>
          <c:extLst>
            <c:ext xmlns:c16="http://schemas.microsoft.com/office/drawing/2014/chart" uri="{C3380CC4-5D6E-409C-BE32-E72D297353CC}">
              <c16:uniqueId val="{0000000B-FB87-47C6-8667-9768BAE088A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7612</c:v>
                </c:pt>
                <c:pt idx="1">
                  <c:v>6817</c:v>
                </c:pt>
                <c:pt idx="2">
                  <c:v>6313</c:v>
                </c:pt>
              </c:numCache>
            </c:numRef>
          </c:val>
          <c:extLst>
            <c:ext xmlns:c16="http://schemas.microsoft.com/office/drawing/2014/chart" uri="{C3380CC4-5D6E-409C-BE32-E72D297353CC}">
              <c16:uniqueId val="{00000000-2EEF-42CE-8362-8F386F686D9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446</c:v>
                </c:pt>
                <c:pt idx="1">
                  <c:v>686</c:v>
                </c:pt>
                <c:pt idx="2">
                  <c:v>891</c:v>
                </c:pt>
              </c:numCache>
            </c:numRef>
          </c:val>
          <c:extLst>
            <c:ext xmlns:c16="http://schemas.microsoft.com/office/drawing/2014/chart" uri="{C3380CC4-5D6E-409C-BE32-E72D297353CC}">
              <c16:uniqueId val="{00000001-2EEF-42CE-8362-8F386F686D9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8750</c:v>
                </c:pt>
                <c:pt idx="1">
                  <c:v>10421</c:v>
                </c:pt>
                <c:pt idx="2">
                  <c:v>36164</c:v>
                </c:pt>
              </c:numCache>
            </c:numRef>
          </c:val>
          <c:extLst>
            <c:ext xmlns:c16="http://schemas.microsoft.com/office/drawing/2014/chart" uri="{C3380CC4-5D6E-409C-BE32-E72D297353CC}">
              <c16:uniqueId val="{00000002-2EEF-42CE-8362-8F386F686D9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{8CE4EBC7-0116-4B2C-9AD2-15832B4DCB17}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E67-47FE-8801-A957140E849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{82B46033-80CF-47A5-AF0A-830694945E36}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E67-47FE-8801-A957140E849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{D06886EA-2F2A-4435-B30C-8F272B05227E}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E67-47FE-8801-A957140E849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{2BD01221-0F97-48EE-80F4-6745DE705DB2}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E67-47FE-8801-A957140E849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{BA5BA967-BC4A-42EE-975C-1FF3AD085AA8}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E67-47FE-8801-A957140E8492}"/>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{EE01F8B0-D40C-4299-B55A-48CF20B42EED}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E67-47FE-8801-A957140E8492}"/>
                </c:ext>
              </c:extLst>
            </c:dLbl>
            <c:dLbl>
              <c:idx val="16"/>
              <c:layout>
                <c:manualLayout>
                  <c:x val="0"/>
                  <c:y val="1.0854610771806467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{8E1569CC-6D36-46F9-B63B-5EB2B0A919CA}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E67-47FE-8801-A957140E8492}"/>
                </c:ext>
              </c:extLst>
            </c:dLbl>
            <c:dLbl>
              <c:idx val="24"/>
              <c:layout>
                <c:manualLayout>
                  <c:x val="0"/>
                  <c:y val="-1.0854610771806467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{63CCDF53-1D34-4940-88FB-CC2766FE4467}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E67-47FE-8801-A957140E849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{6C97364D-03FD-40CD-94CC-178D454652F3}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E67-47FE-8801-A957140E849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74.5</c:v>
                </c:pt>
                <c:pt idx="8">
                  <c:v>75.099999999999994</c:v>
                </c:pt>
                <c:pt idx="16">
                  <c:v>75.400000000000006</c:v>
                </c:pt>
                <c:pt idx="24">
                  <c:v>75</c:v>
                </c:pt>
                <c:pt idx="32">
                  <c:v>75.8</c:v>
                </c:pt>
              </c:numCache>
            </c:numRef>
          </c:xVal>
          <c:yVal>
            <c:numRef>
              <c:f>公会計指標分析・財政指標組合せ分析表!$BP$51:$DC$51</c:f>
              <c:numCache>
                <c:formatCode>#,##0.0;"▲ "#,##0.0</c:formatCode>
                <c:ptCount val="40"/>
                <c:pt idx="0">
                  <c:v>18.899999999999999</c:v>
                </c:pt>
                <c:pt idx="8">
                  <c:v>11.7</c:v>
                </c:pt>
                <c:pt idx="16">
                  <c:v>2.8</c:v>
                </c:pt>
                <c:pt idx="24">
                  <c:v>1.9</c:v>
                </c:pt>
              </c:numCache>
            </c:numRef>
          </c:yVal>
          <c:smooth val="0"/>
          <c:extLst>
            <c:ext xmlns:c16="http://schemas.microsoft.com/office/drawing/2014/chart" uri="{C3380CC4-5D6E-409C-BE32-E72D297353CC}">
              <c16:uniqueId val="{00000009-7E67-47FE-8801-A957140E849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{A6C17217-B22F-47BF-BA4E-16C0ADBA4CDA}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E67-47FE-8801-A957140E849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{AAD0F8DD-BEFA-4F1A-B475-BE0999A4873C}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E67-47FE-8801-A957140E849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{669CEA65-BF73-458A-B2C9-E6F474A29212}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E67-47FE-8801-A957140E849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{3E5396EB-39E8-4D6C-BD47-A01525D79F18}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E67-47FE-8801-A957140E849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{9F64ECDE-374F-4E01-BC7B-69F8A17B47F1}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E67-47FE-8801-A957140E849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{A9167537-BFA9-4377-A7C4-0446C3B3DD97}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E67-47FE-8801-A957140E849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{F113C5CF-0F8B-4F1B-A688-FB1D238C1FFF}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E67-47FE-8801-A957140E8492}"/>
                </c:ext>
              </c:extLst>
            </c:dLbl>
            <c:dLbl>
              <c:idx val="24"/>
              <c:layout>
                <c:manualLayout>
                  <c:x val="-2.4926006832737147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{BBFDB475-10DE-4922-9286-B8849C157731}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E67-47FE-8801-A957140E8492}"/>
                </c:ext>
              </c:extLst>
            </c:dLbl>
            <c:dLbl>
              <c:idx val="32"/>
              <c:layout>
                <c:manualLayout>
                  <c:x val="-3.9105494467731171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{9688EC15-7512-468E-BC6B-5E0C7F25D8A8}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E67-47FE-8801-A957140E849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62.5</c:v>
                </c:pt>
                <c:pt idx="16">
                  <c:v>63.5</c:v>
                </c:pt>
                <c:pt idx="24">
                  <c:v>63.8</c:v>
                </c:pt>
                <c:pt idx="32">
                  <c:v>64.099999999999994</c:v>
                </c:pt>
              </c:numCache>
            </c:numRef>
          </c:xVal>
          <c:yVal>
            <c:numRef>
              <c:f>公会計指標分析・財政指標組合せ分析表!$BP$55:$DC$55</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7E67-47FE-8801-A957140E8492}"/>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{6EE38762-7172-4D2F-8516-7DA02D3C27AB}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240-4AEE-8000-FCA876B1D3D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{AB426357-B216-416A-B304-3BA3FF8A1A2C}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240-4AEE-8000-FCA876B1D3D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{D177CDD9-9B15-4663-975D-6490C37EC0B3}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240-4AEE-8000-FCA876B1D3D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{A5258CF8-40A2-4852-9CC8-5F9FCA421870}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240-4AEE-8000-FCA876B1D3D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{2E5EB460-2021-4A2E-8EA8-84EA9C35C849}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240-4AEE-8000-FCA876B1D3D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{D4A18CE3-0687-484C-9739-FF1E42C0C703}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240-4AEE-8000-FCA876B1D3D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{D881D4CE-A8CA-4965-B94F-A4C4595D3524}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240-4AEE-8000-FCA876B1D3D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{5EC2EC3F-07A1-4AF7-A19D-8F3C9344B27A}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240-4AEE-8000-FCA876B1D3D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{B4207581-AABA-47F2-BD82-FC8CE65C0C1C}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240-4AEE-8000-FCA876B1D3D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3.7</c:v>
                </c:pt>
                <c:pt idx="8">
                  <c:v>4.0999999999999996</c:v>
                </c:pt>
                <c:pt idx="16">
                  <c:v>4.5999999999999996</c:v>
                </c:pt>
                <c:pt idx="24">
                  <c:v>5</c:v>
                </c:pt>
                <c:pt idx="32">
                  <c:v>5.5</c:v>
                </c:pt>
              </c:numCache>
            </c:numRef>
          </c:xVal>
          <c:yVal>
            <c:numRef>
              <c:f>公会計指標分析・財政指標組合せ分析表!$BP$73:$DC$73</c:f>
              <c:numCache>
                <c:formatCode>#,##0.0;"▲ "#,##0.0</c:formatCode>
                <c:ptCount val="40"/>
                <c:pt idx="0">
                  <c:v>18.899999999999999</c:v>
                </c:pt>
                <c:pt idx="8">
                  <c:v>11.7</c:v>
                </c:pt>
                <c:pt idx="16">
                  <c:v>2.8</c:v>
                </c:pt>
                <c:pt idx="24">
                  <c:v>1.9</c:v>
                </c:pt>
              </c:numCache>
            </c:numRef>
          </c:yVal>
          <c:smooth val="0"/>
          <c:extLst>
            <c:ext xmlns:c16="http://schemas.microsoft.com/office/drawing/2014/chart" uri="{C3380CC4-5D6E-409C-BE32-E72D297353CC}">
              <c16:uniqueId val="{00000009-8240-4AEE-8000-FCA876B1D3D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{03D26E72-C783-4E78-B7CA-8A9899114CA6}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240-4AEE-8000-FCA876B1D3D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{5944F18A-0A2E-498C-982B-2954A8A1566D}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240-4AEE-8000-FCA876B1D3D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{FF9BB3A2-6AFC-4BC5-B79E-9D1E2D884087}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240-4AEE-8000-FCA876B1D3D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{5FCAA7AF-E817-411F-8754-C84FA56EB6D8}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240-4AEE-8000-FCA876B1D3D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{2CE0D032-F58D-4D5C-9CF0-DD2C184FAE6E}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240-4AEE-8000-FCA876B1D3D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{2BBB02DB-32B4-4AF5-AC2B-7EBBC6FC4556}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240-4AEE-8000-FCA876B1D3D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{8A7F35A5-2949-4AAA-A1F6-07B42038397A}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240-4AEE-8000-FCA876B1D3D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{6CB8CF65-97E6-42EE-B04F-D248F973752F}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240-4AEE-8000-FCA876B1D3D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{CC780D73-C6EC-4E26-89EF-50F6E37DAEB7}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240-4AEE-8000-FCA876B1D3D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3.6</c:v>
                </c:pt>
                <c:pt idx="16">
                  <c:v>4</c:v>
                </c:pt>
                <c:pt idx="24">
                  <c:v>4.3</c:v>
                </c:pt>
                <c:pt idx="32">
                  <c:v>4.5</c:v>
                </c:pt>
              </c:numCache>
            </c:numRef>
          </c:xVal>
          <c:yVal>
            <c:numRef>
              <c:f>公会計指標分析・財政指標組合せ分析表!$BP$77:$DC$77</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8240-4AEE-8000-FCA876B1D3DE}"/>
            </c:ext>
          </c:extLst>
        </c:ser>
        <c:dLbls>
          <c:showLegendKey val="0"/>
          <c:showVal val="1"/>
          <c:showCatName val="0"/>
          <c:showSerName val="0"/>
          <c:showPercent val="0"/>
          <c:showBubbleSize val="0"/>
        </c:dLbls>
        <c:axId val="84219776"/>
        <c:axId val="84234240"/>
      </c:scatterChart>
      <c:valAx>
        <c:axId val="84219776"/>
        <c:scaling>
          <c:orientation val="maxMin"/>
          <c:max val="6"/>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兵庫県宝塚市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227,645
224,329
101.80
118,939,695
117,398,160
1,260,619
48,660,715
68,166,710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分子である基準財政収入額は地方特例交付金の増などにより、前年度に比べ約</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億円の増となった。分母である基準財政需要額は給与改定費の増などにより、前年度に比べ約</a:t>
          </a:r>
          <a:r>
            <a:rPr kumimoji="1" lang="en-US" altLang="ja-JP" sz="1300">
              <a:latin typeface="ＭＳ Ｐゴシック" panose="020B0600070205080204" pitchFamily="50" charset="-128"/>
              <a:ea typeface="ＭＳ Ｐゴシック" panose="020B0600070205080204" pitchFamily="50" charset="-128"/>
            </a:rPr>
            <a:t>7.7</a:t>
          </a:r>
          <a:r>
            <a:rPr kumimoji="1" lang="ja-JP" altLang="en-US" sz="1300">
              <a:latin typeface="ＭＳ Ｐゴシック" panose="020B0600070205080204" pitchFamily="50" charset="-128"/>
              <a:ea typeface="ＭＳ Ｐゴシック" panose="020B0600070205080204" pitchFamily="50" charset="-128"/>
            </a:rPr>
            <a:t>億円の増となった。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その結果、財政力指数は</a:t>
          </a:r>
          <a:r>
            <a:rPr kumimoji="1" lang="en-US" altLang="ja-JP" sz="1300">
              <a:latin typeface="ＭＳ Ｐゴシック" panose="020B0600070205080204" pitchFamily="50" charset="-128"/>
              <a:ea typeface="ＭＳ Ｐゴシック" panose="020B0600070205080204" pitchFamily="50" charset="-128"/>
            </a:rPr>
            <a:t>0.81</a:t>
          </a:r>
          <a:r>
            <a:rPr kumimoji="1" lang="ja-JP" altLang="en-US" sz="1300">
              <a:latin typeface="ＭＳ Ｐゴシック" panose="020B0600070205080204" pitchFamily="50" charset="-128"/>
              <a:ea typeface="ＭＳ Ｐゴシック" panose="020B0600070205080204" pitchFamily="50" charset="-128"/>
            </a:rPr>
            <a:t>となった。今後も引き続き財源不足の解消を図り、健全で持続可能な収支均衡の財政運営を目指す。</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137160</xdr:rowOff>
    </xdr:from>
    <xdr:to>
      <xdr:col>23</xdr:col>
      <xdr:colOff>133350</xdr:colOff>
      <xdr:row>45</xdr:row>
      <xdr:rowOff>66040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0936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38117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66040</xdr:rowOff>
    </xdr:from>
    <xdr:to>
      <xdr:col>24</xdr:col>
      <xdr:colOff>12700</xdr:colOff>
      <xdr:row>45</xdr:row>
      <xdr:rowOff>66040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52087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137160</xdr:rowOff>
    </xdr:from>
    <xdr:to>
      <xdr:col>24</xdr:col>
      <xdr:colOff>12700</xdr:colOff>
      <xdr:row>36</xdr:row>
      <xdr:rowOff>137160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148590</xdr:rowOff>
    </xdr:from>
    <xdr:to>
      <xdr:col>23</xdr:col>
      <xdr:colOff>133350</xdr:colOff>
      <xdr:row>42</xdr:row>
      <xdr:rowOff>1270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17804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165117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851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76200</xdr:rowOff>
    </xdr:from>
    <xdr:to>
      <xdr:col>19</xdr:col>
      <xdr:colOff>133350</xdr:colOff>
      <xdr:row>41</xdr:row>
      <xdr:rowOff>148590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10565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148590</xdr:rowOff>
    </xdr:from>
    <xdr:to>
      <xdr:col>19</xdr:col>
      <xdr:colOff>184150</xdr:colOff>
      <xdr:row>41</xdr:row>
      <xdr:rowOff>78740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88917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677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52070</xdr:rowOff>
    </xdr:from>
    <xdr:to>
      <xdr:col>15</xdr:col>
      <xdr:colOff>82550</xdr:colOff>
      <xdr:row>41</xdr:row>
      <xdr:rowOff>76200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0815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124460</xdr:rowOff>
    </xdr:from>
    <xdr:to>
      <xdr:col>15</xdr:col>
      <xdr:colOff>133350</xdr:colOff>
      <xdr:row>41</xdr:row>
      <xdr:rowOff>54610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64787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3810</xdr:rowOff>
    </xdr:from>
    <xdr:to>
      <xdr:col>11</xdr:col>
      <xdr:colOff>31750</xdr:colOff>
      <xdr:row>41</xdr:row>
      <xdr:rowOff>52070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03326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16527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121920</xdr:rowOff>
    </xdr:from>
    <xdr:to>
      <xdr:col>23</xdr:col>
      <xdr:colOff>184150</xdr:colOff>
      <xdr:row>42</xdr:row>
      <xdr:rowOff>52070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93997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123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97790</xdr:rowOff>
    </xdr:from>
    <xdr:to>
      <xdr:col>19</xdr:col>
      <xdr:colOff>184150</xdr:colOff>
      <xdr:row>42</xdr:row>
      <xdr:rowOff>27940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12717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21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25400</xdr:rowOff>
    </xdr:from>
    <xdr:to>
      <xdr:col>15</xdr:col>
      <xdr:colOff>133350</xdr:colOff>
      <xdr:row>41</xdr:row>
      <xdr:rowOff>127000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111777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1270</xdr:rowOff>
    </xdr:from>
    <xdr:to>
      <xdr:col>11</xdr:col>
      <xdr:colOff>82550</xdr:colOff>
      <xdr:row>41</xdr:row>
      <xdr:rowOff>102870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87647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124460</xdr:rowOff>
    </xdr:from>
    <xdr:to>
      <xdr:col>7</xdr:col>
      <xdr:colOff>31750</xdr:colOff>
      <xdr:row>41</xdr:row>
      <xdr:rowOff>54610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39387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分母である経常一般財源（歳入）が前年度より約</a:t>
          </a:r>
          <a:r>
            <a:rPr kumimoji="1" lang="en-US" altLang="ja-JP" sz="1300">
              <a:latin typeface="ＭＳ Ｐゴシック" panose="020B0600070205080204" pitchFamily="50" charset="-128"/>
              <a:ea typeface="ＭＳ Ｐゴシック" panose="020B0600070205080204" pitchFamily="50" charset="-128"/>
            </a:rPr>
            <a:t>19.4</a:t>
          </a:r>
          <a:r>
            <a:rPr kumimoji="1" lang="ja-JP" altLang="en-US" sz="1300">
              <a:latin typeface="ＭＳ Ｐゴシック" panose="020B0600070205080204" pitchFamily="50" charset="-128"/>
              <a:ea typeface="ＭＳ Ｐゴシック" panose="020B0600070205080204" pitchFamily="50" charset="-128"/>
            </a:rPr>
            <a:t>億円の増となったものの、分子である経常経費充当一般財源（歳出）は前年度に比べ約</a:t>
          </a:r>
          <a:r>
            <a:rPr kumimoji="1" lang="en-US" altLang="ja-JP" sz="1300">
              <a:latin typeface="ＭＳ Ｐゴシック" panose="020B0600070205080204" pitchFamily="50" charset="-128"/>
              <a:ea typeface="ＭＳ Ｐゴシック" panose="020B0600070205080204" pitchFamily="50" charset="-128"/>
            </a:rPr>
            <a:t>23.9</a:t>
          </a:r>
          <a:r>
            <a:rPr kumimoji="1" lang="ja-JP" altLang="en-US" sz="1300">
              <a:latin typeface="ＭＳ Ｐゴシック" panose="020B0600070205080204" pitchFamily="50" charset="-128"/>
              <a:ea typeface="ＭＳ Ｐゴシック" panose="020B0600070205080204" pitchFamily="50" charset="-128"/>
            </a:rPr>
            <a:t>億円の増となり、経常収支比率が悪化した。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主な要因として経常経費充当一般財源（歳出）では補助費が約</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億円の減となったものの、扶助費が約</a:t>
          </a:r>
          <a:r>
            <a:rPr kumimoji="1" lang="en-US" altLang="ja-JP" sz="1300">
              <a:latin typeface="ＭＳ Ｐゴシック" panose="020B0600070205080204" pitchFamily="50" charset="-128"/>
              <a:ea typeface="ＭＳ Ｐゴシック" panose="020B0600070205080204" pitchFamily="50" charset="-128"/>
            </a:rPr>
            <a:t>6.4</a:t>
          </a:r>
          <a:r>
            <a:rPr kumimoji="1" lang="ja-JP" altLang="en-US" sz="1300">
              <a:latin typeface="ＭＳ Ｐゴシック" panose="020B0600070205080204" pitchFamily="50" charset="-128"/>
              <a:ea typeface="ＭＳ Ｐゴシック" panose="020B0600070205080204" pitchFamily="50" charset="-128"/>
            </a:rPr>
            <a:t>億円、物件費が約</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億円、人件費が約</a:t>
          </a:r>
          <a:r>
            <a:rPr kumimoji="1" lang="en-US" altLang="ja-JP" sz="1300">
              <a:latin typeface="ＭＳ Ｐゴシック" panose="020B0600070205080204" pitchFamily="50" charset="-128"/>
              <a:ea typeface="ＭＳ Ｐゴシック" panose="020B0600070205080204" pitchFamily="50" charset="-128"/>
            </a:rPr>
            <a:t>5.7</a:t>
          </a:r>
          <a:r>
            <a:rPr kumimoji="1" lang="ja-JP" altLang="en-US" sz="1300">
              <a:latin typeface="ＭＳ Ｐゴシック" panose="020B0600070205080204" pitchFamily="50" charset="-128"/>
              <a:ea typeface="ＭＳ Ｐゴシック" panose="020B0600070205080204" pitchFamily="50" charset="-128"/>
            </a:rPr>
            <a:t>億円の増となったため、歳出全体で約</a:t>
          </a:r>
          <a:r>
            <a:rPr kumimoji="1" lang="en-US" altLang="ja-JP" sz="1300">
              <a:latin typeface="ＭＳ Ｐゴシック" panose="020B0600070205080204" pitchFamily="50" charset="-128"/>
              <a:ea typeface="ＭＳ Ｐゴシック" panose="020B0600070205080204" pitchFamily="50" charset="-128"/>
            </a:rPr>
            <a:t>23.9</a:t>
          </a:r>
          <a:r>
            <a:rPr kumimoji="1" lang="ja-JP" altLang="en-US" sz="1300">
              <a:latin typeface="ＭＳ Ｐゴシック" panose="020B0600070205080204" pitchFamily="50" charset="-128"/>
              <a:ea typeface="ＭＳ Ｐゴシック" panose="020B0600070205080204" pitchFamily="50" charset="-128"/>
            </a:rPr>
            <a:t>億円の増となり経常収支比率が悪化した。</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167217</xdr:rowOff>
    </xdr:from>
    <xdr:to>
      <xdr:col>23</xdr:col>
      <xdr:colOff>133350</xdr:colOff>
      <xdr:row>66</xdr:row>
      <xdr:rowOff>2117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11317"/>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82144</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5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167217</xdr:rowOff>
    </xdr:from>
    <xdr:to>
      <xdr:col>24</xdr:col>
      <xdr:colOff>12700</xdr:colOff>
      <xdr:row>58</xdr:row>
      <xdr:rowOff>167217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1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57996</xdr:rowOff>
    </xdr:from>
    <xdr:to>
      <xdr:col>23</xdr:col>
      <xdr:colOff>133350</xdr:colOff>
      <xdr:row>63</xdr:row>
      <xdr:rowOff>146473</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859346"/>
          <a:ext cx="8382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60537</xdr:rowOff>
    </xdr:from>
    <xdr:to>
      <xdr:col>19</xdr:col>
      <xdr:colOff>133350</xdr:colOff>
      <xdr:row>63</xdr:row>
      <xdr:rowOff>57996</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690437"/>
          <a:ext cx="889000" cy="16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116840</xdr:rowOff>
    </xdr:from>
    <xdr:to>
      <xdr:col>19</xdr:col>
      <xdr:colOff>184150</xdr:colOff>
      <xdr:row>62</xdr:row>
      <xdr:rowOff>46990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57167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34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103294</xdr:rowOff>
    </xdr:from>
    <xdr:to>
      <xdr:col>15</xdr:col>
      <xdr:colOff>82550</xdr:colOff>
      <xdr:row>62</xdr:row>
      <xdr:rowOff>60537</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561744"/>
          <a:ext cx="8890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864</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103294</xdr:rowOff>
    </xdr:from>
    <xdr:to>
      <xdr:col>11</xdr:col>
      <xdr:colOff>31750</xdr:colOff>
      <xdr:row>63</xdr:row>
      <xdr:rowOff>25823</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561744"/>
          <a:ext cx="889000" cy="26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129963</xdr:rowOff>
    </xdr:from>
    <xdr:to>
      <xdr:col>11</xdr:col>
      <xdr:colOff>82550</xdr:colOff>
      <xdr:row>60</xdr:row>
      <xdr:rowOff>60113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24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70290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01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95673</xdr:rowOff>
    </xdr:from>
    <xdr:to>
      <xdr:col>23</xdr:col>
      <xdr:colOff>184150</xdr:colOff>
      <xdr:row>64</xdr:row>
      <xdr:rowOff>25823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89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67750</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869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7196</xdr:rowOff>
    </xdr:from>
    <xdr:to>
      <xdr:col>19</xdr:col>
      <xdr:colOff>184150</xdr:colOff>
      <xdr:row>63</xdr:row>
      <xdr:rowOff>108796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93573</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89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9737</xdr:rowOff>
    </xdr:from>
    <xdr:to>
      <xdr:col>15</xdr:col>
      <xdr:colOff>133350</xdr:colOff>
      <xdr:row>62</xdr:row>
      <xdr:rowOff>111337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63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96114</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726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52494</xdr:rowOff>
    </xdr:from>
    <xdr:to>
      <xdr:col>11</xdr:col>
      <xdr:colOff>82550</xdr:colOff>
      <xdr:row>61</xdr:row>
      <xdr:rowOff>154094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51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138871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59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146473</xdr:rowOff>
    </xdr:from>
    <xdr:to>
      <xdr:col>7</xdr:col>
      <xdr:colOff>31750</xdr:colOff>
      <xdr:row>63</xdr:row>
      <xdr:rowOff>76623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7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61400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[129,745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人事院勧告で給料月額及び期末勤勉手当の支給月数が引き上げられ、本市においても人事院勧告に準じた改正を行ったため、昨年度と比較して増加した。物件費については、スクールネット活用事業の委託料や使用料及び賃借料などの増により、約</a:t>
          </a:r>
          <a:r>
            <a:rPr kumimoji="1" lang="en-US" altLang="ja-JP" sz="1300">
              <a:latin typeface="ＭＳ Ｐゴシック" panose="020B0600070205080204" pitchFamily="50" charset="-128"/>
              <a:ea typeface="ＭＳ Ｐゴシック" panose="020B0600070205080204" pitchFamily="50" charset="-128"/>
            </a:rPr>
            <a:t>9.1</a:t>
          </a:r>
          <a:r>
            <a:rPr kumimoji="1" lang="ja-JP" altLang="en-US" sz="1300">
              <a:latin typeface="ＭＳ Ｐゴシック" panose="020B0600070205080204" pitchFamily="50" charset="-128"/>
              <a:ea typeface="ＭＳ Ｐゴシック" panose="020B0600070205080204" pitchFamily="50" charset="-128"/>
            </a:rPr>
            <a:t>億円増加したため、住民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人あたりの決算額は前年度と比べて</a:t>
          </a:r>
          <a:r>
            <a:rPr kumimoji="1" lang="en-US" altLang="ja-JP" sz="1300">
              <a:latin typeface="ＭＳ Ｐゴシック" panose="020B0600070205080204" pitchFamily="50" charset="-128"/>
              <a:ea typeface="ＭＳ Ｐゴシック" panose="020B0600070205080204" pitchFamily="50" charset="-128"/>
            </a:rPr>
            <a:t>4,263</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　今後も社会情勢や財政状況等を踏まえて職員数、給与の適正化を図り、総人件費の抑制に努める。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65396</xdr:rowOff>
    </xdr:from>
    <xdr:to>
      <xdr:col>23</xdr:col>
      <xdr:colOff>133350</xdr:colOff>
      <xdr:row>89</xdr:row>
      <xdr:rowOff>158688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52846"/>
          <a:ext cx="0" cy="1464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130765</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8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158688</xdr:rowOff>
    </xdr:from>
    <xdr:to>
      <xdr:col>24</xdr:col>
      <xdr:colOff>12700</xdr:colOff>
      <xdr:row>89</xdr:row>
      <xdr:rowOff>158688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17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151773</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9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65396</xdr:rowOff>
    </xdr:from>
    <xdr:to>
      <xdr:col>24</xdr:col>
      <xdr:colOff>12700</xdr:colOff>
      <xdr:row>81</xdr:row>
      <xdr:rowOff>65396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5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169202</xdr:rowOff>
    </xdr:from>
    <xdr:to>
      <xdr:col>23</xdr:col>
      <xdr:colOff>133350</xdr:colOff>
      <xdr:row>83</xdr:row>
      <xdr:rowOff>103121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28102"/>
          <a:ext cx="838200" cy="105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142166</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72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170089</xdr:rowOff>
    </xdr:from>
    <xdr:to>
      <xdr:col>23</xdr:col>
      <xdr:colOff>184150</xdr:colOff>
      <xdr:row>84</xdr:row>
      <xdr:rowOff>100239</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0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169202</xdr:rowOff>
    </xdr:from>
    <xdr:to>
      <xdr:col>19</xdr:col>
      <xdr:colOff>133350</xdr:colOff>
      <xdr:row>83</xdr:row>
      <xdr:rowOff>11466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228102"/>
          <a:ext cx="889000" cy="13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52240</xdr:rowOff>
    </xdr:from>
    <xdr:to>
      <xdr:col>19</xdr:col>
      <xdr:colOff>184150</xdr:colOff>
      <xdr:row>83</xdr:row>
      <xdr:rowOff>153840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8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138617</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68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11466</xdr:rowOff>
    </xdr:from>
    <xdr:to>
      <xdr:col>15</xdr:col>
      <xdr:colOff>82550</xdr:colOff>
      <xdr:row>83</xdr:row>
      <xdr:rowOff>30556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241816"/>
          <a:ext cx="889000" cy="1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48594</xdr:rowOff>
    </xdr:from>
    <xdr:to>
      <xdr:col>15</xdr:col>
      <xdr:colOff>133350</xdr:colOff>
      <xdr:row>83</xdr:row>
      <xdr:rowOff>150194</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7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134971</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65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81852</xdr:rowOff>
    </xdr:from>
    <xdr:to>
      <xdr:col>11</xdr:col>
      <xdr:colOff>31750</xdr:colOff>
      <xdr:row>83</xdr:row>
      <xdr:rowOff>30556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40752"/>
          <a:ext cx="889000" cy="120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4423</xdr:rowOff>
    </xdr:from>
    <xdr:to>
      <xdr:col>11</xdr:col>
      <xdr:colOff>82550</xdr:colOff>
      <xdr:row>83</xdr:row>
      <xdr:rowOff>106023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3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90800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21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67394</xdr:rowOff>
    </xdr:from>
    <xdr:to>
      <xdr:col>7</xdr:col>
      <xdr:colOff>31750</xdr:colOff>
      <xdr:row>82</xdr:row>
      <xdr:rowOff>168994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153771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2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52321</xdr:rowOff>
    </xdr:from>
    <xdr:to>
      <xdr:col>23</xdr:col>
      <xdr:colOff>184150</xdr:colOff>
      <xdr:row>83</xdr:row>
      <xdr:rowOff>153921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8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68848</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27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118402</xdr:rowOff>
    </xdr:from>
    <xdr:to>
      <xdr:col>19</xdr:col>
      <xdr:colOff>184150</xdr:colOff>
      <xdr:row>83</xdr:row>
      <xdr:rowOff>48552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7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58729</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461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132116</xdr:rowOff>
    </xdr:from>
    <xdr:to>
      <xdr:col>15</xdr:col>
      <xdr:colOff>133350</xdr:colOff>
      <xdr:row>83</xdr:row>
      <xdr:rowOff>62266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9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72443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59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151206</xdr:rowOff>
    </xdr:from>
    <xdr:to>
      <xdr:col>11</xdr:col>
      <xdr:colOff>82550</xdr:colOff>
      <xdr:row>83</xdr:row>
      <xdr:rowOff>81356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210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91533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78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31052</xdr:rowOff>
    </xdr:from>
    <xdr:to>
      <xdr:col>7</xdr:col>
      <xdr:colOff>31750</xdr:colOff>
      <xdr:row>82</xdr:row>
      <xdr:rowOff>132652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8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142829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58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給与の適正化に努めており、国の水準を下回っている。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140970</xdr:rowOff>
    </xdr:from>
    <xdr:to>
      <xdr:col>81</xdr:col>
      <xdr:colOff>44450</xdr:colOff>
      <xdr:row>89</xdr:row>
      <xdr:rowOff>166370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697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55897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140970</xdr:rowOff>
    </xdr:from>
    <xdr:to>
      <xdr:col>81</xdr:col>
      <xdr:colOff>133350</xdr:colOff>
      <xdr:row>80</xdr:row>
      <xdr:rowOff>140970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29211</xdr:rowOff>
    </xdr:from>
    <xdr:to>
      <xdr:col>81</xdr:col>
      <xdr:colOff>44450</xdr:colOff>
      <xdr:row>86</xdr:row>
      <xdr:rowOff>77470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773911"/>
          <a:ext cx="8382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93997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9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77470</xdr:rowOff>
    </xdr:from>
    <xdr:to>
      <xdr:col>81</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29211</xdr:rowOff>
    </xdr:from>
    <xdr:to>
      <xdr:col>77</xdr:col>
      <xdr:colOff>44450</xdr:colOff>
      <xdr:row>86</xdr:row>
      <xdr:rowOff>77470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773911"/>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77470</xdr:rowOff>
    </xdr:from>
    <xdr:to>
      <xdr:col>72</xdr:col>
      <xdr:colOff>203200</xdr:colOff>
      <xdr:row>87</xdr:row>
      <xdr:rowOff>26670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82217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41927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26670</xdr:rowOff>
    </xdr:from>
    <xdr:to>
      <xdr:col>68</xdr:col>
      <xdr:colOff>152400</xdr:colOff>
      <xdr:row>87</xdr:row>
      <xdr:rowOff>147320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94282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149861</xdr:rowOff>
    </xdr:from>
    <xdr:to>
      <xdr:col>68</xdr:col>
      <xdr:colOff>203200</xdr:colOff>
      <xdr:row>86</xdr:row>
      <xdr:rowOff>80011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90188</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91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7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138447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54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26670</xdr:rowOff>
    </xdr:from>
    <xdr:to>
      <xdr:col>81</xdr:col>
      <xdr:colOff>95250</xdr:colOff>
      <xdr:row>86</xdr:row>
      <xdr:rowOff>128270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77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170197</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743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149861</xdr:rowOff>
    </xdr:from>
    <xdr:to>
      <xdr:col>77</xdr:col>
      <xdr:colOff>95250</xdr:colOff>
      <xdr:row>86</xdr:row>
      <xdr:rowOff>80011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72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64788</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8094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26670</xdr:rowOff>
    </xdr:from>
    <xdr:to>
      <xdr:col>73</xdr:col>
      <xdr:colOff>44450</xdr:colOff>
      <xdr:row>86</xdr:row>
      <xdr:rowOff>128270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77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113047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85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147320</xdr:rowOff>
    </xdr:from>
    <xdr:to>
      <xdr:col>68</xdr:col>
      <xdr:colOff>203200</xdr:colOff>
      <xdr:row>87</xdr:row>
      <xdr:rowOff>77470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89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62247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97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96520</xdr:rowOff>
    </xdr:from>
    <xdr:to>
      <xdr:col>64</xdr:col>
      <xdr:colOff>152400</xdr:colOff>
      <xdr:row>88</xdr:row>
      <xdr:rowOff>26670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501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11447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09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住民へのきめ細やかなサービスを提供するため、年に一度ヒアリングを行い、適正な人員配置に努めている。また、定員管理方針と定員適正化計画を策定し、体制整備に取り組んでいる。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70696</xdr:rowOff>
    </xdr:from>
    <xdr:to>
      <xdr:col>81</xdr:col>
      <xdr:colOff>44450</xdr:colOff>
      <xdr:row>66</xdr:row>
      <xdr:rowOff>54398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14796"/>
          <a:ext cx="0" cy="13553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70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70696</xdr:rowOff>
    </xdr:from>
    <xdr:to>
      <xdr:col>81</xdr:col>
      <xdr:colOff>133350</xdr:colOff>
      <xdr:row>58</xdr:row>
      <xdr:rowOff>70696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4233</xdr:rowOff>
    </xdr:from>
    <xdr:to>
      <xdr:col>81</xdr:col>
      <xdr:colOff>44450</xdr:colOff>
      <xdr:row>62</xdr:row>
      <xdr:rowOff>16298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634133"/>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133367</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420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159596</xdr:rowOff>
    </xdr:from>
    <xdr:to>
      <xdr:col>77</xdr:col>
      <xdr:colOff>44450</xdr:colOff>
      <xdr:row>62</xdr:row>
      <xdr:rowOff>4233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618046"/>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84667</xdr:rowOff>
    </xdr:from>
    <xdr:to>
      <xdr:col>77</xdr:col>
      <xdr:colOff>95250</xdr:colOff>
      <xdr:row>62</xdr:row>
      <xdr:rowOff>14817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24994</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31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135467</xdr:rowOff>
    </xdr:from>
    <xdr:to>
      <xdr:col>72</xdr:col>
      <xdr:colOff>203200</xdr:colOff>
      <xdr:row>61</xdr:row>
      <xdr:rowOff>159596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59391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60537</xdr:rowOff>
    </xdr:from>
    <xdr:to>
      <xdr:col>73</xdr:col>
      <xdr:colOff>44450</xdr:colOff>
      <xdr:row>61</xdr:row>
      <xdr:rowOff>162137</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864</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119380</xdr:rowOff>
    </xdr:from>
    <xdr:to>
      <xdr:col>68</xdr:col>
      <xdr:colOff>152400</xdr:colOff>
      <xdr:row>61</xdr:row>
      <xdr:rowOff>135467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57783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48471</xdr:rowOff>
    </xdr:from>
    <xdr:to>
      <xdr:col>68</xdr:col>
      <xdr:colOff>203200</xdr:colOff>
      <xdr:row>61</xdr:row>
      <xdr:rowOff>150071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160248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27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48471</xdr:rowOff>
    </xdr:from>
    <xdr:to>
      <xdr:col>64</xdr:col>
      <xdr:colOff>152400</xdr:colOff>
      <xdr:row>61</xdr:row>
      <xdr:rowOff>150071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160248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27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136948</xdr:rowOff>
    </xdr:from>
    <xdr:to>
      <xdr:col>81</xdr:col>
      <xdr:colOff>95250</xdr:colOff>
      <xdr:row>62</xdr:row>
      <xdr:rowOff>67098</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9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109025</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567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124883</xdr:rowOff>
    </xdr:from>
    <xdr:to>
      <xdr:col>77</xdr:col>
      <xdr:colOff>95250</xdr:colOff>
      <xdr:row>62</xdr:row>
      <xdr:rowOff>55033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39810</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669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108796</xdr:rowOff>
    </xdr:from>
    <xdr:to>
      <xdr:col>73</xdr:col>
      <xdr:colOff>44450</xdr:colOff>
      <xdr:row>62</xdr:row>
      <xdr:rowOff>38946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5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23723</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84667</xdr:rowOff>
    </xdr:from>
    <xdr:to>
      <xdr:col>68</xdr:col>
      <xdr:colOff>203200</xdr:colOff>
      <xdr:row>62</xdr:row>
      <xdr:rowOff>14817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171044</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62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68580</xdr:rowOff>
    </xdr:from>
    <xdr:to>
      <xdr:col>64</xdr:col>
      <xdr:colOff>152400</xdr:colOff>
      <xdr:row>61</xdr:row>
      <xdr:rowOff>170180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154957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61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ポイントの悪化となった。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実質公債費比率の分子は、昨年度と比較して約</a:t>
          </a:r>
          <a:r>
            <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4.6</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億円増加した。 主な要因としては、準公債費（債務負担行為）が約</a:t>
          </a:r>
          <a:r>
            <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1.1</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億円減少し、公営企業債の元利償還金に対する繰入金も約</a:t>
          </a:r>
          <a:r>
            <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1.0</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億円減少した一方で、元利償還金が約</a:t>
          </a:r>
          <a:r>
            <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3.3</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億円増加したことなどが挙げられる。 一方、分母については、臨時財政対策債発行可能額が約</a:t>
          </a:r>
          <a:r>
            <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6.2</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億円減少したものの、標準税収入額が約</a:t>
          </a:r>
          <a:r>
            <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0.3</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億円増加し、普通交付税が約</a:t>
          </a:r>
          <a:r>
            <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15.4</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億円増加したことなどにより、合計で約</a:t>
          </a:r>
          <a:r>
            <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9.5</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億円の増加となった。 このように分母も増加したものの、分子の増加幅がそれを上回ったため、単年度比較では</a:t>
          </a:r>
          <a:r>
            <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0.9</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ポイント悪化し、</a:t>
          </a:r>
          <a:r>
            <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ヵ年平均でも</a:t>
          </a:r>
          <a:r>
            <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0.5</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ポイント悪化した。</a:t>
          </a:r>
          <a:endParaRPr lang="ja-JP" altLang="ja-JP" sz="1300">
            <a:effectLst/>
            <a:latin typeface="ＭＳ Ｐゴシック" panose="020B0600070205080204" pitchFamily="50" charset="-128"/>
            <a:ea typeface="ＭＳ Ｐゴシック" panose="020B0600070205080204" pitchFamily="50" charset="-128"/>
          </a:endParaRPr>
        </a:p>
        <a:p>
          <a:pPr rtl="0" eaLnBrk="1" latinLnBrk="0" hangingPunct="1"/>
          <a:endParaRPr lang="ja-JP" altLang="ja-JP">
            <a:effectLst/>
          </a:endParaRPr>
        </a:p>
        <a:p>
          <a:pPr marL="0" marR="0" lvl="0" indent="0" defTabSz="914400" rtl="0" eaLnBrk="1" fontAlgn="auto" latinLnBrk="0" hangingPunct="1">
            <a:lnSpc>
              <a:spcPct val="100000"/>
            </a:lnSpc>
            <a:spcBef>
              <a:spcPts val="0"/>
            </a:spcBef>
            <a:spcAft>
              <a:spcPts val="0"/>
            </a:spcAft>
            <a:buClrTx/>
            <a:buSzTx/>
            <a:buFontTx/>
            <a:buNone/>
            <a:tabLst/>
            <a:defRPr/>
          </a:pPr>
          <a:endParaRPr lang="ja-JP" altLang="ja-JP">
            <a:effectLst/>
          </a:endParaRPr>
        </a:p>
        <a:p>
          <a:endParaRPr lang="ja-JP" altLang="ja-JP">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72672</xdr:rowOff>
    </xdr:from>
    <xdr:to>
      <xdr:col>81</xdr:col>
      <xdr:colOff>44450</xdr:colOff>
      <xdr:row>44</xdr:row>
      <xdr:rowOff>44450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073422"/>
          <a:ext cx="0" cy="15148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159049</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72672</xdr:rowOff>
    </xdr:from>
    <xdr:to>
      <xdr:col>81</xdr:col>
      <xdr:colOff>133350</xdr:colOff>
      <xdr:row>35</xdr:row>
      <xdr:rowOff>72672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164395</xdr:rowOff>
    </xdr:from>
    <xdr:to>
      <xdr:col>81</xdr:col>
      <xdr:colOff>44450</xdr:colOff>
      <xdr:row>40</xdr:row>
      <xdr:rowOff>59972</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6850945"/>
          <a:ext cx="8382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63094</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5781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110772</xdr:rowOff>
    </xdr:from>
    <xdr:to>
      <xdr:col>77</xdr:col>
      <xdr:colOff>44450</xdr:colOff>
      <xdr:row>39</xdr:row>
      <xdr:rowOff>164395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679732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19755</xdr:rowOff>
    </xdr:from>
    <xdr:to>
      <xdr:col>77</xdr:col>
      <xdr:colOff>95250</xdr:colOff>
      <xdr:row>39</xdr:row>
      <xdr:rowOff>121355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70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131532</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475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43745</xdr:rowOff>
    </xdr:from>
    <xdr:to>
      <xdr:col>72</xdr:col>
      <xdr:colOff>203200</xdr:colOff>
      <xdr:row>39</xdr:row>
      <xdr:rowOff>110772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730295"/>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150989</xdr:rowOff>
    </xdr:from>
    <xdr:to>
      <xdr:col>73</xdr:col>
      <xdr:colOff>44450</xdr:colOff>
      <xdr:row>39</xdr:row>
      <xdr:rowOff>81139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66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91316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43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161572</xdr:rowOff>
    </xdr:from>
    <xdr:to>
      <xdr:col>68</xdr:col>
      <xdr:colOff>152400</xdr:colOff>
      <xdr:row>39</xdr:row>
      <xdr:rowOff>43745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667667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97367</xdr:rowOff>
    </xdr:from>
    <xdr:to>
      <xdr:col>68</xdr:col>
      <xdr:colOff>203200</xdr:colOff>
      <xdr:row>39</xdr:row>
      <xdr:rowOff>27517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61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37694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83961</xdr:rowOff>
    </xdr:from>
    <xdr:to>
      <xdr:col>64</xdr:col>
      <xdr:colOff>152400</xdr:colOff>
      <xdr:row>39</xdr:row>
      <xdr:rowOff>14111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5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24288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36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9172</xdr:rowOff>
    </xdr:from>
    <xdr:to>
      <xdr:col>81</xdr:col>
      <xdr:colOff>95250</xdr:colOff>
      <xdr:row>40</xdr:row>
      <xdr:rowOff>110772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152699</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83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113595</xdr:rowOff>
    </xdr:from>
    <xdr:to>
      <xdr:col>77</xdr:col>
      <xdr:colOff>95250</xdr:colOff>
      <xdr:row>40</xdr:row>
      <xdr:rowOff>43745</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8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28522</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8865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59972</xdr:rowOff>
    </xdr:from>
    <xdr:to>
      <xdr:col>73</xdr:col>
      <xdr:colOff>44450</xdr:colOff>
      <xdr:row>39</xdr:row>
      <xdr:rowOff>161572</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74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146349</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832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164395</xdr:rowOff>
    </xdr:from>
    <xdr:to>
      <xdr:col>68</xdr:col>
      <xdr:colOff>203200</xdr:colOff>
      <xdr:row>39</xdr:row>
      <xdr:rowOff>94545</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67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79322</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765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110772</xdr:rowOff>
    </xdr:from>
    <xdr:to>
      <xdr:col>64</xdr:col>
      <xdr:colOff>152400</xdr:colOff>
      <xdr:row>39</xdr:row>
      <xdr:rowOff>40922</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62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25699</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71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前年度より、将来負担比率が改善した主な要因としては、過去に借りた地方債の償還が進んだこと等により将来負担額が約</a:t>
          </a:r>
          <a:r>
            <a:rPr kumimoji="1" lang="en-US" altLang="ja-JP" sz="1300">
              <a:latin typeface="ＭＳ Ｐゴシック" panose="020B0600070205080204" pitchFamily="50" charset="-128"/>
              <a:ea typeface="ＭＳ Ｐゴシック" panose="020B0600070205080204" pitchFamily="50" charset="-128"/>
            </a:rPr>
            <a:t>49.6</a:t>
          </a:r>
          <a:r>
            <a:rPr kumimoji="1" lang="ja-JP" altLang="en-US" sz="1300">
              <a:latin typeface="ＭＳ Ｐゴシック" panose="020B0600070205080204" pitchFamily="50" charset="-128"/>
              <a:ea typeface="ＭＳ Ｐゴシック" panose="020B0600070205080204" pitchFamily="50" charset="-128"/>
            </a:rPr>
            <a:t>億円減少したこと、充当可能財源が多額の寄附金の受領により約</a:t>
          </a:r>
          <a:r>
            <a:rPr kumimoji="1" lang="en-US" altLang="ja-JP" sz="1300">
              <a:latin typeface="ＭＳ Ｐゴシック" panose="020B0600070205080204" pitchFamily="50" charset="-128"/>
              <a:ea typeface="ＭＳ Ｐゴシック" panose="020B0600070205080204" pitchFamily="50" charset="-128"/>
            </a:rPr>
            <a:t>255.7</a:t>
          </a:r>
          <a:r>
            <a:rPr kumimoji="1" lang="ja-JP" altLang="en-US" sz="1300">
              <a:latin typeface="ＭＳ Ｐゴシック" panose="020B0600070205080204" pitchFamily="50" charset="-128"/>
              <a:ea typeface="ＭＳ Ｐゴシック" panose="020B0600070205080204" pitchFamily="50" charset="-128"/>
            </a:rPr>
            <a:t>億円増加している。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また、給与改定費の創設や高齢者保健福祉費の増等により、標準財政規模が約</a:t>
          </a:r>
          <a:r>
            <a:rPr kumimoji="1" lang="en-US" altLang="ja-JP" sz="1300">
              <a:latin typeface="ＭＳ Ｐゴシック" panose="020B0600070205080204" pitchFamily="50" charset="-128"/>
              <a:ea typeface="ＭＳ Ｐゴシック" panose="020B0600070205080204" pitchFamily="50" charset="-128"/>
            </a:rPr>
            <a:t>9.4</a:t>
          </a:r>
          <a:r>
            <a:rPr kumimoji="1" lang="ja-JP" altLang="en-US" sz="1300">
              <a:latin typeface="ＭＳ Ｐゴシック" panose="020B0600070205080204" pitchFamily="50" charset="-128"/>
              <a:ea typeface="ＭＳ Ｐゴシック" panose="020B0600070205080204" pitchFamily="50" charset="-128"/>
            </a:rPr>
            <a:t>億円増加しており、普通交付税の金額が上がったことにより、将来負担比率が改善している。</a:t>
          </a: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129011</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5302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101088</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87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129011</xdr:rowOff>
    </xdr:from>
    <xdr:to>
      <xdr:col>81</xdr:col>
      <xdr:colOff>133350</xdr:colOff>
      <xdr:row>22</xdr:row>
      <xdr:rowOff>129011</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90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14</xdr:row>
      <xdr:rowOff>8573</xdr:rowOff>
    </xdr:from>
    <xdr:to>
      <xdr:col>77</xdr:col>
      <xdr:colOff>44450</xdr:colOff>
      <xdr:row>14</xdr:row>
      <xdr:rowOff>26670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290800" y="2408873"/>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27851</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599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55774</xdr:rowOff>
    </xdr:from>
    <xdr:to>
      <xdr:col>81</xdr:col>
      <xdr:colOff>95250</xdr:colOff>
      <xdr:row>15</xdr:row>
      <xdr:rowOff>157374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62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14</xdr:row>
      <xdr:rowOff>26670</xdr:rowOff>
    </xdr:from>
    <xdr:to>
      <xdr:col>72</xdr:col>
      <xdr:colOff>203200</xdr:colOff>
      <xdr:row>15</xdr:row>
      <xdr:rowOff>34184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4401800" y="2426970"/>
          <a:ext cx="889000" cy="178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107967</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679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34184</xdr:rowOff>
    </xdr:from>
    <xdr:to>
      <xdr:col>68</xdr:col>
      <xdr:colOff>152400</xdr:colOff>
      <xdr:row>16</xdr:row>
      <xdr:rowOff>7514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2605934"/>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138748</xdr:rowOff>
    </xdr:from>
    <xdr:to>
      <xdr:col>73</xdr:col>
      <xdr:colOff>44450</xdr:colOff>
      <xdr:row>15</xdr:row>
      <xdr:rowOff>68898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53675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62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11536</xdr:rowOff>
    </xdr:from>
    <xdr:to>
      <xdr:col>68</xdr:col>
      <xdr:colOff>203200</xdr:colOff>
      <xdr:row>15</xdr:row>
      <xdr:rowOff>113136</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8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97913</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66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110067</xdr:rowOff>
    </xdr:from>
    <xdr:to>
      <xdr:col>64</xdr:col>
      <xdr:colOff>152400</xdr:colOff>
      <xdr:row>16</xdr:row>
      <xdr:rowOff>40217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8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50394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45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129223</xdr:rowOff>
    </xdr:from>
    <xdr:to>
      <xdr:col>77</xdr:col>
      <xdr:colOff>95250</xdr:colOff>
      <xdr:row>14</xdr:row>
      <xdr:rowOff>59373</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2358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69550</xdr:rowOff>
    </xdr:from>
    <xdr:ext cx="7366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21269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147320</xdr:rowOff>
    </xdr:from>
    <xdr:to>
      <xdr:col>73</xdr:col>
      <xdr:colOff>44450</xdr:colOff>
      <xdr:row>14</xdr:row>
      <xdr:rowOff>77470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237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87647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2145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154834</xdr:rowOff>
    </xdr:from>
    <xdr:to>
      <xdr:col>68</xdr:col>
      <xdr:colOff>203200</xdr:colOff>
      <xdr:row>15</xdr:row>
      <xdr:rowOff>84984</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2555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95161</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2324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128164</xdr:rowOff>
    </xdr:from>
    <xdr:to>
      <xdr:col>64</xdr:col>
      <xdr:colOff>152400</xdr:colOff>
      <xdr:row>16</xdr:row>
      <xdr:rowOff>58314</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269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43091</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2786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兵庫県宝塚市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227,645
224,329
101.80
118,939,695
117,398,160
1,260,619
48,660,715
68,166,710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人件費に係る経常収支比率は昨年度と同じであった。</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年人事院勧告で給料月額及び期末勤勉手当の支給月数が引き上げられ、本市においても人事院勧告に準じた改正を行い人件費は増加した。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104140</xdr:rowOff>
    </xdr:from>
    <xdr:to>
      <xdr:col>24</xdr:col>
      <xdr:colOff>25400</xdr:colOff>
      <xdr:row>41</xdr:row>
      <xdr:rowOff>85090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59054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57167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8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85090</xdr:rowOff>
    </xdr:from>
    <xdr:to>
      <xdr:col>24</xdr:col>
      <xdr:colOff>114300</xdr:colOff>
      <xdr:row>41</xdr:row>
      <xdr:rowOff>85090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1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19067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104140</xdr:rowOff>
    </xdr:from>
    <xdr:to>
      <xdr:col>24</xdr:col>
      <xdr:colOff>114300</xdr:colOff>
      <xdr:row>32</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142240</xdr:rowOff>
    </xdr:from>
    <xdr:to>
      <xdr:col>24</xdr:col>
      <xdr:colOff>25400</xdr:colOff>
      <xdr:row>38</xdr:row>
      <xdr:rowOff>142240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573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134637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5963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118110</xdr:rowOff>
    </xdr:from>
    <xdr:to>
      <xdr:col>24</xdr:col>
      <xdr:colOff>76200</xdr:colOff>
      <xdr:row>36</xdr:row>
      <xdr:rowOff>48260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111760</xdr:rowOff>
    </xdr:from>
    <xdr:to>
      <xdr:col>19</xdr:col>
      <xdr:colOff>187325</xdr:colOff>
      <xdr:row>38</xdr:row>
      <xdr:rowOff>142240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6268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76200</xdr:rowOff>
    </xdr:from>
    <xdr:to>
      <xdr:col>20</xdr:col>
      <xdr:colOff>38100</xdr:colOff>
      <xdr:row>35</xdr:row>
      <xdr:rowOff>6350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16527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35560</xdr:rowOff>
    </xdr:from>
    <xdr:to>
      <xdr:col>15</xdr:col>
      <xdr:colOff>98425</xdr:colOff>
      <xdr:row>38</xdr:row>
      <xdr:rowOff>111760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506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121920</xdr:rowOff>
    </xdr:from>
    <xdr:to>
      <xdr:col>15</xdr:col>
      <xdr:colOff>149225</xdr:colOff>
      <xdr:row>35</xdr:row>
      <xdr:rowOff>52070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595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62247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35560</xdr:rowOff>
    </xdr:from>
    <xdr:to>
      <xdr:col>11</xdr:col>
      <xdr:colOff>9525</xdr:colOff>
      <xdr:row>39</xdr:row>
      <xdr:rowOff>138430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5066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60960</xdr:rowOff>
    </xdr:from>
    <xdr:to>
      <xdr:col>11</xdr:col>
      <xdr:colOff>60325</xdr:colOff>
      <xdr:row>34</xdr:row>
      <xdr:rowOff>162560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89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1287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07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12717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91440</xdr:rowOff>
    </xdr:from>
    <xdr:to>
      <xdr:col>24</xdr:col>
      <xdr:colOff>76200</xdr:colOff>
      <xdr:row>39</xdr:row>
      <xdr:rowOff>21590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63517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7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91440</xdr:rowOff>
    </xdr:from>
    <xdr:to>
      <xdr:col>20</xdr:col>
      <xdr:colOff>38100</xdr:colOff>
      <xdr:row>39</xdr:row>
      <xdr:rowOff>21590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6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6367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92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60960</xdr:rowOff>
    </xdr:from>
    <xdr:to>
      <xdr:col>15</xdr:col>
      <xdr:colOff>149225</xdr:colOff>
      <xdr:row>38</xdr:row>
      <xdr:rowOff>162560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147337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6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156210</xdr:rowOff>
    </xdr:from>
    <xdr:to>
      <xdr:col>11</xdr:col>
      <xdr:colOff>60325</xdr:colOff>
      <xdr:row>38</xdr:row>
      <xdr:rowOff>86360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71137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87630</xdr:rowOff>
    </xdr:from>
    <xdr:to>
      <xdr:col>6</xdr:col>
      <xdr:colOff>171450</xdr:colOff>
      <xdr:row>40</xdr:row>
      <xdr:rowOff>17780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7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2557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86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物件費にかかる経常収支比率は、昨年度と比較すると</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ポイント高くなり、類似団体平均と比べ</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ポイント低い。</a:t>
          </a:r>
        </a:p>
        <a:p>
          <a:r>
            <a:rPr kumimoji="1" lang="ja-JP" altLang="en-US" sz="1300">
              <a:latin typeface="ＭＳ Ｐゴシック" panose="020B0600070205080204" pitchFamily="50" charset="-128"/>
              <a:ea typeface="ＭＳ Ｐゴシック" panose="020B0600070205080204" pitchFamily="50" charset="-128"/>
            </a:rPr>
            <a:t>　今後も行財政改革の取組を通じて経常経費の削減努力を継続し、経費削減に努める。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107950</xdr:rowOff>
    </xdr:from>
    <xdr:to>
      <xdr:col>82</xdr:col>
      <xdr:colOff>107950</xdr:colOff>
      <xdr:row>21</xdr:row>
      <xdr:rowOff>120650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368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92727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9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120650</xdr:rowOff>
    </xdr:from>
    <xdr:to>
      <xdr:col>82</xdr:col>
      <xdr:colOff>196850</xdr:colOff>
      <xdr:row>21</xdr:row>
      <xdr:rowOff>120650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2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22877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107950</xdr:rowOff>
    </xdr:from>
    <xdr:to>
      <xdr:col>82</xdr:col>
      <xdr:colOff>196850</xdr:colOff>
      <xdr:row>13</xdr:row>
      <xdr:rowOff>107950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50800</xdr:rowOff>
    </xdr:from>
    <xdr:to>
      <xdr:col>82</xdr:col>
      <xdr:colOff>107950</xdr:colOff>
      <xdr:row>14</xdr:row>
      <xdr:rowOff>139700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4511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29227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4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50800</xdr:rowOff>
    </xdr:from>
    <xdr:to>
      <xdr:col>78</xdr:col>
      <xdr:colOff>69850</xdr:colOff>
      <xdr:row>14</xdr:row>
      <xdr:rowOff>76200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4511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120650</xdr:rowOff>
    </xdr:from>
    <xdr:to>
      <xdr:col>73</xdr:col>
      <xdr:colOff>180975</xdr:colOff>
      <xdr:row>14</xdr:row>
      <xdr:rowOff>76200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3495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149877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120650</xdr:rowOff>
    </xdr:from>
    <xdr:to>
      <xdr:col>69</xdr:col>
      <xdr:colOff>92075</xdr:colOff>
      <xdr:row>13</xdr:row>
      <xdr:rowOff>158750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349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22877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60977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0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88900</xdr:rowOff>
    </xdr:from>
    <xdr:to>
      <xdr:col>82</xdr:col>
      <xdr:colOff>158750</xdr:colOff>
      <xdr:row>15</xdr:row>
      <xdr:rowOff>19050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48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105427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3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0</xdr:rowOff>
    </xdr:from>
    <xdr:to>
      <xdr:col>78</xdr:col>
      <xdr:colOff>120650</xdr:colOff>
      <xdr:row>14</xdr:row>
      <xdr:rowOff>101600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111777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25400</xdr:rowOff>
    </xdr:from>
    <xdr:to>
      <xdr:col>74</xdr:col>
      <xdr:colOff>31750</xdr:colOff>
      <xdr:row>14</xdr:row>
      <xdr:rowOff>127000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2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137177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69850</xdr:rowOff>
    </xdr:from>
    <xdr:to>
      <xdr:col>69</xdr:col>
      <xdr:colOff>142875</xdr:colOff>
      <xdr:row>14</xdr:row>
      <xdr:rowOff>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29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06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107950</xdr:rowOff>
    </xdr:from>
    <xdr:to>
      <xdr:col>65</xdr:col>
      <xdr:colOff>53975</xdr:colOff>
      <xdr:row>14</xdr:row>
      <xdr:rowOff>38100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48277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0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扶助費にかかる経常収支比率は昨年度と比べ、</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ポイント高くなった。</a:t>
          </a:r>
        </a:p>
        <a:p>
          <a:r>
            <a:rPr kumimoji="1" lang="ja-JP" altLang="en-US" sz="1300">
              <a:latin typeface="ＭＳ Ｐゴシック" panose="020B0600070205080204" pitchFamily="50" charset="-128"/>
              <a:ea typeface="ＭＳ Ｐゴシック" panose="020B0600070205080204" pitchFamily="50" charset="-128"/>
            </a:rPr>
            <a:t>　主な要因としては、社会福祉費が約</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億円増となったことにより高くなっている。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78015</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22201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143328</xdr:rowOff>
    </xdr:from>
    <xdr:to>
      <xdr:col>24</xdr:col>
      <xdr:colOff>25400</xdr:colOff>
      <xdr:row>59</xdr:row>
      <xdr:rowOff>86178</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087428"/>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118835</xdr:rowOff>
    </xdr:from>
    <xdr:to>
      <xdr:col>19</xdr:col>
      <xdr:colOff>187325</xdr:colOff>
      <xdr:row>58</xdr:row>
      <xdr:rowOff>143328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891485"/>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149678</xdr:rowOff>
    </xdr:from>
    <xdr:to>
      <xdr:col>20</xdr:col>
      <xdr:colOff>38100</xdr:colOff>
      <xdr:row>58</xdr:row>
      <xdr:rowOff>79828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90005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9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118835</xdr:rowOff>
    </xdr:from>
    <xdr:to>
      <xdr:col>15</xdr:col>
      <xdr:colOff>98425</xdr:colOff>
      <xdr:row>57</xdr:row>
      <xdr:rowOff>151493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8914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35378</xdr:rowOff>
    </xdr:from>
    <xdr:to>
      <xdr:col>15</xdr:col>
      <xdr:colOff>149225</xdr:colOff>
      <xdr:row>57</xdr:row>
      <xdr:rowOff>136978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147155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151493</xdr:rowOff>
    </xdr:from>
    <xdr:to>
      <xdr:col>11</xdr:col>
      <xdr:colOff>9525</xdr:colOff>
      <xdr:row>57</xdr:row>
      <xdr:rowOff>167822</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9241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125185</xdr:rowOff>
    </xdr:from>
    <xdr:to>
      <xdr:col>11</xdr:col>
      <xdr:colOff>60325</xdr:colOff>
      <xdr:row>57</xdr:row>
      <xdr:rowOff>55335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65512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114499</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4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35378</xdr:rowOff>
    </xdr:from>
    <xdr:to>
      <xdr:col>24</xdr:col>
      <xdr:colOff>76200</xdr:colOff>
      <xdr:row>59</xdr:row>
      <xdr:rowOff>136978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7455</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12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92528</xdr:rowOff>
    </xdr:from>
    <xdr:to>
      <xdr:col>20</xdr:col>
      <xdr:colOff>38100</xdr:colOff>
      <xdr:row>59</xdr:row>
      <xdr:rowOff>22678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03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7455</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123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68035</xdr:rowOff>
    </xdr:from>
    <xdr:to>
      <xdr:col>15</xdr:col>
      <xdr:colOff>149225</xdr:colOff>
      <xdr:row>57</xdr:row>
      <xdr:rowOff>169635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154412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100693</xdr:rowOff>
    </xdr:from>
    <xdr:to>
      <xdr:col>11</xdr:col>
      <xdr:colOff>60325</xdr:colOff>
      <xdr:row>58</xdr:row>
      <xdr:rowOff>30843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15620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117022</xdr:rowOff>
    </xdr:from>
    <xdr:to>
      <xdr:col>6</xdr:col>
      <xdr:colOff>171450</xdr:colOff>
      <xdr:row>58</xdr:row>
      <xdr:rowOff>47172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31949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繰出金に係る経常収支比率が高くなり、全体で</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ポイント高くなった。また、類似団体平均より</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ポイント上回っている。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133350</xdr:rowOff>
    </xdr:from>
    <xdr:to>
      <xdr:col>82</xdr:col>
      <xdr:colOff>107950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2202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48277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133350</xdr:rowOff>
    </xdr:from>
    <xdr:to>
      <xdr:col>82</xdr:col>
      <xdr:colOff>196850</xdr:colOff>
      <xdr:row>53</xdr:row>
      <xdr:rowOff>133350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22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82550</xdr:rowOff>
    </xdr:from>
    <xdr:to>
      <xdr:col>82</xdr:col>
      <xdr:colOff>107950</xdr:colOff>
      <xdr:row>59</xdr:row>
      <xdr:rowOff>120650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198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29227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01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44450</xdr:rowOff>
    </xdr:from>
    <xdr:to>
      <xdr:col>78</xdr:col>
      <xdr:colOff>69850</xdr:colOff>
      <xdr:row>59</xdr:row>
      <xdr:rowOff>82550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160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137177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38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44450</xdr:rowOff>
    </xdr:from>
    <xdr:to>
      <xdr:col>73</xdr:col>
      <xdr:colOff>180975</xdr:colOff>
      <xdr:row>59</xdr:row>
      <xdr:rowOff>57150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10160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57150</xdr:rowOff>
    </xdr:from>
    <xdr:to>
      <xdr:col>69</xdr:col>
      <xdr:colOff>92075</xdr:colOff>
      <xdr:row>59</xdr:row>
      <xdr:rowOff>107950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1727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99077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69850</xdr:rowOff>
    </xdr:from>
    <xdr:to>
      <xdr:col>82</xdr:col>
      <xdr:colOff>158750</xdr:colOff>
      <xdr:row>60</xdr:row>
      <xdr:rowOff>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41927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31750</xdr:rowOff>
    </xdr:from>
    <xdr:to>
      <xdr:col>78</xdr:col>
      <xdr:colOff>120650</xdr:colOff>
      <xdr:row>59</xdr:row>
      <xdr:rowOff>133350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118127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33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165100</xdr:rowOff>
    </xdr:from>
    <xdr:to>
      <xdr:col>74</xdr:col>
      <xdr:colOff>31750</xdr:colOff>
      <xdr:row>59</xdr:row>
      <xdr:rowOff>95250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80027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6350</xdr:rowOff>
    </xdr:from>
    <xdr:to>
      <xdr:col>69</xdr:col>
      <xdr:colOff>142875</xdr:colOff>
      <xdr:row>59</xdr:row>
      <xdr:rowOff>107950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92727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2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57150</xdr:rowOff>
    </xdr:from>
    <xdr:to>
      <xdr:col>65</xdr:col>
      <xdr:colOff>53975</xdr:colOff>
      <xdr:row>59</xdr:row>
      <xdr:rowOff>158750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143527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補助費等にかかる経常収支比率は、昨年度と比較すると</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ポイント低くなり、類似団体平均と比べ</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ポイント低くなった。</a:t>
          </a:r>
        </a:p>
        <a:p>
          <a:r>
            <a:rPr kumimoji="1" lang="ja-JP" altLang="en-US" sz="1300">
              <a:latin typeface="ＭＳ Ｐゴシック" panose="020B0600070205080204" pitchFamily="50" charset="-128"/>
              <a:ea typeface="ＭＳ Ｐゴシック" panose="020B0600070205080204" pitchFamily="50" charset="-128"/>
            </a:rPr>
            <a:t>　今後も行財政改革の取組を通じて経常経費の削減努力を継続し、経費削減に努める。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35560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9160"/>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101854</xdr:rowOff>
    </xdr:from>
    <xdr:to>
      <xdr:col>82</xdr:col>
      <xdr:colOff>107950</xdr:colOff>
      <xdr:row>35</xdr:row>
      <xdr:rowOff>133858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10260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82567</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083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124714</xdr:rowOff>
    </xdr:from>
    <xdr:to>
      <xdr:col>78</xdr:col>
      <xdr:colOff>69850</xdr:colOff>
      <xdr:row>35</xdr:row>
      <xdr:rowOff>133858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12546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119634</xdr:rowOff>
    </xdr:from>
    <xdr:to>
      <xdr:col>78</xdr:col>
      <xdr:colOff>120650</xdr:colOff>
      <xdr:row>36</xdr:row>
      <xdr:rowOff>49784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12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34561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206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115570</xdr:rowOff>
    </xdr:from>
    <xdr:to>
      <xdr:col>73</xdr:col>
      <xdr:colOff>180975</xdr:colOff>
      <xdr:row>35</xdr:row>
      <xdr:rowOff>124714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11632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25417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115570</xdr:rowOff>
    </xdr:from>
    <xdr:to>
      <xdr:col>69</xdr:col>
      <xdr:colOff>92075</xdr:colOff>
      <xdr:row>35</xdr:row>
      <xdr:rowOff>138430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1163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92202</xdr:rowOff>
    </xdr:from>
    <xdr:to>
      <xdr:col>69</xdr:col>
      <xdr:colOff>142875</xdr:colOff>
      <xdr:row>36</xdr:row>
      <xdr:rowOff>22352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09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7129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17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11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29989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20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51054</xdr:rowOff>
    </xdr:from>
    <xdr:to>
      <xdr:col>82</xdr:col>
      <xdr:colOff>158750</xdr:colOff>
      <xdr:row>35</xdr:row>
      <xdr:rowOff>152654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131081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60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83058</xdr:rowOff>
    </xdr:from>
    <xdr:to>
      <xdr:col>78</xdr:col>
      <xdr:colOff>120650</xdr:colOff>
      <xdr:row>36</xdr:row>
      <xdr:rowOff>13208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23385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52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73914</xdr:rowOff>
    </xdr:from>
    <xdr:to>
      <xdr:col>74</xdr:col>
      <xdr:colOff>31750</xdr:colOff>
      <xdr:row>36</xdr:row>
      <xdr:rowOff>4064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14241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4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64770</xdr:rowOff>
    </xdr:from>
    <xdr:to>
      <xdr:col>69</xdr:col>
      <xdr:colOff>142875</xdr:colOff>
      <xdr:row>35</xdr:row>
      <xdr:rowOff>166370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5097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87630</xdr:rowOff>
    </xdr:from>
    <xdr:to>
      <xdr:col>65</xdr:col>
      <xdr:colOff>53975</xdr:colOff>
      <xdr:row>36</xdr:row>
      <xdr:rowOff>17780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27957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ポイント高くなった。今後も金利上昇、新ごみ処理施設の建設や新病院建設、公共施設の老朽化対策などにより、公債費は増加していくと予測している。　</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110672</xdr:rowOff>
    </xdr:from>
    <xdr:to>
      <xdr:col>24</xdr:col>
      <xdr:colOff>25400</xdr:colOff>
      <xdr:row>81</xdr:row>
      <xdr:rowOff>80736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455072"/>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52813</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940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80736</xdr:rowOff>
    </xdr:from>
    <xdr:to>
      <xdr:col>24</xdr:col>
      <xdr:colOff>114300</xdr:colOff>
      <xdr:row>81</xdr:row>
      <xdr:rowOff>80736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968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25599</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19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110672</xdr:rowOff>
    </xdr:from>
    <xdr:to>
      <xdr:col>24</xdr:col>
      <xdr:colOff>114300</xdr:colOff>
      <xdr:row>72</xdr:row>
      <xdr:rowOff>110672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45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91621</xdr:rowOff>
    </xdr:from>
    <xdr:to>
      <xdr:col>24</xdr:col>
      <xdr:colOff>25400</xdr:colOff>
      <xdr:row>77</xdr:row>
      <xdr:rowOff>102507</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987800" y="13293271"/>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98170</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2956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81643</xdr:rowOff>
    </xdr:from>
    <xdr:to>
      <xdr:col>24</xdr:col>
      <xdr:colOff>76200</xdr:colOff>
      <xdr:row>77</xdr:row>
      <xdr:rowOff>11793</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1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48079</xdr:rowOff>
    </xdr:from>
    <xdr:to>
      <xdr:col>19</xdr:col>
      <xdr:colOff>187325</xdr:colOff>
      <xdr:row>77</xdr:row>
      <xdr:rowOff>91621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3249729"/>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146957</xdr:rowOff>
    </xdr:from>
    <xdr:to>
      <xdr:col>20</xdr:col>
      <xdr:colOff>38100</xdr:colOff>
      <xdr:row>77</xdr:row>
      <xdr:rowOff>77107</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87284</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26307</xdr:rowOff>
    </xdr:from>
    <xdr:to>
      <xdr:col>15</xdr:col>
      <xdr:colOff>98425</xdr:colOff>
      <xdr:row>77</xdr:row>
      <xdr:rowOff>48079</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3227957"/>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29936</xdr:rowOff>
    </xdr:from>
    <xdr:to>
      <xdr:col>15</xdr:col>
      <xdr:colOff>149225</xdr:colOff>
      <xdr:row>77</xdr:row>
      <xdr:rowOff>131536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116313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26307</xdr:rowOff>
    </xdr:from>
    <xdr:to>
      <xdr:col>11</xdr:col>
      <xdr:colOff>9525</xdr:colOff>
      <xdr:row>77</xdr:row>
      <xdr:rowOff>48079</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3227957"/>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146957</xdr:rowOff>
    </xdr:from>
    <xdr:to>
      <xdr:col>11</xdr:col>
      <xdr:colOff>60325</xdr:colOff>
      <xdr:row>77</xdr:row>
      <xdr:rowOff>77107</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87284</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294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105427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51707</xdr:rowOff>
    </xdr:from>
    <xdr:to>
      <xdr:col>24</xdr:col>
      <xdr:colOff>76200</xdr:colOff>
      <xdr:row>77</xdr:row>
      <xdr:rowOff>153307</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25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23784</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322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40821</xdr:rowOff>
    </xdr:from>
    <xdr:to>
      <xdr:col>20</xdr:col>
      <xdr:colOff>38100</xdr:colOff>
      <xdr:row>77</xdr:row>
      <xdr:rowOff>142421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24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127198</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3328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168729</xdr:rowOff>
    </xdr:from>
    <xdr:to>
      <xdr:col>15</xdr:col>
      <xdr:colOff>149225</xdr:colOff>
      <xdr:row>77</xdr:row>
      <xdr:rowOff>98879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19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109056</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2967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146957</xdr:rowOff>
    </xdr:from>
    <xdr:to>
      <xdr:col>11</xdr:col>
      <xdr:colOff>60325</xdr:colOff>
      <xdr:row>77</xdr:row>
      <xdr:rowOff>77107</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17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61884</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326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168729</xdr:rowOff>
    </xdr:from>
    <xdr:to>
      <xdr:col>6</xdr:col>
      <xdr:colOff>171450</xdr:colOff>
      <xdr:row>77</xdr:row>
      <xdr:rowOff>98879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19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109056</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2967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公債費以外の経常収支比率は全体で</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ポイント高くなっている。</a:t>
          </a:r>
        </a:p>
        <a:p>
          <a:r>
            <a:rPr kumimoji="1" lang="ja-JP" altLang="en-US" sz="1300">
              <a:latin typeface="ＭＳ Ｐゴシック" panose="020B0600070205080204" pitchFamily="50" charset="-128"/>
              <a:ea typeface="ＭＳ Ｐゴシック" panose="020B0600070205080204" pitchFamily="50" charset="-128"/>
            </a:rPr>
            <a:t>　要因として、扶助費や物件費で</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ポイント高くなったことなどによる。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154215</xdr:rowOff>
    </xdr:from>
    <xdr:to>
      <xdr:col>82</xdr:col>
      <xdr:colOff>107950</xdr:colOff>
      <xdr:row>81</xdr:row>
      <xdr:rowOff>156936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498615"/>
          <a:ext cx="0" cy="1545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129013</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4016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156936</xdr:rowOff>
    </xdr:from>
    <xdr:to>
      <xdr:col>82</xdr:col>
      <xdr:colOff>196850</xdr:colOff>
      <xdr:row>81</xdr:row>
      <xdr:rowOff>156936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4044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69142</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154215</xdr:rowOff>
    </xdr:from>
    <xdr:to>
      <xdr:col>82</xdr:col>
      <xdr:colOff>196850</xdr:colOff>
      <xdr:row>72</xdr:row>
      <xdr:rowOff>154215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26307</xdr:rowOff>
    </xdr:from>
    <xdr:to>
      <xdr:col>82</xdr:col>
      <xdr:colOff>107950</xdr:colOff>
      <xdr:row>77</xdr:row>
      <xdr:rowOff>135164</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671800" y="13227957"/>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163484</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30222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146957</xdr:rowOff>
    </xdr:from>
    <xdr:to>
      <xdr:col>82</xdr:col>
      <xdr:colOff>158750</xdr:colOff>
      <xdr:row>77</xdr:row>
      <xdr:rowOff>77107</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12700</xdr:rowOff>
    </xdr:from>
    <xdr:to>
      <xdr:col>78</xdr:col>
      <xdr:colOff>69850</xdr:colOff>
      <xdr:row>77</xdr:row>
      <xdr:rowOff>26307</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4782800" y="13042900"/>
          <a:ext cx="8890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68035</xdr:rowOff>
    </xdr:from>
    <xdr:to>
      <xdr:col>78</xdr:col>
      <xdr:colOff>120650</xdr:colOff>
      <xdr:row>75</xdr:row>
      <xdr:rowOff>169636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29267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8362</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2695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31750</xdr:rowOff>
    </xdr:from>
    <xdr:to>
      <xdr:col>73</xdr:col>
      <xdr:colOff>180975</xdr:colOff>
      <xdr:row>76</xdr:row>
      <xdr:rowOff>12700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28905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108857</xdr:rowOff>
    </xdr:from>
    <xdr:to>
      <xdr:col>74</xdr:col>
      <xdr:colOff>31750</xdr:colOff>
      <xdr:row>75</xdr:row>
      <xdr:rowOff>39007</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279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49184</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56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31750</xdr:rowOff>
    </xdr:from>
    <xdr:to>
      <xdr:col>69</xdr:col>
      <xdr:colOff>92075</xdr:colOff>
      <xdr:row>77</xdr:row>
      <xdr:rowOff>26307</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2890500"/>
          <a:ext cx="889000" cy="337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136072</xdr:rowOff>
    </xdr:from>
    <xdr:to>
      <xdr:col>69</xdr:col>
      <xdr:colOff>142875</xdr:colOff>
      <xdr:row>73</xdr:row>
      <xdr:rowOff>66222</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2480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76399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24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97972</xdr:rowOff>
    </xdr:from>
    <xdr:to>
      <xdr:col>65</xdr:col>
      <xdr:colOff>53975</xdr:colOff>
      <xdr:row>75</xdr:row>
      <xdr:rowOff>28122</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278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38299</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55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84364</xdr:rowOff>
    </xdr:from>
    <xdr:to>
      <xdr:col>82</xdr:col>
      <xdr:colOff>158750</xdr:colOff>
      <xdr:row>78</xdr:row>
      <xdr:rowOff>14514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28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56441</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3258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146957</xdr:rowOff>
    </xdr:from>
    <xdr:to>
      <xdr:col>78</xdr:col>
      <xdr:colOff>120650</xdr:colOff>
      <xdr:row>77</xdr:row>
      <xdr:rowOff>77107</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317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61884</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3263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133350</xdr:rowOff>
    </xdr:from>
    <xdr:to>
      <xdr:col>74</xdr:col>
      <xdr:colOff>31750</xdr:colOff>
      <xdr:row>76</xdr:row>
      <xdr:rowOff>63500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48277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152400</xdr:rowOff>
    </xdr:from>
    <xdr:to>
      <xdr:col>69</xdr:col>
      <xdr:colOff>142875</xdr:colOff>
      <xdr:row>75</xdr:row>
      <xdr:rowOff>82550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67327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292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146957</xdr:rowOff>
    </xdr:from>
    <xdr:to>
      <xdr:col>65</xdr:col>
      <xdr:colOff>53975</xdr:colOff>
      <xdr:row>77</xdr:row>
      <xdr:rowOff>77107</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317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61884</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326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兵庫県宝塚市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76746</xdr:rowOff>
    </xdr:from>
    <xdr:to>
      <xdr:col>29</xdr:col>
      <xdr:colOff>127000</xdr:colOff>
      <xdr:row>20</xdr:row>
      <xdr:rowOff>164109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10321"/>
          <a:ext cx="0" cy="16304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136186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164109</xdr:rowOff>
    </xdr:from>
    <xdr:to>
      <xdr:col>30</xdr:col>
      <xdr:colOff>25400</xdr:colOff>
      <xdr:row>20</xdr:row>
      <xdr:rowOff>164109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07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163123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5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76746</xdr:rowOff>
    </xdr:from>
    <xdr:to>
      <xdr:col>30</xdr:col>
      <xdr:colOff>25400</xdr:colOff>
      <xdr:row>11</xdr:row>
      <xdr:rowOff>76746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103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25578</xdr:rowOff>
    </xdr:from>
    <xdr:to>
      <xdr:col>29</xdr:col>
      <xdr:colOff>127000</xdr:colOff>
      <xdr:row>16</xdr:row>
      <xdr:rowOff>160452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16403"/>
          <a:ext cx="647700" cy="1348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162844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53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19317</xdr:rowOff>
    </xdr:from>
    <xdr:to>
      <xdr:col>29</xdr:col>
      <xdr:colOff>177800</xdr:colOff>
      <xdr:row>17</xdr:row>
      <xdr:rowOff>120917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815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160452</xdr:rowOff>
    </xdr:from>
    <xdr:to>
      <xdr:col>26</xdr:col>
      <xdr:colOff>50800</xdr:colOff>
      <xdr:row>17</xdr:row>
      <xdr:rowOff>60363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51277"/>
          <a:ext cx="698500" cy="713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30709</xdr:rowOff>
    </xdr:from>
    <xdr:to>
      <xdr:col>26</xdr:col>
      <xdr:colOff>101600</xdr:colOff>
      <xdr:row>18</xdr:row>
      <xdr:rowOff>132309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164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117086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250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20091</xdr:rowOff>
    </xdr:from>
    <xdr:to>
      <xdr:col>22</xdr:col>
      <xdr:colOff>114300</xdr:colOff>
      <xdr:row>17</xdr:row>
      <xdr:rowOff>60363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2982366"/>
          <a:ext cx="698500" cy="402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102908</xdr:rowOff>
    </xdr:from>
    <xdr:to>
      <xdr:col>22</xdr:col>
      <xdr:colOff>165100</xdr:colOff>
      <xdr:row>19</xdr:row>
      <xdr:rowOff>33058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2366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17835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323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20091</xdr:rowOff>
    </xdr:from>
    <xdr:to>
      <xdr:col>18</xdr:col>
      <xdr:colOff>177800</xdr:colOff>
      <xdr:row>17</xdr:row>
      <xdr:rowOff>64592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82366"/>
          <a:ext cx="698500" cy="445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126416</xdr:rowOff>
    </xdr:from>
    <xdr:to>
      <xdr:col>19</xdr:col>
      <xdr:colOff>38100</xdr:colOff>
      <xdr:row>19</xdr:row>
      <xdr:rowOff>56566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2601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41343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346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148133</xdr:rowOff>
    </xdr:from>
    <xdr:to>
      <xdr:col>15</xdr:col>
      <xdr:colOff>101600</xdr:colOff>
      <xdr:row>19</xdr:row>
      <xdr:rowOff>78283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18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63060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368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146228</xdr:rowOff>
    </xdr:from>
    <xdr:to>
      <xdr:col>29</xdr:col>
      <xdr:colOff>177800</xdr:colOff>
      <xdr:row>16</xdr:row>
      <xdr:rowOff>76378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656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162755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10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109652</xdr:rowOff>
    </xdr:from>
    <xdr:to>
      <xdr:col>26</xdr:col>
      <xdr:colOff>101600</xdr:colOff>
      <xdr:row>17</xdr:row>
      <xdr:rowOff>39802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004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49979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69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9563</xdr:rowOff>
    </xdr:from>
    <xdr:to>
      <xdr:col>22</xdr:col>
      <xdr:colOff>165100</xdr:colOff>
      <xdr:row>17</xdr:row>
      <xdr:rowOff>111163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718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121340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4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140741</xdr:rowOff>
    </xdr:from>
    <xdr:to>
      <xdr:col>19</xdr:col>
      <xdr:colOff>38100</xdr:colOff>
      <xdr:row>17</xdr:row>
      <xdr:rowOff>70891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315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81068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00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13792</xdr:rowOff>
    </xdr:from>
    <xdr:to>
      <xdr:col>15</xdr:col>
      <xdr:colOff>101600</xdr:colOff>
      <xdr:row>17</xdr:row>
      <xdr:rowOff>115392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760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125569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129572</xdr:rowOff>
    </xdr:from>
    <xdr:to>
      <xdr:col>29</xdr:col>
      <xdr:colOff>127000</xdr:colOff>
      <xdr:row>37</xdr:row>
      <xdr:rowOff>300393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054122"/>
          <a:ext cx="0" cy="13709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272470</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39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300393</xdr:rowOff>
    </xdr:from>
    <xdr:to>
      <xdr:col>30</xdr:col>
      <xdr:colOff>25400</xdr:colOff>
      <xdr:row>37</xdr:row>
      <xdr:rowOff>300393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4250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44499</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79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129572</xdr:rowOff>
    </xdr:from>
    <xdr:to>
      <xdr:col>30</xdr:col>
      <xdr:colOff>25400</xdr:colOff>
      <xdr:row>33</xdr:row>
      <xdr:rowOff>129572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054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73336</xdr:rowOff>
    </xdr:from>
    <xdr:to>
      <xdr:col>29</xdr:col>
      <xdr:colOff>127000</xdr:colOff>
      <xdr:row>35</xdr:row>
      <xdr:rowOff>191294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6683686"/>
          <a:ext cx="647700" cy="1179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174350</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784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202273</xdr:rowOff>
    </xdr:from>
    <xdr:to>
      <xdr:col>29</xdr:col>
      <xdr:colOff>177800</xdr:colOff>
      <xdr:row>35</xdr:row>
      <xdr:rowOff>303873</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6812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191294</xdr:rowOff>
    </xdr:from>
    <xdr:to>
      <xdr:col>26</xdr:col>
      <xdr:colOff>50800</xdr:colOff>
      <xdr:row>35</xdr:row>
      <xdr:rowOff>212496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6801644"/>
          <a:ext cx="698500" cy="212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218218</xdr:rowOff>
    </xdr:from>
    <xdr:to>
      <xdr:col>26</xdr:col>
      <xdr:colOff>101600</xdr:colOff>
      <xdr:row>35</xdr:row>
      <xdr:rowOff>319818</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6828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304595</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914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212496</xdr:rowOff>
    </xdr:from>
    <xdr:to>
      <xdr:col>22</xdr:col>
      <xdr:colOff>114300</xdr:colOff>
      <xdr:row>35</xdr:row>
      <xdr:rowOff>258502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822846"/>
          <a:ext cx="698500" cy="460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182270</xdr:rowOff>
    </xdr:from>
    <xdr:to>
      <xdr:col>22</xdr:col>
      <xdr:colOff>165100</xdr:colOff>
      <xdr:row>35</xdr:row>
      <xdr:rowOff>283870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679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268647</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7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258502</xdr:rowOff>
    </xdr:from>
    <xdr:to>
      <xdr:col>18</xdr:col>
      <xdr:colOff>177800</xdr:colOff>
      <xdr:row>36</xdr:row>
      <xdr:rowOff>7328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6868852"/>
          <a:ext cx="698500" cy="917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292913</xdr:rowOff>
    </xdr:from>
    <xdr:to>
      <xdr:col>19</xdr:col>
      <xdr:colOff>38100</xdr:colOff>
      <xdr:row>36</xdr:row>
      <xdr:rowOff>51613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690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36390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98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333775</xdr:rowOff>
    </xdr:from>
    <xdr:to>
      <xdr:col>15</xdr:col>
      <xdr:colOff>101600</xdr:colOff>
      <xdr:row>36</xdr:row>
      <xdr:rowOff>92475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69441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77252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030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22536</xdr:rowOff>
    </xdr:from>
    <xdr:to>
      <xdr:col>29</xdr:col>
      <xdr:colOff>177800</xdr:colOff>
      <xdr:row>35</xdr:row>
      <xdr:rowOff>124136</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632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210513</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47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140494</xdr:rowOff>
    </xdr:from>
    <xdr:to>
      <xdr:col>26</xdr:col>
      <xdr:colOff>101600</xdr:colOff>
      <xdr:row>35</xdr:row>
      <xdr:rowOff>242094</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7508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252271</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519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161696</xdr:rowOff>
    </xdr:from>
    <xdr:to>
      <xdr:col>22</xdr:col>
      <xdr:colOff>165100</xdr:colOff>
      <xdr:row>35</xdr:row>
      <xdr:rowOff>263296</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7720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273473</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54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207702</xdr:rowOff>
    </xdr:from>
    <xdr:to>
      <xdr:col>19</xdr:col>
      <xdr:colOff>38100</xdr:colOff>
      <xdr:row>35</xdr:row>
      <xdr:rowOff>309302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8180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319479</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586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299428</xdr:rowOff>
    </xdr:from>
    <xdr:to>
      <xdr:col>15</xdr:col>
      <xdr:colOff>101600</xdr:colOff>
      <xdr:row>36</xdr:row>
      <xdr:rowOff>58128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9097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68305</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678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兵庫県宝塚市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227,645
224,329
101.80
118,939,695
117,398,160
1,260,619
48,660,715
68,166,710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35785</xdr:rowOff>
    </xdr:from>
    <xdr:to>
      <xdr:col>24</xdr:col>
      <xdr:colOff>62865</xdr:colOff>
      <xdr:row>38</xdr:row>
      <xdr:rowOff>124024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735"/>
          <a:ext cx="1270" cy="1288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127851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4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124024</xdr:rowOff>
    </xdr:from>
    <xdr:to>
      <xdr:col>24</xdr:col>
      <xdr:colOff>152400</xdr:colOff>
      <xdr:row>38</xdr:row>
      <xdr:rowOff>124024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3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153912</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35785</xdr:rowOff>
    </xdr:from>
    <xdr:to>
      <xdr:col>24</xdr:col>
      <xdr:colOff>152400</xdr:colOff>
      <xdr:row>31</xdr:row>
      <xdr:rowOff>35785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89408</xdr:rowOff>
    </xdr:from>
    <xdr:to>
      <xdr:col>24</xdr:col>
      <xdr:colOff>63500</xdr:colOff>
      <xdr:row>35</xdr:row>
      <xdr:rowOff>37418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18708"/>
          <a:ext cx="838200" cy="119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54493</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5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76066</xdr:rowOff>
    </xdr:from>
    <xdr:to>
      <xdr:col>24</xdr:col>
      <xdr:colOff>114300</xdr:colOff>
      <xdr:row>36</xdr:row>
      <xdr:rowOff>6216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37418</xdr:rowOff>
    </xdr:from>
    <xdr:to>
      <xdr:col>19</xdr:col>
      <xdr:colOff>177800</xdr:colOff>
      <xdr:row>35</xdr:row>
      <xdr:rowOff>87187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38168"/>
          <a:ext cx="889000" cy="49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103694</xdr:rowOff>
    </xdr:from>
    <xdr:to>
      <xdr:col>20</xdr:col>
      <xdr:colOff>38100</xdr:colOff>
      <xdr:row>37</xdr:row>
      <xdr:rowOff>33844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24971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6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71349</xdr:rowOff>
    </xdr:from>
    <xdr:to>
      <xdr:col>15</xdr:col>
      <xdr:colOff>50800</xdr:colOff>
      <xdr:row>35</xdr:row>
      <xdr:rowOff>87187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072099"/>
          <a:ext cx="889000" cy="1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116528</xdr:rowOff>
    </xdr:from>
    <xdr:to>
      <xdr:col>15</xdr:col>
      <xdr:colOff>101600</xdr:colOff>
      <xdr:row>37</xdr:row>
      <xdr:rowOff>46678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8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37805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1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71349</xdr:rowOff>
    </xdr:from>
    <xdr:to>
      <xdr:col>10</xdr:col>
      <xdr:colOff>114300</xdr:colOff>
      <xdr:row>35</xdr:row>
      <xdr:rowOff>95090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072099"/>
          <a:ext cx="889000" cy="23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130015</xdr:rowOff>
    </xdr:from>
    <xdr:to>
      <xdr:col>10</xdr:col>
      <xdr:colOff>165100</xdr:colOff>
      <xdr:row>37</xdr:row>
      <xdr:rowOff>60165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51292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39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156435</xdr:rowOff>
    </xdr:from>
    <xdr:to>
      <xdr:col>6</xdr:col>
      <xdr:colOff>38100</xdr:colOff>
      <xdr:row>37</xdr:row>
      <xdr:rowOff>86585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2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77712</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1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38608</xdr:rowOff>
    </xdr:from>
    <xdr:to>
      <xdr:col>24</xdr:col>
      <xdr:colOff>114300</xdr:colOff>
      <xdr:row>34</xdr:row>
      <xdr:rowOff>140208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6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61485</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19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158068</xdr:rowOff>
    </xdr:from>
    <xdr:to>
      <xdr:col>20</xdr:col>
      <xdr:colOff>38100</xdr:colOff>
      <xdr:row>35</xdr:row>
      <xdr:rowOff>88218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8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104745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76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36387</xdr:rowOff>
    </xdr:from>
    <xdr:to>
      <xdr:col>15</xdr:col>
      <xdr:colOff>101600</xdr:colOff>
      <xdr:row>35</xdr:row>
      <xdr:rowOff>137987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3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154514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812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20549</xdr:rowOff>
    </xdr:from>
    <xdr:to>
      <xdr:col>10</xdr:col>
      <xdr:colOff>165100</xdr:colOff>
      <xdr:row>35</xdr:row>
      <xdr:rowOff>122149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2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138676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79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44290</xdr:rowOff>
    </xdr:from>
    <xdr:to>
      <xdr:col>6</xdr:col>
      <xdr:colOff>38100</xdr:colOff>
      <xdr:row>35</xdr:row>
      <xdr:rowOff>145890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162417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820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64654</xdr:rowOff>
    </xdr:from>
    <xdr:to>
      <xdr:col>24</xdr:col>
      <xdr:colOff>62865</xdr:colOff>
      <xdr:row>57</xdr:row>
      <xdr:rowOff>147897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808604"/>
          <a:ext cx="1270" cy="1111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151724</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992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147897</xdr:rowOff>
    </xdr:from>
    <xdr:to>
      <xdr:col>24</xdr:col>
      <xdr:colOff>152400</xdr:colOff>
      <xdr:row>57</xdr:row>
      <xdr:rowOff>147897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9920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11331</xdr:rowOff>
    </xdr:from>
    <xdr:ext cx="534377"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58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64654</xdr:rowOff>
    </xdr:from>
    <xdr:to>
      <xdr:col>24</xdr:col>
      <xdr:colOff>152400</xdr:colOff>
      <xdr:row>51</xdr:row>
      <xdr:rowOff>64654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808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155604</xdr:rowOff>
    </xdr:from>
    <xdr:to>
      <xdr:col>24</xdr:col>
      <xdr:colOff>63500</xdr:colOff>
      <xdr:row>57</xdr:row>
      <xdr:rowOff>123372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756804"/>
          <a:ext cx="838200" cy="139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135486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222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112609</xdr:rowOff>
    </xdr:from>
    <xdr:to>
      <xdr:col>24</xdr:col>
      <xdr:colOff>114300</xdr:colOff>
      <xdr:row>55</xdr:row>
      <xdr:rowOff>42759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370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26249</xdr:rowOff>
    </xdr:from>
    <xdr:to>
      <xdr:col>19</xdr:col>
      <xdr:colOff>177800</xdr:colOff>
      <xdr:row>57</xdr:row>
      <xdr:rowOff>123372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798899"/>
          <a:ext cx="889000" cy="97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56602</xdr:rowOff>
    </xdr:from>
    <xdr:to>
      <xdr:col>20</xdr:col>
      <xdr:colOff>38100</xdr:colOff>
      <xdr:row>55</xdr:row>
      <xdr:rowOff>158202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48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3279</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26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14721</xdr:rowOff>
    </xdr:from>
    <xdr:to>
      <xdr:col>15</xdr:col>
      <xdr:colOff>50800</xdr:colOff>
      <xdr:row>57</xdr:row>
      <xdr:rowOff>26249</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2019300" y="9787371"/>
          <a:ext cx="889000" cy="11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2587</xdr:rowOff>
    </xdr:from>
    <xdr:to>
      <xdr:col>15</xdr:col>
      <xdr:colOff>101600</xdr:colOff>
      <xdr:row>55</xdr:row>
      <xdr:rowOff>104187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43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120714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207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14721</xdr:rowOff>
    </xdr:from>
    <xdr:to>
      <xdr:col>10</xdr:col>
      <xdr:colOff>114300</xdr:colOff>
      <xdr:row>58</xdr:row>
      <xdr:rowOff>112301</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787371"/>
          <a:ext cx="889000" cy="269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87790</xdr:rowOff>
    </xdr:from>
    <xdr:to>
      <xdr:col>10</xdr:col>
      <xdr:colOff>165100</xdr:colOff>
      <xdr:row>56</xdr:row>
      <xdr:rowOff>17940</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51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34467</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292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155488</xdr:rowOff>
    </xdr:from>
    <xdr:to>
      <xdr:col>6</xdr:col>
      <xdr:colOff>38100</xdr:colOff>
      <xdr:row>57</xdr:row>
      <xdr:rowOff>85638</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5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102165</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3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104804</xdr:rowOff>
    </xdr:from>
    <xdr:to>
      <xdr:col>24</xdr:col>
      <xdr:colOff>114300</xdr:colOff>
      <xdr:row>57</xdr:row>
      <xdr:rowOff>34954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70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83231</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684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72572</xdr:rowOff>
    </xdr:from>
    <xdr:to>
      <xdr:col>20</xdr:col>
      <xdr:colOff>38100</xdr:colOff>
      <xdr:row>58</xdr:row>
      <xdr:rowOff>2722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84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165299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937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146899</xdr:rowOff>
    </xdr:from>
    <xdr:to>
      <xdr:col>15</xdr:col>
      <xdr:colOff>101600</xdr:colOff>
      <xdr:row>57</xdr:row>
      <xdr:rowOff>77049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74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68176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840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135371</xdr:rowOff>
    </xdr:from>
    <xdr:to>
      <xdr:col>10</xdr:col>
      <xdr:colOff>165100</xdr:colOff>
      <xdr:row>57</xdr:row>
      <xdr:rowOff>65521</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736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56648</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829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61501</xdr:rowOff>
    </xdr:from>
    <xdr:to>
      <xdr:col>6</xdr:col>
      <xdr:colOff>38100</xdr:colOff>
      <xdr:row>58</xdr:row>
      <xdr:rowOff>163101</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1000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154228</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098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126403</xdr:rowOff>
    </xdr:from>
    <xdr:to>
      <xdr:col>24</xdr:col>
      <xdr:colOff>62865</xdr:colOff>
      <xdr:row>79</xdr:row>
      <xdr:rowOff>21476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27903"/>
          <a:ext cx="1270" cy="1438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25303</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698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21476</xdr:rowOff>
    </xdr:from>
    <xdr:to>
      <xdr:col>24</xdr:col>
      <xdr:colOff>152400</xdr:colOff>
      <xdr:row>79</xdr:row>
      <xdr:rowOff>21476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6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73080</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0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126403</xdr:rowOff>
    </xdr:from>
    <xdr:to>
      <xdr:col>24</xdr:col>
      <xdr:colOff>152400</xdr:colOff>
      <xdr:row>70</xdr:row>
      <xdr:rowOff>126403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27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117030</xdr:rowOff>
    </xdr:from>
    <xdr:to>
      <xdr:col>24</xdr:col>
      <xdr:colOff>63500</xdr:colOff>
      <xdr:row>78</xdr:row>
      <xdr:rowOff>128460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49013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108272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38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85395</xdr:rowOff>
    </xdr:from>
    <xdr:to>
      <xdr:col>24</xdr:col>
      <xdr:colOff>114300</xdr:colOff>
      <xdr:row>78</xdr:row>
      <xdr:rowOff>15545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8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128460</xdr:rowOff>
    </xdr:from>
    <xdr:to>
      <xdr:col>19</xdr:col>
      <xdr:colOff>177800</xdr:colOff>
      <xdr:row>78</xdr:row>
      <xdr:rowOff>129223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501560"/>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115912</xdr:rowOff>
    </xdr:from>
    <xdr:to>
      <xdr:col>20</xdr:col>
      <xdr:colOff>38100</xdr:colOff>
      <xdr:row>78</xdr:row>
      <xdr:rowOff>46062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17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62589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09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114858</xdr:rowOff>
    </xdr:from>
    <xdr:to>
      <xdr:col>15</xdr:col>
      <xdr:colOff>50800</xdr:colOff>
      <xdr:row>78</xdr:row>
      <xdr:rowOff>129223</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487958"/>
          <a:ext cx="889000" cy="14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117742</xdr:rowOff>
    </xdr:from>
    <xdr:to>
      <xdr:col>15</xdr:col>
      <xdr:colOff>101600</xdr:colOff>
      <xdr:row>78</xdr:row>
      <xdr:rowOff>47892</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64419</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107962</xdr:rowOff>
    </xdr:from>
    <xdr:to>
      <xdr:col>10</xdr:col>
      <xdr:colOff>114300</xdr:colOff>
      <xdr:row>78</xdr:row>
      <xdr:rowOff>114858</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481062"/>
          <a:ext cx="889000" cy="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122504</xdr:rowOff>
    </xdr:from>
    <xdr:to>
      <xdr:col>10</xdr:col>
      <xdr:colOff>165100</xdr:colOff>
      <xdr:row>78</xdr:row>
      <xdr:rowOff>52654</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69181</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9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124904</xdr:rowOff>
    </xdr:from>
    <xdr:to>
      <xdr:col>6</xdr:col>
      <xdr:colOff>38100</xdr:colOff>
      <xdr:row>78</xdr:row>
      <xdr:rowOff>55054</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2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71581</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0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66230</xdr:rowOff>
    </xdr:from>
    <xdr:to>
      <xdr:col>24</xdr:col>
      <xdr:colOff>114300</xdr:colOff>
      <xdr:row>78</xdr:row>
      <xdr:rowOff>167830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43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152607</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5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77660</xdr:rowOff>
    </xdr:from>
    <xdr:to>
      <xdr:col>20</xdr:col>
      <xdr:colOff>38100</xdr:colOff>
      <xdr:row>79</xdr:row>
      <xdr:rowOff>7810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5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170387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543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78423</xdr:rowOff>
    </xdr:from>
    <xdr:to>
      <xdr:col>15</xdr:col>
      <xdr:colOff>101600</xdr:colOff>
      <xdr:row>79</xdr:row>
      <xdr:rowOff>8573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5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171150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544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64058</xdr:rowOff>
    </xdr:from>
    <xdr:to>
      <xdr:col>10</xdr:col>
      <xdr:colOff>165100</xdr:colOff>
      <xdr:row>78</xdr:row>
      <xdr:rowOff>165658</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3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156785</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529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57162</xdr:rowOff>
    </xdr:from>
    <xdr:to>
      <xdr:col>6</xdr:col>
      <xdr:colOff>38100</xdr:colOff>
      <xdr:row>78</xdr:row>
      <xdr:rowOff>158762</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30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149889</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52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136613</xdr:rowOff>
    </xdr:from>
    <xdr:to>
      <xdr:col>24</xdr:col>
      <xdr:colOff>62865</xdr:colOff>
      <xdr:row>98</xdr:row>
      <xdr:rowOff>25270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395663"/>
          <a:ext cx="1270" cy="143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29097</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83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25270</xdr:rowOff>
    </xdr:from>
    <xdr:to>
      <xdr:col>24</xdr:col>
      <xdr:colOff>152400</xdr:colOff>
      <xdr:row>98</xdr:row>
      <xdr:rowOff>25270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8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83290</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170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136613</xdr:rowOff>
    </xdr:from>
    <xdr:to>
      <xdr:col>24</xdr:col>
      <xdr:colOff>152400</xdr:colOff>
      <xdr:row>89</xdr:row>
      <xdr:rowOff>136613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39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57192</xdr:rowOff>
    </xdr:from>
    <xdr:to>
      <xdr:col>24</xdr:col>
      <xdr:colOff>63500</xdr:colOff>
      <xdr:row>96</xdr:row>
      <xdr:rowOff>2377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344942"/>
          <a:ext cx="838200" cy="116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22427</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138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171000</xdr:rowOff>
    </xdr:from>
    <xdr:to>
      <xdr:col>24</xdr:col>
      <xdr:colOff>114300</xdr:colOff>
      <xdr:row>95</xdr:row>
      <xdr:rowOff>101150</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2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2377</xdr:rowOff>
    </xdr:from>
    <xdr:to>
      <xdr:col>19</xdr:col>
      <xdr:colOff>177800</xdr:colOff>
      <xdr:row>97</xdr:row>
      <xdr:rowOff>2639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461577"/>
          <a:ext cx="889000" cy="171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146312</xdr:rowOff>
    </xdr:from>
    <xdr:to>
      <xdr:col>20</xdr:col>
      <xdr:colOff>38100</xdr:colOff>
      <xdr:row>96</xdr:row>
      <xdr:rowOff>76462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3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67589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52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122653</xdr:rowOff>
    </xdr:from>
    <xdr:to>
      <xdr:col>15</xdr:col>
      <xdr:colOff>50800</xdr:colOff>
      <xdr:row>97</xdr:row>
      <xdr:rowOff>2639</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410403"/>
          <a:ext cx="889000" cy="222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108479</xdr:rowOff>
    </xdr:from>
    <xdr:to>
      <xdr:col>15</xdr:col>
      <xdr:colOff>101600</xdr:colOff>
      <xdr:row>97</xdr:row>
      <xdr:rowOff>38629</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67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55156</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42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122653</xdr:rowOff>
    </xdr:from>
    <xdr:to>
      <xdr:col>10</xdr:col>
      <xdr:colOff>114300</xdr:colOff>
      <xdr:row>98</xdr:row>
      <xdr:rowOff>26527</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410403"/>
          <a:ext cx="889000" cy="418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91235</xdr:rowOff>
    </xdr:from>
    <xdr:to>
      <xdr:col>10</xdr:col>
      <xdr:colOff>165100</xdr:colOff>
      <xdr:row>96</xdr:row>
      <xdr:rowOff>21385</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37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12512</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471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152222</xdr:rowOff>
    </xdr:from>
    <xdr:to>
      <xdr:col>6</xdr:col>
      <xdr:colOff>38100</xdr:colOff>
      <xdr:row>98</xdr:row>
      <xdr:rowOff>82372</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73499</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63111" y="1687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6392</xdr:rowOff>
    </xdr:from>
    <xdr:to>
      <xdr:col>24</xdr:col>
      <xdr:colOff>114300</xdr:colOff>
      <xdr:row>95</xdr:row>
      <xdr:rowOff>107992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29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156269</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272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123027</xdr:rowOff>
    </xdr:from>
    <xdr:to>
      <xdr:col>20</xdr:col>
      <xdr:colOff>38100</xdr:colOff>
      <xdr:row>96</xdr:row>
      <xdr:rowOff>53177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410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69704</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186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123289</xdr:rowOff>
    </xdr:from>
    <xdr:to>
      <xdr:col>15</xdr:col>
      <xdr:colOff>101600</xdr:colOff>
      <xdr:row>97</xdr:row>
      <xdr:rowOff>53439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58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44566</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675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71853</xdr:rowOff>
    </xdr:from>
    <xdr:to>
      <xdr:col>10</xdr:col>
      <xdr:colOff>165100</xdr:colOff>
      <xdr:row>96</xdr:row>
      <xdr:rowOff>2003</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359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18530</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134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147177</xdr:rowOff>
    </xdr:from>
    <xdr:to>
      <xdr:col>6</xdr:col>
      <xdr:colOff>38100</xdr:colOff>
      <xdr:row>98</xdr:row>
      <xdr:rowOff>77327</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77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93854</xdr:rowOff>
    </xdr:from>
    <xdr:ext cx="534377"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63111" y="16553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14415</xdr:rowOff>
    </xdr:from>
    <xdr:to>
      <xdr:col>54</xdr:col>
      <xdr:colOff>189865</xdr:colOff>
      <xdr:row>39</xdr:row>
      <xdr:rowOff>122275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6015165"/>
          <a:ext cx="1270" cy="79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126102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1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122275</xdr:rowOff>
    </xdr:from>
    <xdr:to>
      <xdr:col>55</xdr:col>
      <xdr:colOff>88900</xdr:colOff>
      <xdr:row>39</xdr:row>
      <xdr:rowOff>122275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0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132542</xdr:rowOff>
    </xdr:from>
    <xdr:ext cx="534377"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79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14415</xdr:rowOff>
    </xdr:from>
    <xdr:to>
      <xdr:col>55</xdr:col>
      <xdr:colOff>88900</xdr:colOff>
      <xdr:row>35</xdr:row>
      <xdr:rowOff>14415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601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6972</xdr:rowOff>
    </xdr:from>
    <xdr:to>
      <xdr:col>55</xdr:col>
      <xdr:colOff>0</xdr:colOff>
      <xdr:row>39</xdr:row>
      <xdr:rowOff>46304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693522"/>
          <a:ext cx="838200" cy="39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44950</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388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22072</xdr:rowOff>
    </xdr:from>
    <xdr:to>
      <xdr:col>55</xdr:col>
      <xdr:colOff>50800</xdr:colOff>
      <xdr:row>38</xdr:row>
      <xdr:rowOff>123672</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53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137275</xdr:rowOff>
    </xdr:from>
    <xdr:to>
      <xdr:col>50</xdr:col>
      <xdr:colOff>114300</xdr:colOff>
      <xdr:row>39</xdr:row>
      <xdr:rowOff>6972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652375"/>
          <a:ext cx="8890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32893</xdr:rowOff>
    </xdr:from>
    <xdr:to>
      <xdr:col>50</xdr:col>
      <xdr:colOff>165100</xdr:colOff>
      <xdr:row>38</xdr:row>
      <xdr:rowOff>134493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151020</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32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137275</xdr:rowOff>
    </xdr:from>
    <xdr:to>
      <xdr:col>45</xdr:col>
      <xdr:colOff>177800</xdr:colOff>
      <xdr:row>39</xdr:row>
      <xdr:rowOff>28080</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652375"/>
          <a:ext cx="889000" cy="62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1371</xdr:rowOff>
    </xdr:from>
    <xdr:to>
      <xdr:col>46</xdr:col>
      <xdr:colOff>38100</xdr:colOff>
      <xdr:row>38</xdr:row>
      <xdr:rowOff>102971</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51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119499</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29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116103</xdr:rowOff>
    </xdr:from>
    <xdr:to>
      <xdr:col>41</xdr:col>
      <xdr:colOff>50800</xdr:colOff>
      <xdr:row>39</xdr:row>
      <xdr:rowOff>28080</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431053"/>
          <a:ext cx="889000" cy="1283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68059</xdr:rowOff>
    </xdr:from>
    <xdr:to>
      <xdr:col>41</xdr:col>
      <xdr:colOff>101600</xdr:colOff>
      <xdr:row>38</xdr:row>
      <xdr:rowOff>169659</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58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14736</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35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134023</xdr:rowOff>
    </xdr:from>
    <xdr:to>
      <xdr:col>36</xdr:col>
      <xdr:colOff>165100</xdr:colOff>
      <xdr:row>31</xdr:row>
      <xdr:rowOff>64173</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77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80700</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52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166954</xdr:rowOff>
    </xdr:from>
    <xdr:to>
      <xdr:col>55</xdr:col>
      <xdr:colOff>50800</xdr:colOff>
      <xdr:row>39</xdr:row>
      <xdr:rowOff>97104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682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81881</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596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127622</xdr:rowOff>
    </xdr:from>
    <xdr:to>
      <xdr:col>50</xdr:col>
      <xdr:colOff>165100</xdr:colOff>
      <xdr:row>39</xdr:row>
      <xdr:rowOff>57772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64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48899</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73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86475</xdr:rowOff>
    </xdr:from>
    <xdr:to>
      <xdr:col>46</xdr:col>
      <xdr:colOff>38100</xdr:colOff>
      <xdr:row>39</xdr:row>
      <xdr:rowOff>16625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60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7752</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69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148730</xdr:rowOff>
    </xdr:from>
    <xdr:to>
      <xdr:col>41</xdr:col>
      <xdr:colOff>101600</xdr:colOff>
      <xdr:row>39</xdr:row>
      <xdr:rowOff>78880</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66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70007</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756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65303</xdr:rowOff>
    </xdr:from>
    <xdr:to>
      <xdr:col>36</xdr:col>
      <xdr:colOff>165100</xdr:colOff>
      <xdr:row>31</xdr:row>
      <xdr:rowOff>166903</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38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158030</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472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58479</xdr:rowOff>
    </xdr:from>
    <xdr:to>
      <xdr:col>54</xdr:col>
      <xdr:colOff>189865</xdr:colOff>
      <xdr:row>59</xdr:row>
      <xdr:rowOff>40670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630979"/>
          <a:ext cx="1270" cy="1525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44497</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16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40670</xdr:rowOff>
    </xdr:from>
    <xdr:to>
      <xdr:col>55</xdr:col>
      <xdr:colOff>88900</xdr:colOff>
      <xdr:row>59</xdr:row>
      <xdr:rowOff>40670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15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5156</xdr:rowOff>
    </xdr:from>
    <xdr:ext cx="534377"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40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58479</xdr:rowOff>
    </xdr:from>
    <xdr:to>
      <xdr:col>55</xdr:col>
      <xdr:colOff>88900</xdr:colOff>
      <xdr:row>50</xdr:row>
      <xdr:rowOff>58479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63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111239</xdr:rowOff>
    </xdr:from>
    <xdr:to>
      <xdr:col>55</xdr:col>
      <xdr:colOff>0</xdr:colOff>
      <xdr:row>56</xdr:row>
      <xdr:rowOff>131242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9639300" y="9540989"/>
          <a:ext cx="838200" cy="19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97238</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1840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74361</xdr:rowOff>
    </xdr:from>
    <xdr:to>
      <xdr:col>55</xdr:col>
      <xdr:colOff>50800</xdr:colOff>
      <xdr:row>55</xdr:row>
      <xdr:rowOff>4511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33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111239</xdr:rowOff>
    </xdr:from>
    <xdr:to>
      <xdr:col>50</xdr:col>
      <xdr:colOff>114300</xdr:colOff>
      <xdr:row>57</xdr:row>
      <xdr:rowOff>11775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8750300" y="9540989"/>
          <a:ext cx="889000" cy="24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107783</xdr:rowOff>
    </xdr:from>
    <xdr:to>
      <xdr:col>50</xdr:col>
      <xdr:colOff>165100</xdr:colOff>
      <xdr:row>55</xdr:row>
      <xdr:rowOff>37933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3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54460</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14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151085</xdr:rowOff>
    </xdr:from>
    <xdr:to>
      <xdr:col>45</xdr:col>
      <xdr:colOff>177800</xdr:colOff>
      <xdr:row>57</xdr:row>
      <xdr:rowOff>11775</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9752285"/>
          <a:ext cx="889000" cy="32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5849</xdr:rowOff>
    </xdr:from>
    <xdr:to>
      <xdr:col>46</xdr:col>
      <xdr:colOff>38100</xdr:colOff>
      <xdr:row>55</xdr:row>
      <xdr:rowOff>107449</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435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123976</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210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151085</xdr:rowOff>
    </xdr:from>
    <xdr:to>
      <xdr:col>41</xdr:col>
      <xdr:colOff>50800</xdr:colOff>
      <xdr:row>58</xdr:row>
      <xdr:rowOff>71211</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9752285"/>
          <a:ext cx="889000" cy="263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131740</xdr:rowOff>
    </xdr:from>
    <xdr:to>
      <xdr:col>41</xdr:col>
      <xdr:colOff>101600</xdr:colOff>
      <xdr:row>56</xdr:row>
      <xdr:rowOff>61890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56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78417</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33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71503</xdr:rowOff>
    </xdr:from>
    <xdr:to>
      <xdr:col>36</xdr:col>
      <xdr:colOff>165100</xdr:colOff>
      <xdr:row>56</xdr:row>
      <xdr:rowOff>1653</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501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18180</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27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80442</xdr:rowOff>
    </xdr:from>
    <xdr:to>
      <xdr:col>55</xdr:col>
      <xdr:colOff>50800</xdr:colOff>
      <xdr:row>57</xdr:row>
      <xdr:rowOff>10592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681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58869</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66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60439</xdr:rowOff>
    </xdr:from>
    <xdr:to>
      <xdr:col>50</xdr:col>
      <xdr:colOff>165100</xdr:colOff>
      <xdr:row>55</xdr:row>
      <xdr:rowOff>162039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49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153166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958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132425</xdr:rowOff>
    </xdr:from>
    <xdr:to>
      <xdr:col>46</xdr:col>
      <xdr:colOff>38100</xdr:colOff>
      <xdr:row>57</xdr:row>
      <xdr:rowOff>62575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73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53702</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982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100285</xdr:rowOff>
    </xdr:from>
    <xdr:to>
      <xdr:col>41</xdr:col>
      <xdr:colOff>101600</xdr:colOff>
      <xdr:row>57</xdr:row>
      <xdr:rowOff>30435</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70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21562</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9794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20411</xdr:rowOff>
    </xdr:from>
    <xdr:to>
      <xdr:col>36</xdr:col>
      <xdr:colOff>165100</xdr:colOff>
      <xdr:row>58</xdr:row>
      <xdr:rowOff>122011</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96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113138</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10057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112908</xdr:rowOff>
    </xdr:from>
    <xdr:to>
      <xdr:col>54</xdr:col>
      <xdr:colOff>189865</xdr:colOff>
      <xdr:row>78</xdr:row>
      <xdr:rowOff>129139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285858"/>
          <a:ext cx="1270" cy="1216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132966</xdr:rowOff>
    </xdr:from>
    <xdr:ext cx="378565"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506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129139</xdr:rowOff>
    </xdr:from>
    <xdr:to>
      <xdr:col>55</xdr:col>
      <xdr:colOff>88900</xdr:colOff>
      <xdr:row>78</xdr:row>
      <xdr:rowOff>129139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502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59585</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206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112908</xdr:rowOff>
    </xdr:from>
    <xdr:to>
      <xdr:col>55</xdr:col>
      <xdr:colOff>88900</xdr:colOff>
      <xdr:row>71</xdr:row>
      <xdr:rowOff>112908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285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98552</xdr:rowOff>
    </xdr:from>
    <xdr:to>
      <xdr:col>55</xdr:col>
      <xdr:colOff>0</xdr:colOff>
      <xdr:row>78</xdr:row>
      <xdr:rowOff>98758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471652"/>
          <a:ext cx="8382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6050</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036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154623</xdr:rowOff>
    </xdr:from>
    <xdr:to>
      <xdr:col>55</xdr:col>
      <xdr:colOff>50800</xdr:colOff>
      <xdr:row>77</xdr:row>
      <xdr:rowOff>84773</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18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142923</xdr:rowOff>
    </xdr:from>
    <xdr:to>
      <xdr:col>50</xdr:col>
      <xdr:colOff>114300</xdr:colOff>
      <xdr:row>78</xdr:row>
      <xdr:rowOff>98758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344573"/>
          <a:ext cx="889000" cy="127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86294</xdr:rowOff>
    </xdr:from>
    <xdr:to>
      <xdr:col>50</xdr:col>
      <xdr:colOff>165100</xdr:colOff>
      <xdr:row>77</xdr:row>
      <xdr:rowOff>16444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116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32971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2891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142923</xdr:rowOff>
    </xdr:from>
    <xdr:to>
      <xdr:col>45</xdr:col>
      <xdr:colOff>177800</xdr:colOff>
      <xdr:row>78</xdr:row>
      <xdr:rowOff>89247</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344573"/>
          <a:ext cx="889000" cy="11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105291</xdr:rowOff>
    </xdr:from>
    <xdr:to>
      <xdr:col>46</xdr:col>
      <xdr:colOff>38100</xdr:colOff>
      <xdr:row>77</xdr:row>
      <xdr:rowOff>35441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13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51967</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29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39298</xdr:rowOff>
    </xdr:from>
    <xdr:to>
      <xdr:col>41</xdr:col>
      <xdr:colOff>50800</xdr:colOff>
      <xdr:row>78</xdr:row>
      <xdr:rowOff>89247</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412398"/>
          <a:ext cx="889000" cy="49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1186</xdr:rowOff>
    </xdr:from>
    <xdr:to>
      <xdr:col>41</xdr:col>
      <xdr:colOff>101600</xdr:colOff>
      <xdr:row>77</xdr:row>
      <xdr:rowOff>102786</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20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119313</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297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18652</xdr:rowOff>
    </xdr:from>
    <xdr:to>
      <xdr:col>36</xdr:col>
      <xdr:colOff>165100</xdr:colOff>
      <xdr:row>77</xdr:row>
      <xdr:rowOff>120252</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220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136779</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299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47752</xdr:rowOff>
    </xdr:from>
    <xdr:to>
      <xdr:col>55</xdr:col>
      <xdr:colOff>50800</xdr:colOff>
      <xdr:row>78</xdr:row>
      <xdr:rowOff>149352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42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134129</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335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47958</xdr:rowOff>
    </xdr:from>
    <xdr:to>
      <xdr:col>50</xdr:col>
      <xdr:colOff>165100</xdr:colOff>
      <xdr:row>78</xdr:row>
      <xdr:rowOff>149558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42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140685</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513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92123</xdr:rowOff>
    </xdr:from>
    <xdr:to>
      <xdr:col>46</xdr:col>
      <xdr:colOff>38100</xdr:colOff>
      <xdr:row>78</xdr:row>
      <xdr:rowOff>22273</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13400</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386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38447</xdr:rowOff>
    </xdr:from>
    <xdr:to>
      <xdr:col>41</xdr:col>
      <xdr:colOff>101600</xdr:colOff>
      <xdr:row>78</xdr:row>
      <xdr:rowOff>140047</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411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131174</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504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159948</xdr:rowOff>
    </xdr:from>
    <xdr:to>
      <xdr:col>36</xdr:col>
      <xdr:colOff>165100</xdr:colOff>
      <xdr:row>78</xdr:row>
      <xdr:rowOff>90098</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36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81225</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454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135737</xdr:rowOff>
    </xdr:from>
    <xdr:to>
      <xdr:col>54</xdr:col>
      <xdr:colOff>189865</xdr:colOff>
      <xdr:row>98</xdr:row>
      <xdr:rowOff>59613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566237"/>
          <a:ext cx="1270" cy="12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63440</xdr:rowOff>
    </xdr:from>
    <xdr:ext cx="534377"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686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59613</xdr:rowOff>
    </xdr:from>
    <xdr:to>
      <xdr:col>55</xdr:col>
      <xdr:colOff>88900</xdr:colOff>
      <xdr:row>98</xdr:row>
      <xdr:rowOff>59613</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6861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82414</xdr:rowOff>
    </xdr:from>
    <xdr:ext cx="534377"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34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135737</xdr:rowOff>
    </xdr:from>
    <xdr:to>
      <xdr:col>55</xdr:col>
      <xdr:colOff>88900</xdr:colOff>
      <xdr:row>90</xdr:row>
      <xdr:rowOff>135737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566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50431</xdr:rowOff>
    </xdr:from>
    <xdr:to>
      <xdr:col>55</xdr:col>
      <xdr:colOff>0</xdr:colOff>
      <xdr:row>95</xdr:row>
      <xdr:rowOff>46089</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9639300" y="15995281"/>
          <a:ext cx="838200" cy="338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91698</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036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68821</xdr:rowOff>
    </xdr:from>
    <xdr:to>
      <xdr:col>55</xdr:col>
      <xdr:colOff>50800</xdr:colOff>
      <xdr:row>94</xdr:row>
      <xdr:rowOff>170421</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18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50431</xdr:rowOff>
    </xdr:from>
    <xdr:to>
      <xdr:col>50</xdr:col>
      <xdr:colOff>114300</xdr:colOff>
      <xdr:row>96</xdr:row>
      <xdr:rowOff>89522</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8750300" y="15995281"/>
          <a:ext cx="889000" cy="55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48704</xdr:rowOff>
    </xdr:from>
    <xdr:to>
      <xdr:col>50</xdr:col>
      <xdr:colOff>165100</xdr:colOff>
      <xdr:row>95</xdr:row>
      <xdr:rowOff>150304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33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141431</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42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88264</xdr:rowOff>
    </xdr:from>
    <xdr:to>
      <xdr:col>45</xdr:col>
      <xdr:colOff>177800</xdr:colOff>
      <xdr:row>96</xdr:row>
      <xdr:rowOff>89522</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7861300" y="16376014"/>
          <a:ext cx="889000" cy="172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143117</xdr:rowOff>
    </xdr:from>
    <xdr:to>
      <xdr:col>46</xdr:col>
      <xdr:colOff>38100</xdr:colOff>
      <xdr:row>96</xdr:row>
      <xdr:rowOff>73267</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43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89794</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20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88264</xdr:rowOff>
    </xdr:from>
    <xdr:to>
      <xdr:col>41</xdr:col>
      <xdr:colOff>50800</xdr:colOff>
      <xdr:row>97</xdr:row>
      <xdr:rowOff>159322</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6972300" y="16376014"/>
          <a:ext cx="889000" cy="413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109246</xdr:rowOff>
    </xdr:from>
    <xdr:to>
      <xdr:col>41</xdr:col>
      <xdr:colOff>101600</xdr:colOff>
      <xdr:row>97</xdr:row>
      <xdr:rowOff>39396</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56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30523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661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166967</xdr:rowOff>
    </xdr:from>
    <xdr:to>
      <xdr:col>36</xdr:col>
      <xdr:colOff>165100</xdr:colOff>
      <xdr:row>96</xdr:row>
      <xdr:rowOff>97117</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45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113644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22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166739</xdr:rowOff>
    </xdr:from>
    <xdr:to>
      <xdr:col>55</xdr:col>
      <xdr:colOff>50800</xdr:colOff>
      <xdr:row>95</xdr:row>
      <xdr:rowOff>96889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628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145166</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6261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171081</xdr:rowOff>
    </xdr:from>
    <xdr:to>
      <xdr:col>50</xdr:col>
      <xdr:colOff>165100</xdr:colOff>
      <xdr:row>93</xdr:row>
      <xdr:rowOff>101231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5944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117758</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5719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38722</xdr:rowOff>
    </xdr:from>
    <xdr:to>
      <xdr:col>46</xdr:col>
      <xdr:colOff>38100</xdr:colOff>
      <xdr:row>96</xdr:row>
      <xdr:rowOff>140322</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49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131449</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6590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37464</xdr:rowOff>
    </xdr:from>
    <xdr:to>
      <xdr:col>41</xdr:col>
      <xdr:colOff>101600</xdr:colOff>
      <xdr:row>95</xdr:row>
      <xdr:rowOff>139064</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32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155591</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4111" y="16100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108522</xdr:rowOff>
    </xdr:from>
    <xdr:to>
      <xdr:col>36</xdr:col>
      <xdr:colOff>165100</xdr:colOff>
      <xdr:row>98</xdr:row>
      <xdr:rowOff>38672</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73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29799</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5111" y="16831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168847</xdr:rowOff>
    </xdr:from>
    <xdr:to>
      <xdr:col>85</xdr:col>
      <xdr:colOff>126364</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312347"/>
          <a:ext cx="1269" cy="1418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115524</xdr:rowOff>
    </xdr:from>
    <xdr:ext cx="469744"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08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168847</xdr:rowOff>
    </xdr:from>
    <xdr:to>
      <xdr:col>86</xdr:col>
      <xdr:colOff>25400</xdr:colOff>
      <xdr:row>30</xdr:row>
      <xdr:rowOff>168847</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312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42355</xdr:rowOff>
    </xdr:from>
    <xdr:to>
      <xdr:col>85</xdr:col>
      <xdr:colOff>127000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5481300" y="6728905"/>
          <a:ext cx="838200" cy="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74439</xdr:rowOff>
    </xdr:from>
    <xdr:ext cx="378565"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4180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51562</xdr:rowOff>
    </xdr:from>
    <xdr:to>
      <xdr:col>85</xdr:col>
      <xdr:colOff>177800</xdr:colOff>
      <xdr:row>38</xdr:row>
      <xdr:rowOff>153162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6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80899</xdr:rowOff>
    </xdr:from>
    <xdr:to>
      <xdr:col>81</xdr:col>
      <xdr:colOff>101600</xdr:colOff>
      <xdr:row>39</xdr:row>
      <xdr:rowOff>11049</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59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27576</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2017" y="6371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100140</xdr:rowOff>
    </xdr:from>
    <xdr:to>
      <xdr:col>76</xdr:col>
      <xdr:colOff>165100</xdr:colOff>
      <xdr:row>39</xdr:row>
      <xdr:rowOff>30290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61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46817</xdr:rowOff>
    </xdr:from>
    <xdr:ext cx="378565"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3017" y="6390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89853</xdr:rowOff>
    </xdr:from>
    <xdr:to>
      <xdr:col>72</xdr:col>
      <xdr:colOff>38100</xdr:colOff>
      <xdr:row>39</xdr:row>
      <xdr:rowOff>20003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60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36530</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4017" y="6380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35369</xdr:rowOff>
    </xdr:from>
    <xdr:to>
      <xdr:col>67</xdr:col>
      <xdr:colOff>101600</xdr:colOff>
      <xdr:row>38</xdr:row>
      <xdr:rowOff>136969</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55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153497</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325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163005</xdr:rowOff>
    </xdr:from>
    <xdr:to>
      <xdr:col>85</xdr:col>
      <xdr:colOff>177800</xdr:colOff>
      <xdr:row>39</xdr:row>
      <xdr:rowOff>93155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67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77932</xdr:rowOff>
    </xdr:from>
    <xdr:ext cx="313932"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5930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165674</xdr:rowOff>
    </xdr:from>
    <xdr:to>
      <xdr:col>85</xdr:col>
      <xdr:colOff>126364</xdr:colOff>
      <xdr:row>78</xdr:row>
      <xdr:rowOff>127242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167174"/>
          <a:ext cx="1269" cy="1333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131069</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0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127242</xdr:rowOff>
    </xdr:from>
    <xdr:to>
      <xdr:col>86</xdr:col>
      <xdr:colOff>25400</xdr:colOff>
      <xdr:row>78</xdr:row>
      <xdr:rowOff>127242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00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112351</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94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165674</xdr:rowOff>
    </xdr:from>
    <xdr:to>
      <xdr:col>86</xdr:col>
      <xdr:colOff>25400</xdr:colOff>
      <xdr:row>70</xdr:row>
      <xdr:rowOff>165674</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16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37516</xdr:rowOff>
    </xdr:from>
    <xdr:to>
      <xdr:col>85</xdr:col>
      <xdr:colOff>127000</xdr:colOff>
      <xdr:row>76</xdr:row>
      <xdr:rowOff>82178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3067716"/>
          <a:ext cx="838200" cy="44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15978</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3046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37551</xdr:rowOff>
    </xdr:from>
    <xdr:to>
      <xdr:col>85</xdr:col>
      <xdr:colOff>177800</xdr:colOff>
      <xdr:row>76</xdr:row>
      <xdr:rowOff>139151</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7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82178</xdr:rowOff>
    </xdr:from>
    <xdr:to>
      <xdr:col>81</xdr:col>
      <xdr:colOff>50800</xdr:colOff>
      <xdr:row>76</xdr:row>
      <xdr:rowOff>103781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112378"/>
          <a:ext cx="889000" cy="2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25291</xdr:rowOff>
    </xdr:from>
    <xdr:to>
      <xdr:col>81</xdr:col>
      <xdr:colOff>101600</xdr:colOff>
      <xdr:row>76</xdr:row>
      <xdr:rowOff>126891</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5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143419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83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103781</xdr:rowOff>
    </xdr:from>
    <xdr:to>
      <xdr:col>76</xdr:col>
      <xdr:colOff>114300</xdr:colOff>
      <xdr:row>76</xdr:row>
      <xdr:rowOff>117154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133981"/>
          <a:ext cx="889000" cy="13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5890</xdr:rowOff>
    </xdr:from>
    <xdr:to>
      <xdr:col>76</xdr:col>
      <xdr:colOff>165100</xdr:colOff>
      <xdr:row>76</xdr:row>
      <xdr:rowOff>107490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3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124017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81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117154</xdr:rowOff>
    </xdr:from>
    <xdr:to>
      <xdr:col>71</xdr:col>
      <xdr:colOff>177800</xdr:colOff>
      <xdr:row>76</xdr:row>
      <xdr:rowOff>158845</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147354"/>
          <a:ext cx="889000" cy="4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30550</xdr:rowOff>
    </xdr:from>
    <xdr:to>
      <xdr:col>72</xdr:col>
      <xdr:colOff>38100</xdr:colOff>
      <xdr:row>76</xdr:row>
      <xdr:rowOff>132150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148677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835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51552</xdr:rowOff>
    </xdr:from>
    <xdr:to>
      <xdr:col>67</xdr:col>
      <xdr:colOff>101600</xdr:colOff>
      <xdr:row>76</xdr:row>
      <xdr:rowOff>153152</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8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169680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85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158166</xdr:rowOff>
    </xdr:from>
    <xdr:to>
      <xdr:col>85</xdr:col>
      <xdr:colOff>177800</xdr:colOff>
      <xdr:row>76</xdr:row>
      <xdr:rowOff>88316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016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9593</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868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31378</xdr:rowOff>
    </xdr:from>
    <xdr:to>
      <xdr:col>81</xdr:col>
      <xdr:colOff>101600</xdr:colOff>
      <xdr:row>76</xdr:row>
      <xdr:rowOff>132978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06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124105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154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52981</xdr:rowOff>
    </xdr:from>
    <xdr:to>
      <xdr:col>76</xdr:col>
      <xdr:colOff>165100</xdr:colOff>
      <xdr:row>76</xdr:row>
      <xdr:rowOff>154581</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08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145708</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175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66354</xdr:rowOff>
    </xdr:from>
    <xdr:to>
      <xdr:col>72</xdr:col>
      <xdr:colOff>38100</xdr:colOff>
      <xdr:row>76</xdr:row>
      <xdr:rowOff>167954</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096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159081</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189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108045</xdr:rowOff>
    </xdr:from>
    <xdr:to>
      <xdr:col>67</xdr:col>
      <xdr:colOff>101600</xdr:colOff>
      <xdr:row>77</xdr:row>
      <xdr:rowOff>38195</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13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29322</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23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45949</xdr:rowOff>
    </xdr:from>
    <xdr:to>
      <xdr:col>85</xdr:col>
      <xdr:colOff>126364</xdr:colOff>
      <xdr:row>99</xdr:row>
      <xdr:rowOff>42278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476449"/>
          <a:ext cx="1269" cy="153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46105</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9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42278</xdr:rowOff>
    </xdr:from>
    <xdr:to>
      <xdr:col>86</xdr:col>
      <xdr:colOff>25400</xdr:colOff>
      <xdr:row>99</xdr:row>
      <xdr:rowOff>42278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5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164076</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25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45949</xdr:rowOff>
    </xdr:from>
    <xdr:to>
      <xdr:col>86</xdr:col>
      <xdr:colOff>25400</xdr:colOff>
      <xdr:row>90</xdr:row>
      <xdr:rowOff>45949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476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45949</xdr:rowOff>
    </xdr:from>
    <xdr:to>
      <xdr:col>85</xdr:col>
      <xdr:colOff>127000</xdr:colOff>
      <xdr:row>98</xdr:row>
      <xdr:rowOff>52146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5476449"/>
          <a:ext cx="838200" cy="1377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141761</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772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163334</xdr:rowOff>
    </xdr:from>
    <xdr:to>
      <xdr:col>85</xdr:col>
      <xdr:colOff>177800</xdr:colOff>
      <xdr:row>98</xdr:row>
      <xdr:rowOff>93484</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146368</xdr:rowOff>
    </xdr:from>
    <xdr:to>
      <xdr:col>81</xdr:col>
      <xdr:colOff>50800</xdr:colOff>
      <xdr:row>98</xdr:row>
      <xdr:rowOff>52146</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777018"/>
          <a:ext cx="889000" cy="77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26988</xdr:rowOff>
    </xdr:from>
    <xdr:to>
      <xdr:col>81</xdr:col>
      <xdr:colOff>101600</xdr:colOff>
      <xdr:row>98</xdr:row>
      <xdr:rowOff>128588</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82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119715</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92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146368</xdr:rowOff>
    </xdr:from>
    <xdr:to>
      <xdr:col>76</xdr:col>
      <xdr:colOff>114300</xdr:colOff>
      <xdr:row>98</xdr:row>
      <xdr:rowOff>69686</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777018"/>
          <a:ext cx="889000" cy="9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12751</xdr:rowOff>
    </xdr:from>
    <xdr:to>
      <xdr:col>76</xdr:col>
      <xdr:colOff>165100</xdr:colOff>
      <xdr:row>98</xdr:row>
      <xdr:rowOff>114351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81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105478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90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69686</xdr:rowOff>
    </xdr:from>
    <xdr:to>
      <xdr:col>71</xdr:col>
      <xdr:colOff>177800</xdr:colOff>
      <xdr:row>98</xdr:row>
      <xdr:rowOff>152806</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871786"/>
          <a:ext cx="889000" cy="83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0</xdr:rowOff>
    </xdr:from>
    <xdr:to>
      <xdr:col>72</xdr:col>
      <xdr:colOff>38100</xdr:colOff>
      <xdr:row>98</xdr:row>
      <xdr:rowOff>101600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80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118127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7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77939</xdr:rowOff>
    </xdr:from>
    <xdr:to>
      <xdr:col>67</xdr:col>
      <xdr:colOff>101600</xdr:colOff>
      <xdr:row>99</xdr:row>
      <xdr:rowOff>8089</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8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24616</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65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89</xdr:row>
      <xdr:rowOff>166599</xdr:rowOff>
    </xdr:from>
    <xdr:to>
      <xdr:col>85</xdr:col>
      <xdr:colOff>177800</xdr:colOff>
      <xdr:row>90</xdr:row>
      <xdr:rowOff>96749</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542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89</xdr:row>
      <xdr:rowOff>119626</xdr:rowOff>
    </xdr:from>
    <xdr:ext cx="599010"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5378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1346</xdr:rowOff>
    </xdr:from>
    <xdr:to>
      <xdr:col>81</xdr:col>
      <xdr:colOff>101600</xdr:colOff>
      <xdr:row>98</xdr:row>
      <xdr:rowOff>102946</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803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119473</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578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95568</xdr:rowOff>
    </xdr:from>
    <xdr:to>
      <xdr:col>76</xdr:col>
      <xdr:colOff>165100</xdr:colOff>
      <xdr:row>98</xdr:row>
      <xdr:rowOff>25718</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72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42245</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50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18886</xdr:rowOff>
    </xdr:from>
    <xdr:to>
      <xdr:col>72</xdr:col>
      <xdr:colOff>38100</xdr:colOff>
      <xdr:row>98</xdr:row>
      <xdr:rowOff>120486</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82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111613</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913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102006</xdr:rowOff>
    </xdr:from>
    <xdr:to>
      <xdr:col>67</xdr:col>
      <xdr:colOff>101600</xdr:colOff>
      <xdr:row>99</xdr:row>
      <xdr:rowOff>32156</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90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23283</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99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投資及び出資金グラフ枠">
          <a:extLst>
            <a:ext uri="{FF2B5EF4-FFF2-40B4-BE49-F238E27FC236}">
              <a16:creationId xmlns:a16="http://schemas.microsoft.com/office/drawing/2014/main" id="{00000000-0008-0000-06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122555</xdr:rowOff>
    </xdr:from>
    <xdr:to>
      <xdr:col>116</xdr:col>
      <xdr:colOff>62864</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2159595" y="5437505"/>
          <a:ext cx="1269"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5" name="投資及び出資金最小値テキスト">
          <a:extLst>
            <a:ext uri="{FF2B5EF4-FFF2-40B4-BE49-F238E27FC236}">
              <a16:creationId xmlns:a16="http://schemas.microsoft.com/office/drawing/2014/main" id="{00000000-0008-0000-0600-0000E9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69232</xdr:rowOff>
    </xdr:from>
    <xdr:ext cx="469744" cy="259045"/>
    <xdr:sp macro="" textlink="">
      <xdr:nvSpPr>
        <xdr:cNvPr id="747" name="投資及び出資金最大値テキスト">
          <a:extLst>
            <a:ext uri="{FF2B5EF4-FFF2-40B4-BE49-F238E27FC236}">
              <a16:creationId xmlns:a16="http://schemas.microsoft.com/office/drawing/2014/main" id="{00000000-0008-0000-0600-0000EB020000}"/>
            </a:ext>
          </a:extLst>
        </xdr:cNvPr>
        <xdr:cNvSpPr txBox="1"/>
      </xdr:nvSpPr>
      <xdr:spPr>
        <a:xfrm>
          <a:off x="22212300" y="521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122555</xdr:rowOff>
    </xdr:from>
    <xdr:to>
      <xdr:col>116</xdr:col>
      <xdr:colOff>152400</xdr:colOff>
      <xdr:row>31</xdr:row>
      <xdr:rowOff>122555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2072600" y="5437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43688</xdr:rowOff>
    </xdr:from>
    <xdr:to>
      <xdr:col>116</xdr:col>
      <xdr:colOff>63500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21323300" y="6730238"/>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102252</xdr:rowOff>
    </xdr:from>
    <xdr:ext cx="378565" cy="259045"/>
    <xdr:sp macro="" textlink="">
      <xdr:nvSpPr>
        <xdr:cNvPr id="750" name="投資及び出資金平均値テキスト">
          <a:extLst>
            <a:ext uri="{FF2B5EF4-FFF2-40B4-BE49-F238E27FC236}">
              <a16:creationId xmlns:a16="http://schemas.microsoft.com/office/drawing/2014/main" id="{00000000-0008-0000-0600-0000EE020000}"/>
            </a:ext>
          </a:extLst>
        </xdr:cNvPr>
        <xdr:cNvSpPr txBox="1"/>
      </xdr:nvSpPr>
      <xdr:spPr>
        <a:xfrm>
          <a:off x="22212300" y="62744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79375</xdr:rowOff>
    </xdr:from>
    <xdr:to>
      <xdr:col>116</xdr:col>
      <xdr:colOff>114300</xdr:colOff>
      <xdr:row>38</xdr:row>
      <xdr:rowOff>9525</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2110700" y="64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106426</xdr:rowOff>
    </xdr:from>
    <xdr:to>
      <xdr:col>112</xdr:col>
      <xdr:colOff>38100</xdr:colOff>
      <xdr:row>37</xdr:row>
      <xdr:rowOff>36576</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1272500" y="62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53103</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053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70612</xdr:rowOff>
    </xdr:from>
    <xdr:to>
      <xdr:col>107</xdr:col>
      <xdr:colOff>101600</xdr:colOff>
      <xdr:row>37</xdr:row>
      <xdr:rowOff>762</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0383500" y="6242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17289</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199428" y="6018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82423</xdr:rowOff>
    </xdr:from>
    <xdr:to>
      <xdr:col>102</xdr:col>
      <xdr:colOff>165100</xdr:colOff>
      <xdr:row>37</xdr:row>
      <xdr:rowOff>12573</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9494500" y="6254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29100</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10428" y="6029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8509</xdr:rowOff>
    </xdr:from>
    <xdr:to>
      <xdr:col>98</xdr:col>
      <xdr:colOff>38100</xdr:colOff>
      <xdr:row>36</xdr:row>
      <xdr:rowOff>110109</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8605500" y="6180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126636</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21428" y="5955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164338</xdr:rowOff>
    </xdr:from>
    <xdr:to>
      <xdr:col>116</xdr:col>
      <xdr:colOff>114300</xdr:colOff>
      <xdr:row>39</xdr:row>
      <xdr:rowOff>94488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2110700" y="66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79265</xdr:rowOff>
    </xdr:from>
    <xdr:ext cx="249299" cy="259045"/>
    <xdr:sp macro="" textlink="">
      <xdr:nvSpPr>
        <xdr:cNvPr id="769" name="投資及び出資金該当値テキスト">
          <a:extLst>
            <a:ext uri="{FF2B5EF4-FFF2-40B4-BE49-F238E27FC236}">
              <a16:creationId xmlns:a16="http://schemas.microsoft.com/office/drawing/2014/main" id="{00000000-0008-0000-0600-000001030000}"/>
            </a:ext>
          </a:extLst>
        </xdr:cNvPr>
        <xdr:cNvSpPr txBox="1"/>
      </xdr:nvSpPr>
      <xdr:spPr>
        <a:xfrm>
          <a:off x="22212300" y="65943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101219</xdr:rowOff>
    </xdr:from>
    <xdr:to>
      <xdr:col>116</xdr:col>
      <xdr:colOff>62864</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845169"/>
          <a:ext cx="1269" cy="1314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47896</xdr:rowOff>
    </xdr:from>
    <xdr:ext cx="534377" cy="259045"/>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62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101219</xdr:rowOff>
    </xdr:from>
    <xdr:to>
      <xdr:col>116</xdr:col>
      <xdr:colOff>152400</xdr:colOff>
      <xdr:row>51</xdr:row>
      <xdr:rowOff>101219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845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32410</xdr:rowOff>
    </xdr:from>
    <xdr:to>
      <xdr:col>116</xdr:col>
      <xdr:colOff>63500</xdr:colOff>
      <xdr:row>59</xdr:row>
      <xdr:rowOff>34849</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1323300" y="10147960"/>
          <a:ext cx="838200" cy="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75658</xdr:rowOff>
    </xdr:from>
    <xdr:ext cx="469744" cy="259045"/>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676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52781</xdr:rowOff>
    </xdr:from>
    <xdr:to>
      <xdr:col>116</xdr:col>
      <xdr:colOff>114300</xdr:colOff>
      <xdr:row>57</xdr:row>
      <xdr:rowOff>154381</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82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30505</xdr:rowOff>
    </xdr:from>
    <xdr:to>
      <xdr:col>111</xdr:col>
      <xdr:colOff>177800</xdr:colOff>
      <xdr:row>59</xdr:row>
      <xdr:rowOff>32410</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20434300" y="1014605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24816</xdr:rowOff>
    </xdr:from>
    <xdr:to>
      <xdr:col>112</xdr:col>
      <xdr:colOff>38100</xdr:colOff>
      <xdr:row>57</xdr:row>
      <xdr:rowOff>126416</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79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142943</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957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96342</xdr:rowOff>
    </xdr:from>
    <xdr:to>
      <xdr:col>107</xdr:col>
      <xdr:colOff>50800</xdr:colOff>
      <xdr:row>59</xdr:row>
      <xdr:rowOff>30505</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9545300" y="10040442"/>
          <a:ext cx="889000" cy="105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13386</xdr:rowOff>
    </xdr:from>
    <xdr:to>
      <xdr:col>107</xdr:col>
      <xdr:colOff>101600</xdr:colOff>
      <xdr:row>57</xdr:row>
      <xdr:rowOff>114986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78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131513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956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5055</xdr:rowOff>
    </xdr:from>
    <xdr:to>
      <xdr:col>102</xdr:col>
      <xdr:colOff>114300</xdr:colOff>
      <xdr:row>58</xdr:row>
      <xdr:rowOff>96342</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656300" y="9949155"/>
          <a:ext cx="889000" cy="91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150393</xdr:rowOff>
    </xdr:from>
    <xdr:to>
      <xdr:col>102</xdr:col>
      <xdr:colOff>165100</xdr:colOff>
      <xdr:row>57</xdr:row>
      <xdr:rowOff>80543</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75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97070</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52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12167</xdr:rowOff>
    </xdr:from>
    <xdr:to>
      <xdr:col>98</xdr:col>
      <xdr:colOff>38100</xdr:colOff>
      <xdr:row>56</xdr:row>
      <xdr:rowOff>113767</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9613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130294</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388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155499</xdr:rowOff>
    </xdr:from>
    <xdr:to>
      <xdr:col>116</xdr:col>
      <xdr:colOff>114300</xdr:colOff>
      <xdr:row>59</xdr:row>
      <xdr:rowOff>85649</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1009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70426</xdr:rowOff>
    </xdr:from>
    <xdr:ext cx="378565" cy="25904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100145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153060</xdr:rowOff>
    </xdr:from>
    <xdr:to>
      <xdr:col>112</xdr:col>
      <xdr:colOff>38100</xdr:colOff>
      <xdr:row>59</xdr:row>
      <xdr:rowOff>83210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1009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74337</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134017" y="10189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151155</xdr:rowOff>
    </xdr:from>
    <xdr:to>
      <xdr:col>107</xdr:col>
      <xdr:colOff>101600</xdr:colOff>
      <xdr:row>59</xdr:row>
      <xdr:rowOff>81305</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100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72432</xdr:rowOff>
    </xdr:from>
    <xdr:ext cx="378565"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245017" y="101879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45542</xdr:rowOff>
    </xdr:from>
    <xdr:to>
      <xdr:col>102</xdr:col>
      <xdr:colOff>165100</xdr:colOff>
      <xdr:row>58</xdr:row>
      <xdr:rowOff>147142</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9989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138269</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310428" y="10082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125705</xdr:rowOff>
    </xdr:from>
    <xdr:to>
      <xdr:col>98</xdr:col>
      <xdr:colOff>38100</xdr:colOff>
      <xdr:row>58</xdr:row>
      <xdr:rowOff>55855</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989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46982</xdr:rowOff>
    </xdr:from>
    <xdr:ext cx="469744"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421428" y="9991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111125</xdr:rowOff>
    </xdr:from>
    <xdr:to>
      <xdr:col>116</xdr:col>
      <xdr:colOff>62864</xdr:colOff>
      <xdr:row>77</xdr:row>
      <xdr:rowOff>162514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284075"/>
          <a:ext cx="1269" cy="108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166341</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36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162514</xdr:rowOff>
    </xdr:from>
    <xdr:to>
      <xdr:col>116</xdr:col>
      <xdr:colOff>152400</xdr:colOff>
      <xdr:row>77</xdr:row>
      <xdr:rowOff>162514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36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57802</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205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111125</xdr:rowOff>
    </xdr:from>
    <xdr:to>
      <xdr:col>116</xdr:col>
      <xdr:colOff>152400</xdr:colOff>
      <xdr:row>71</xdr:row>
      <xdr:rowOff>111125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28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96906</xdr:rowOff>
    </xdr:from>
    <xdr:to>
      <xdr:col>116</xdr:col>
      <xdr:colOff>63500</xdr:colOff>
      <xdr:row>73</xdr:row>
      <xdr:rowOff>166767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612756"/>
          <a:ext cx="838200" cy="69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74642</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761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96215</xdr:rowOff>
    </xdr:from>
    <xdr:to>
      <xdr:col>116</xdr:col>
      <xdr:colOff>114300</xdr:colOff>
      <xdr:row>75</xdr:row>
      <xdr:rowOff>26365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166767</xdr:rowOff>
    </xdr:from>
    <xdr:to>
      <xdr:col>111</xdr:col>
      <xdr:colOff>177800</xdr:colOff>
      <xdr:row>74</xdr:row>
      <xdr:rowOff>47894</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682617"/>
          <a:ext cx="889000" cy="52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146782</xdr:rowOff>
    </xdr:from>
    <xdr:to>
      <xdr:col>112</xdr:col>
      <xdr:colOff>38100</xdr:colOff>
      <xdr:row>75</xdr:row>
      <xdr:rowOff>76932</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3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68059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92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47894</xdr:rowOff>
    </xdr:from>
    <xdr:to>
      <xdr:col>107</xdr:col>
      <xdr:colOff>50800</xdr:colOff>
      <xdr:row>74</xdr:row>
      <xdr:rowOff>81864</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735194"/>
          <a:ext cx="889000" cy="3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57124</xdr:rowOff>
    </xdr:from>
    <xdr:to>
      <xdr:col>107</xdr:col>
      <xdr:colOff>101600</xdr:colOff>
      <xdr:row>75</xdr:row>
      <xdr:rowOff>158725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91587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149852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300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81864</xdr:rowOff>
    </xdr:from>
    <xdr:to>
      <xdr:col>102</xdr:col>
      <xdr:colOff>114300</xdr:colOff>
      <xdr:row>74</xdr:row>
      <xdr:rowOff>158308</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769164"/>
          <a:ext cx="889000" cy="76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94707</xdr:rowOff>
    </xdr:from>
    <xdr:to>
      <xdr:col>102</xdr:col>
      <xdr:colOff>165100</xdr:colOff>
      <xdr:row>76</xdr:row>
      <xdr:rowOff>24857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53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15983</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04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102708</xdr:rowOff>
    </xdr:from>
    <xdr:to>
      <xdr:col>98</xdr:col>
      <xdr:colOff>38100</xdr:colOff>
      <xdr:row>76</xdr:row>
      <xdr:rowOff>32857</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6145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23984</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05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46106</xdr:rowOff>
    </xdr:from>
    <xdr:to>
      <xdr:col>116</xdr:col>
      <xdr:colOff>114300</xdr:colOff>
      <xdr:row>73</xdr:row>
      <xdr:rowOff>147706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56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68983</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41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115967</xdr:rowOff>
    </xdr:from>
    <xdr:to>
      <xdr:col>112</xdr:col>
      <xdr:colOff>38100</xdr:colOff>
      <xdr:row>74</xdr:row>
      <xdr:rowOff>46117</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63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62644</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407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168544</xdr:rowOff>
    </xdr:from>
    <xdr:to>
      <xdr:col>107</xdr:col>
      <xdr:colOff>101600</xdr:colOff>
      <xdr:row>74</xdr:row>
      <xdr:rowOff>98694</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6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115221</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459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31064</xdr:rowOff>
    </xdr:from>
    <xdr:to>
      <xdr:col>102</xdr:col>
      <xdr:colOff>165100</xdr:colOff>
      <xdr:row>74</xdr:row>
      <xdr:rowOff>132664</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71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149191</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493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107508</xdr:rowOff>
    </xdr:from>
    <xdr:to>
      <xdr:col>98</xdr:col>
      <xdr:colOff>38100</xdr:colOff>
      <xdr:row>75</xdr:row>
      <xdr:rowOff>37658</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794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54185</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57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人件費については、令和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人事院勧告で給料月額及び期末勤勉手当の支給月数が引き上げられ、本市においても人事院勧告に準じた改正を行ったため、昨年度と比較して増加している。今後も社会情勢や財政状況を鑑みながら職員数、給与の適正化を図り、総人件費の抑制に努め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については、病院事業会計補助金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などにより、約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億円減少したため、住民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人あたりの決算額は前年度と比べて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3,097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円の減となった。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物件費については、スクールネット活用事業の委託料や使用料及び賃借料など</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億円増加したため、住民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人あたりの決算額は前年度と比べて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4,263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円の増となった。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扶助費については、自立支援事業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の障害福祉サービス費給付費の増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などにより、約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億円増加したため、住民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人あたりの決算額は前年度と比べて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7,143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円の増となった。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普通建設事業費については、新ごみ処理施設整備事業の工事費などにより約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億円減少したため、住民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人あたりの決算額は前年度と比べて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8,375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円の減となった。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積立金については、市立病院建設基金積立金などにより約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246.8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億円増加したため、住民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人あたりの決算額は前年度と比べて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108,488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繰出金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、特別会計介護保険事業費繰出金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億円増加したため、住民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人あたりの決算額は前年度と比べて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円の増となった。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兵庫県宝塚市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227,645
224,329
101.80
118,939,695
117,398,160
1,260,619
48,660,715
68,166,710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8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541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28</xdr:row>
      <xdr:rowOff>168927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9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8" name="テキスト ボックス 57">
          <a:extLst>
            <a:ext uri="{FF2B5EF4-FFF2-40B4-BE49-F238E27FC236}">
              <a16:creationId xmlns:a16="http://schemas.microsoft.com/office/drawing/2014/main" id="{00000000-0008-0000-0700-00003A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議会費グラフ枠">
          <a:extLst>
            <a:ext uri="{FF2B5EF4-FFF2-40B4-BE49-F238E27FC236}">
              <a16:creationId xmlns:a16="http://schemas.microsoft.com/office/drawing/2014/main" id="{00000000-0008-0000-07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155416</xdr:rowOff>
    </xdr:from>
    <xdr:to>
      <xdr:col>24</xdr:col>
      <xdr:colOff>62865</xdr:colOff>
      <xdr:row>38</xdr:row>
      <xdr:rowOff>156845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4633595" y="5298916"/>
          <a:ext cx="1270" cy="1373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160672</xdr:rowOff>
    </xdr:from>
    <xdr:ext cx="469744" cy="259045"/>
    <xdr:sp macro="" textlink="">
      <xdr:nvSpPr>
        <xdr:cNvPr id="61" name="議会費最小値テキスト">
          <a:extLst>
            <a:ext uri="{FF2B5EF4-FFF2-40B4-BE49-F238E27FC236}">
              <a16:creationId xmlns:a16="http://schemas.microsoft.com/office/drawing/2014/main" id="{00000000-0008-0000-0700-00003D000000}"/>
            </a:ext>
          </a:extLst>
        </xdr:cNvPr>
        <xdr:cNvSpPr txBox="1"/>
      </xdr:nvSpPr>
      <xdr:spPr>
        <a:xfrm>
          <a:off x="4686300" y="667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156845</xdr:rowOff>
    </xdr:from>
    <xdr:to>
      <xdr:col>24</xdr:col>
      <xdr:colOff>152400</xdr:colOff>
      <xdr:row>38</xdr:row>
      <xdr:rowOff>156845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6671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102093</xdr:rowOff>
    </xdr:from>
    <xdr:ext cx="469744" cy="259045"/>
    <xdr:sp macro="" textlink="">
      <xdr:nvSpPr>
        <xdr:cNvPr id="63" name="議会費最大値テキスト">
          <a:extLst>
            <a:ext uri="{FF2B5EF4-FFF2-40B4-BE49-F238E27FC236}">
              <a16:creationId xmlns:a16="http://schemas.microsoft.com/office/drawing/2014/main" id="{00000000-0008-0000-0700-00003F000000}"/>
            </a:ext>
          </a:extLst>
        </xdr:cNvPr>
        <xdr:cNvSpPr txBox="1"/>
      </xdr:nvSpPr>
      <xdr:spPr>
        <a:xfrm>
          <a:off x="4686300" y="507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155416</xdr:rowOff>
    </xdr:from>
    <xdr:to>
      <xdr:col>24</xdr:col>
      <xdr:colOff>152400</xdr:colOff>
      <xdr:row>30</xdr:row>
      <xdr:rowOff>155416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4546600" y="529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156845</xdr:rowOff>
    </xdr:from>
    <xdr:to>
      <xdr:col>24</xdr:col>
      <xdr:colOff>63500</xdr:colOff>
      <xdr:row>34</xdr:row>
      <xdr:rowOff>163989</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3797300" y="5814695"/>
          <a:ext cx="838200" cy="178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150194</xdr:rowOff>
    </xdr:from>
    <xdr:ext cx="469744" cy="259045"/>
    <xdr:sp macro="" textlink="">
      <xdr:nvSpPr>
        <xdr:cNvPr id="66" name="議会費平均値テキスト">
          <a:extLst>
            <a:ext uri="{FF2B5EF4-FFF2-40B4-BE49-F238E27FC236}">
              <a16:creationId xmlns:a16="http://schemas.microsoft.com/office/drawing/2014/main" id="{00000000-0008-0000-0700-000042000000}"/>
            </a:ext>
          </a:extLst>
        </xdr:cNvPr>
        <xdr:cNvSpPr txBox="1"/>
      </xdr:nvSpPr>
      <xdr:spPr>
        <a:xfrm>
          <a:off x="4686300" y="5979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317</xdr:rowOff>
    </xdr:from>
    <xdr:to>
      <xdr:col>24</xdr:col>
      <xdr:colOff>114300</xdr:colOff>
      <xdr:row>35</xdr:row>
      <xdr:rowOff>101917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4584700" y="600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156845</xdr:rowOff>
    </xdr:from>
    <xdr:to>
      <xdr:col>19</xdr:col>
      <xdr:colOff>177800</xdr:colOff>
      <xdr:row>36</xdr:row>
      <xdr:rowOff>8255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2908300" y="5814695"/>
          <a:ext cx="8890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76041</xdr:rowOff>
    </xdr:from>
    <xdr:to>
      <xdr:col>20</xdr:col>
      <xdr:colOff>38100</xdr:colOff>
      <xdr:row>36</xdr:row>
      <xdr:rowOff>6191</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3746500" y="6076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168768</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3562428" y="616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69691</xdr:rowOff>
    </xdr:from>
    <xdr:to>
      <xdr:col>15</xdr:col>
      <xdr:colOff>50800</xdr:colOff>
      <xdr:row>36</xdr:row>
      <xdr:rowOff>8255</xdr:rowOff>
    </xdr:to>
    <xdr:cxnSp macro="">
      <xdr:nvCxnSpPr>
        <xdr:cNvPr id="71" name="直線コネクタ 70">
          <a:extLst>
            <a:ext uri="{FF2B5EF4-FFF2-40B4-BE49-F238E27FC236}">
              <a16:creationId xmlns:a16="http://schemas.microsoft.com/office/drawing/2014/main" id="{00000000-0008-0000-0700-000047000000}"/>
            </a:ext>
          </a:extLst>
        </xdr:cNvPr>
        <xdr:cNvCxnSpPr/>
      </xdr:nvCxnSpPr>
      <xdr:spPr>
        <a:xfrm>
          <a:off x="2019300" y="6070441"/>
          <a:ext cx="889000" cy="110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120333</xdr:rowOff>
    </xdr:from>
    <xdr:to>
      <xdr:col>15</xdr:col>
      <xdr:colOff>101600</xdr:colOff>
      <xdr:row>36</xdr:row>
      <xdr:rowOff>50483</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2857500" y="612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67010</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673428" y="5896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59690</xdr:rowOff>
    </xdr:from>
    <xdr:to>
      <xdr:col>10</xdr:col>
      <xdr:colOff>114300</xdr:colOff>
      <xdr:row>35</xdr:row>
      <xdr:rowOff>69691</xdr:rowOff>
    </xdr:to>
    <xdr:cxnSp macro="">
      <xdr:nvCxnSpPr>
        <xdr:cNvPr id="74" name="直線コネクタ 73">
          <a:extLst>
            <a:ext uri="{FF2B5EF4-FFF2-40B4-BE49-F238E27FC236}">
              <a16:creationId xmlns:a16="http://schemas.microsoft.com/office/drawing/2014/main" id="{00000000-0008-0000-0700-00004A000000}"/>
            </a:ext>
          </a:extLst>
        </xdr:cNvPr>
        <xdr:cNvCxnSpPr/>
      </xdr:nvCxnSpPr>
      <xdr:spPr>
        <a:xfrm>
          <a:off x="1130300" y="6060440"/>
          <a:ext cx="889000" cy="1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123190</xdr:rowOff>
    </xdr:from>
    <xdr:to>
      <xdr:col>10</xdr:col>
      <xdr:colOff>165100</xdr:colOff>
      <xdr:row>36</xdr:row>
      <xdr:rowOff>53340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968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44467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784428"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161766</xdr:rowOff>
    </xdr:from>
    <xdr:to>
      <xdr:col>6</xdr:col>
      <xdr:colOff>38100</xdr:colOff>
      <xdr:row>36</xdr:row>
      <xdr:rowOff>91916</xdr:rowOff>
    </xdr:to>
    <xdr:sp macro="" textlink="">
      <xdr:nvSpPr>
        <xdr:cNvPr id="77" name="フローチャート: 判断 76">
          <a:extLst>
            <a:ext uri="{FF2B5EF4-FFF2-40B4-BE49-F238E27FC236}">
              <a16:creationId xmlns:a16="http://schemas.microsoft.com/office/drawing/2014/main" id="{00000000-0008-0000-0700-00004D000000}"/>
            </a:ext>
          </a:extLst>
        </xdr:cNvPr>
        <xdr:cNvSpPr/>
      </xdr:nvSpPr>
      <xdr:spPr>
        <a:xfrm>
          <a:off x="1079500" y="616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83043</xdr:rowOff>
    </xdr:from>
    <xdr:ext cx="469744"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895428" y="6255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113189</xdr:rowOff>
    </xdr:from>
    <xdr:to>
      <xdr:col>24</xdr:col>
      <xdr:colOff>114300</xdr:colOff>
      <xdr:row>35</xdr:row>
      <xdr:rowOff>43339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4584700" y="594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136066</xdr:rowOff>
    </xdr:from>
    <xdr:ext cx="469744" cy="259045"/>
    <xdr:sp macro="" textlink="">
      <xdr:nvSpPr>
        <xdr:cNvPr id="85" name="議会費該当値テキスト">
          <a:extLst>
            <a:ext uri="{FF2B5EF4-FFF2-40B4-BE49-F238E27FC236}">
              <a16:creationId xmlns:a16="http://schemas.microsoft.com/office/drawing/2014/main" id="{00000000-0008-0000-0700-000055000000}"/>
            </a:ext>
          </a:extLst>
        </xdr:cNvPr>
        <xdr:cNvSpPr txBox="1"/>
      </xdr:nvSpPr>
      <xdr:spPr>
        <a:xfrm>
          <a:off x="4686300" y="5793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106045</xdr:rowOff>
    </xdr:from>
    <xdr:to>
      <xdr:col>20</xdr:col>
      <xdr:colOff>38100</xdr:colOff>
      <xdr:row>34</xdr:row>
      <xdr:rowOff>36195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3746500" y="576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52722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3562428" y="5539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128905</xdr:rowOff>
    </xdr:from>
    <xdr:to>
      <xdr:col>15</xdr:col>
      <xdr:colOff>101600</xdr:colOff>
      <xdr:row>36</xdr:row>
      <xdr:rowOff>59055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2857500" y="612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50182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2673428" y="622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18891</xdr:rowOff>
    </xdr:from>
    <xdr:to>
      <xdr:col>10</xdr:col>
      <xdr:colOff>165100</xdr:colOff>
      <xdr:row>35</xdr:row>
      <xdr:rowOff>120491</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968500" y="6019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137018</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1784428" y="5794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8890</xdr:rowOff>
    </xdr:from>
    <xdr:to>
      <xdr:col>6</xdr:col>
      <xdr:colOff>38100</xdr:colOff>
      <xdr:row>35</xdr:row>
      <xdr:rowOff>110490</xdr:rowOff>
    </xdr:to>
    <xdr:sp macro="" textlink="">
      <xdr:nvSpPr>
        <xdr:cNvPr id="92" name="楕円 91">
          <a:extLst>
            <a:ext uri="{FF2B5EF4-FFF2-40B4-BE49-F238E27FC236}">
              <a16:creationId xmlns:a16="http://schemas.microsoft.com/office/drawing/2014/main" id="{00000000-0008-0000-0700-00005C000000}"/>
            </a:ext>
          </a:extLst>
        </xdr:cNvPr>
        <xdr:cNvSpPr/>
      </xdr:nvSpPr>
      <xdr:spPr>
        <a:xfrm>
          <a:off x="1079500" y="600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127017</xdr:rowOff>
    </xdr:from>
    <xdr:ext cx="469744" cy="259045"/>
    <xdr:sp macro="" textlink="">
      <xdr:nvSpPr>
        <xdr:cNvPr id="93" name="テキスト ボックス 92">
          <a:extLst>
            <a:ext uri="{FF2B5EF4-FFF2-40B4-BE49-F238E27FC236}">
              <a16:creationId xmlns:a16="http://schemas.microsoft.com/office/drawing/2014/main" id="{00000000-0008-0000-0700-00005D000000}"/>
            </a:ext>
          </a:extLst>
        </xdr:cNvPr>
        <xdr:cNvSpPr txBox="1"/>
      </xdr:nvSpPr>
      <xdr:spPr>
        <a:xfrm>
          <a:off x="895428" y="5784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00000000-0008-0000-07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70256</xdr:rowOff>
    </xdr:from>
    <xdr:to>
      <xdr:col>24</xdr:col>
      <xdr:colOff>62865</xdr:colOff>
      <xdr:row>59</xdr:row>
      <xdr:rowOff>49936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9500006"/>
          <a:ext cx="1270" cy="665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53763</xdr:rowOff>
    </xdr:from>
    <xdr:ext cx="534377"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16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49936</xdr:rowOff>
    </xdr:from>
    <xdr:to>
      <xdr:col>24</xdr:col>
      <xdr:colOff>152400</xdr:colOff>
      <xdr:row>59</xdr:row>
      <xdr:rowOff>49936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1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16933</xdr:rowOff>
    </xdr:from>
    <xdr:ext cx="534377"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927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70256</xdr:rowOff>
    </xdr:from>
    <xdr:to>
      <xdr:col>24</xdr:col>
      <xdr:colOff>152400</xdr:colOff>
      <xdr:row>55</xdr:row>
      <xdr:rowOff>70256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500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10249</xdr:rowOff>
    </xdr:from>
    <xdr:to>
      <xdr:col>24</xdr:col>
      <xdr:colOff>63500</xdr:colOff>
      <xdr:row>58</xdr:row>
      <xdr:rowOff>54572</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3797300" y="9954349"/>
          <a:ext cx="838200" cy="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151871</xdr:rowOff>
    </xdr:from>
    <xdr:ext cx="534377"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753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128994</xdr:rowOff>
    </xdr:from>
    <xdr:to>
      <xdr:col>24</xdr:col>
      <xdr:colOff>114300</xdr:colOff>
      <xdr:row>58</xdr:row>
      <xdr:rowOff>59144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90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155499</xdr:rowOff>
    </xdr:from>
    <xdr:to>
      <xdr:col>19</xdr:col>
      <xdr:colOff>177800</xdr:colOff>
      <xdr:row>58</xdr:row>
      <xdr:rowOff>54572</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908300" y="9928149"/>
          <a:ext cx="889000" cy="70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144349</xdr:rowOff>
    </xdr:from>
    <xdr:to>
      <xdr:col>20</xdr:col>
      <xdr:colOff>38100</xdr:colOff>
      <xdr:row>58</xdr:row>
      <xdr:rowOff>74499</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91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91026</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530111" y="9692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155499</xdr:rowOff>
    </xdr:from>
    <xdr:to>
      <xdr:col>15</xdr:col>
      <xdr:colOff>50800</xdr:colOff>
      <xdr:row>58</xdr:row>
      <xdr:rowOff>68796</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2019300" y="9928149"/>
          <a:ext cx="889000" cy="84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141884</xdr:rowOff>
    </xdr:from>
    <xdr:to>
      <xdr:col>15</xdr:col>
      <xdr:colOff>101600</xdr:colOff>
      <xdr:row>58</xdr:row>
      <xdr:rowOff>72034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91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63161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41111" y="1000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81038</xdr:rowOff>
    </xdr:from>
    <xdr:to>
      <xdr:col>10</xdr:col>
      <xdr:colOff>114300</xdr:colOff>
      <xdr:row>58</xdr:row>
      <xdr:rowOff>68796</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a:off x="1130300" y="8824988"/>
          <a:ext cx="889000" cy="1187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154445</xdr:rowOff>
    </xdr:from>
    <xdr:to>
      <xdr:col>10</xdr:col>
      <xdr:colOff>165100</xdr:colOff>
      <xdr:row>58</xdr:row>
      <xdr:rowOff>84595</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92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101122</xdr:rowOff>
    </xdr:from>
    <xdr:ext cx="534377"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52111" y="970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150063</xdr:rowOff>
    </xdr:from>
    <xdr:to>
      <xdr:col>6</xdr:col>
      <xdr:colOff>38100</xdr:colOff>
      <xdr:row>51</xdr:row>
      <xdr:rowOff>80213</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872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96740</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0795" y="8497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130899</xdr:rowOff>
    </xdr:from>
    <xdr:to>
      <xdr:col>24</xdr:col>
      <xdr:colOff>114300</xdr:colOff>
      <xdr:row>58</xdr:row>
      <xdr:rowOff>61049</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990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109326</xdr:rowOff>
    </xdr:from>
    <xdr:ext cx="534377"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881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3772</xdr:rowOff>
    </xdr:from>
    <xdr:to>
      <xdr:col>20</xdr:col>
      <xdr:colOff>38100</xdr:colOff>
      <xdr:row>58</xdr:row>
      <xdr:rowOff>105372</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994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96499</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530111" y="10040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104699</xdr:rowOff>
    </xdr:from>
    <xdr:to>
      <xdr:col>15</xdr:col>
      <xdr:colOff>101600</xdr:colOff>
      <xdr:row>58</xdr:row>
      <xdr:rowOff>34849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987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51376</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41111" y="9652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17996</xdr:rowOff>
    </xdr:from>
    <xdr:to>
      <xdr:col>10</xdr:col>
      <xdr:colOff>165100</xdr:colOff>
      <xdr:row>58</xdr:row>
      <xdr:rowOff>119596</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996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110723</xdr:rowOff>
    </xdr:from>
    <xdr:ext cx="534377"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52111" y="1005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30238</xdr:rowOff>
    </xdr:from>
    <xdr:to>
      <xdr:col>6</xdr:col>
      <xdr:colOff>38100</xdr:colOff>
      <xdr:row>51</xdr:row>
      <xdr:rowOff>131838</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877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122965</xdr:rowOff>
    </xdr:from>
    <xdr:ext cx="599010"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30795" y="8866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85751</xdr:rowOff>
    </xdr:from>
    <xdr:to>
      <xdr:col>24</xdr:col>
      <xdr:colOff>62865</xdr:colOff>
      <xdr:row>78</xdr:row>
      <xdr:rowOff>37846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258701"/>
          <a:ext cx="1270" cy="1152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41673</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41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37846</xdr:rowOff>
    </xdr:from>
    <xdr:to>
      <xdr:col>24</xdr:col>
      <xdr:colOff>152400</xdr:colOff>
      <xdr:row>78</xdr:row>
      <xdr:rowOff>37846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410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32428</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203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254,748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85751</xdr:rowOff>
    </xdr:from>
    <xdr:to>
      <xdr:col>24</xdr:col>
      <xdr:colOff>152400</xdr:colOff>
      <xdr:row>71</xdr:row>
      <xdr:rowOff>85751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258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140919</xdr:rowOff>
    </xdr:from>
    <xdr:to>
      <xdr:col>24</xdr:col>
      <xdr:colOff>63500</xdr:colOff>
      <xdr:row>76</xdr:row>
      <xdr:rowOff>80759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2999669"/>
          <a:ext cx="838200" cy="11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16412</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30466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37985</xdr:rowOff>
    </xdr:from>
    <xdr:to>
      <xdr:col>24</xdr:col>
      <xdr:colOff>114300</xdr:colOff>
      <xdr:row>76</xdr:row>
      <xdr:rowOff>139585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306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80759</xdr:rowOff>
    </xdr:from>
    <xdr:to>
      <xdr:col>19</xdr:col>
      <xdr:colOff>177800</xdr:colOff>
      <xdr:row>77</xdr:row>
      <xdr:rowOff>36106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3110959"/>
          <a:ext cx="889000" cy="126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13615</xdr:rowOff>
    </xdr:from>
    <xdr:to>
      <xdr:col>20</xdr:col>
      <xdr:colOff>38100</xdr:colOff>
      <xdr:row>77</xdr:row>
      <xdr:rowOff>115215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321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106342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3307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123622</xdr:rowOff>
    </xdr:from>
    <xdr:to>
      <xdr:col>15</xdr:col>
      <xdr:colOff>50800</xdr:colOff>
      <xdr:row>77</xdr:row>
      <xdr:rowOff>36106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3153822"/>
          <a:ext cx="889000" cy="8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127215</xdr:rowOff>
    </xdr:from>
    <xdr:to>
      <xdr:col>15</xdr:col>
      <xdr:colOff>101600</xdr:colOff>
      <xdr:row>78</xdr:row>
      <xdr:rowOff>57365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332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48492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34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123622</xdr:rowOff>
    </xdr:from>
    <xdr:to>
      <xdr:col>10</xdr:col>
      <xdr:colOff>114300</xdr:colOff>
      <xdr:row>78</xdr:row>
      <xdr:rowOff>123837</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3153822"/>
          <a:ext cx="889000" cy="343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50978</xdr:rowOff>
    </xdr:from>
    <xdr:to>
      <xdr:col>10</xdr:col>
      <xdr:colOff>165100</xdr:colOff>
      <xdr:row>77</xdr:row>
      <xdr:rowOff>152578</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325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143705</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3345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11937</xdr:rowOff>
    </xdr:from>
    <xdr:to>
      <xdr:col>6</xdr:col>
      <xdr:colOff>38100</xdr:colOff>
      <xdr:row>79</xdr:row>
      <xdr:rowOff>113537</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556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104664</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3649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90119</xdr:rowOff>
    </xdr:from>
    <xdr:to>
      <xdr:col>24</xdr:col>
      <xdr:colOff>114300</xdr:colOff>
      <xdr:row>76</xdr:row>
      <xdr:rowOff>20269</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294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112996</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2800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29959</xdr:rowOff>
    </xdr:from>
    <xdr:to>
      <xdr:col>20</xdr:col>
      <xdr:colOff>38100</xdr:colOff>
      <xdr:row>76</xdr:row>
      <xdr:rowOff>131559</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306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148086</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2835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156756</xdr:rowOff>
    </xdr:from>
    <xdr:to>
      <xdr:col>15</xdr:col>
      <xdr:colOff>101600</xdr:colOff>
      <xdr:row>77</xdr:row>
      <xdr:rowOff>86906</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3186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103433</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296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72822</xdr:rowOff>
    </xdr:from>
    <xdr:to>
      <xdr:col>10</xdr:col>
      <xdr:colOff>165100</xdr:colOff>
      <xdr:row>77</xdr:row>
      <xdr:rowOff>2972</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310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19499</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2878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73037</xdr:rowOff>
    </xdr:from>
    <xdr:to>
      <xdr:col>6</xdr:col>
      <xdr:colOff>38100</xdr:colOff>
      <xdr:row>79</xdr:row>
      <xdr:rowOff>3187</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44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19714</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3221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96673</xdr:rowOff>
    </xdr:from>
    <xdr:to>
      <xdr:col>24</xdr:col>
      <xdr:colOff>62865</xdr:colOff>
      <xdr:row>99</xdr:row>
      <xdr:rowOff>83680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527173"/>
          <a:ext cx="1270" cy="1530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87507</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706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83680</xdr:rowOff>
    </xdr:from>
    <xdr:to>
      <xdr:col>24</xdr:col>
      <xdr:colOff>152400</xdr:colOff>
      <xdr:row>99</xdr:row>
      <xdr:rowOff>83680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7057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43350</xdr:rowOff>
    </xdr:from>
    <xdr:ext cx="599010"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30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96673</xdr:rowOff>
    </xdr:from>
    <xdr:to>
      <xdr:col>24</xdr:col>
      <xdr:colOff>152400</xdr:colOff>
      <xdr:row>90</xdr:row>
      <xdr:rowOff>96673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527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96673</xdr:rowOff>
    </xdr:from>
    <xdr:to>
      <xdr:col>24</xdr:col>
      <xdr:colOff>63500</xdr:colOff>
      <xdr:row>97</xdr:row>
      <xdr:rowOff>108331</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3797300" y="15527173"/>
          <a:ext cx="838200" cy="1211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134878</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765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156451</xdr:rowOff>
    </xdr:from>
    <xdr:to>
      <xdr:col>24</xdr:col>
      <xdr:colOff>114300</xdr:colOff>
      <xdr:row>98</xdr:row>
      <xdr:rowOff>86601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78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108331</xdr:rowOff>
    </xdr:from>
    <xdr:to>
      <xdr:col>19</xdr:col>
      <xdr:colOff>177800</xdr:colOff>
      <xdr:row>98</xdr:row>
      <xdr:rowOff>83286</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908300" y="16738981"/>
          <a:ext cx="889000" cy="146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26924</xdr:rowOff>
    </xdr:from>
    <xdr:to>
      <xdr:col>20</xdr:col>
      <xdr:colOff>38100</xdr:colOff>
      <xdr:row>98</xdr:row>
      <xdr:rowOff>128524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82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119651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92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28893</xdr:rowOff>
    </xdr:from>
    <xdr:to>
      <xdr:col>15</xdr:col>
      <xdr:colOff>50800</xdr:colOff>
      <xdr:row>98</xdr:row>
      <xdr:rowOff>83286</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2019300" y="16830993"/>
          <a:ext cx="889000" cy="5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14694</xdr:rowOff>
    </xdr:from>
    <xdr:to>
      <xdr:col>15</xdr:col>
      <xdr:colOff>101600</xdr:colOff>
      <xdr:row>98</xdr:row>
      <xdr:rowOff>116294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81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132821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59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28893</xdr:rowOff>
    </xdr:from>
    <xdr:to>
      <xdr:col>10</xdr:col>
      <xdr:colOff>114300</xdr:colOff>
      <xdr:row>98</xdr:row>
      <xdr:rowOff>156159</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830993"/>
          <a:ext cx="889000" cy="127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20434</xdr:rowOff>
    </xdr:from>
    <xdr:to>
      <xdr:col>10</xdr:col>
      <xdr:colOff>165100</xdr:colOff>
      <xdr:row>98</xdr:row>
      <xdr:rowOff>122034</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8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113161</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915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110362</xdr:rowOff>
    </xdr:from>
    <xdr:to>
      <xdr:col>6</xdr:col>
      <xdr:colOff>38100</xdr:colOff>
      <xdr:row>99</xdr:row>
      <xdr:rowOff>40512</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912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31639</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700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45873</xdr:rowOff>
    </xdr:from>
    <xdr:to>
      <xdr:col>24</xdr:col>
      <xdr:colOff>114300</xdr:colOff>
      <xdr:row>90</xdr:row>
      <xdr:rowOff>147473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54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170350</xdr:rowOff>
    </xdr:from>
    <xdr:ext cx="599010"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5429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57531</xdr:rowOff>
    </xdr:from>
    <xdr:to>
      <xdr:col>20</xdr:col>
      <xdr:colOff>38100</xdr:colOff>
      <xdr:row>97</xdr:row>
      <xdr:rowOff>159131</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68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4208</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46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32486</xdr:rowOff>
    </xdr:from>
    <xdr:to>
      <xdr:col>15</xdr:col>
      <xdr:colOff>101600</xdr:colOff>
      <xdr:row>98</xdr:row>
      <xdr:rowOff>134086</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83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125213</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927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149543</xdr:rowOff>
    </xdr:from>
    <xdr:to>
      <xdr:col>10</xdr:col>
      <xdr:colOff>165100</xdr:colOff>
      <xdr:row>98</xdr:row>
      <xdr:rowOff>79693</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780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96220</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555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105359</xdr:rowOff>
    </xdr:from>
    <xdr:to>
      <xdr:col>6</xdr:col>
      <xdr:colOff>38100</xdr:colOff>
      <xdr:row>99</xdr:row>
      <xdr:rowOff>35509</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907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52036</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6682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35</xdr:row>
      <xdr:rowOff>54627</xdr:rowOff>
    </xdr:from>
    <xdr:ext cx="37702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226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38</xdr:row>
      <xdr:rowOff>104953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182616"/>
          <a:ext cx="1270" cy="1437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108780</xdr:rowOff>
    </xdr:from>
    <xdr:ext cx="313932"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6238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104953</xdr:rowOff>
    </xdr:from>
    <xdr:to>
      <xdr:col>55</xdr:col>
      <xdr:colOff>88900</xdr:colOff>
      <xdr:row>38</xdr:row>
      <xdr:rowOff>104953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620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64262</xdr:rowOff>
    </xdr:from>
    <xdr:to>
      <xdr:col>55</xdr:col>
      <xdr:colOff>0</xdr:colOff>
      <xdr:row>37</xdr:row>
      <xdr:rowOff>65176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9639300" y="6407912"/>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61942</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58912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39065</xdr:rowOff>
    </xdr:from>
    <xdr:to>
      <xdr:col>55</xdr:col>
      <xdr:colOff>50800</xdr:colOff>
      <xdr:row>35</xdr:row>
      <xdr:rowOff>140665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03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27686</xdr:rowOff>
    </xdr:from>
    <xdr:to>
      <xdr:col>50</xdr:col>
      <xdr:colOff>114300</xdr:colOff>
      <xdr:row>37</xdr:row>
      <xdr:rowOff>65176</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8750300" y="6371336"/>
          <a:ext cx="889000" cy="3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64669</xdr:rowOff>
    </xdr:from>
    <xdr:to>
      <xdr:col>50</xdr:col>
      <xdr:colOff>165100</xdr:colOff>
      <xdr:row>35</xdr:row>
      <xdr:rowOff>166269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06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34</xdr:row>
      <xdr:rowOff>11346</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58406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160731</xdr:rowOff>
    </xdr:from>
    <xdr:to>
      <xdr:col>45</xdr:col>
      <xdr:colOff>177800</xdr:colOff>
      <xdr:row>37</xdr:row>
      <xdr:rowOff>27686</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7861300" y="6332931"/>
          <a:ext cx="889000" cy="3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41808</xdr:rowOff>
    </xdr:from>
    <xdr:to>
      <xdr:col>46</xdr:col>
      <xdr:colOff>38100</xdr:colOff>
      <xdr:row>35</xdr:row>
      <xdr:rowOff>143408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04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33</xdr:row>
      <xdr:rowOff>159935</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58177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160731</xdr:rowOff>
    </xdr:from>
    <xdr:to>
      <xdr:col>41</xdr:col>
      <xdr:colOff>50800</xdr:colOff>
      <xdr:row>37</xdr:row>
      <xdr:rowOff>7569</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6972300" y="6332931"/>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134163</xdr:rowOff>
    </xdr:from>
    <xdr:to>
      <xdr:col>41</xdr:col>
      <xdr:colOff>101600</xdr:colOff>
      <xdr:row>34</xdr:row>
      <xdr:rowOff>64313</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5792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32</xdr:row>
      <xdr:rowOff>80840</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5567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61468</xdr:rowOff>
    </xdr:from>
    <xdr:to>
      <xdr:col>36</xdr:col>
      <xdr:colOff>165100</xdr:colOff>
      <xdr:row>34</xdr:row>
      <xdr:rowOff>163068</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589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33</xdr:row>
      <xdr:rowOff>8145</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5665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13462</xdr:rowOff>
    </xdr:from>
    <xdr:to>
      <xdr:col>55</xdr:col>
      <xdr:colOff>50800</xdr:colOff>
      <xdr:row>37</xdr:row>
      <xdr:rowOff>115062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35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163339</xdr:rowOff>
    </xdr:from>
    <xdr:ext cx="378565"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3355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14376</xdr:rowOff>
    </xdr:from>
    <xdr:to>
      <xdr:col>50</xdr:col>
      <xdr:colOff>165100</xdr:colOff>
      <xdr:row>37</xdr:row>
      <xdr:rowOff>115976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35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107103</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50017" y="6450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148336</xdr:rowOff>
    </xdr:from>
    <xdr:to>
      <xdr:col>46</xdr:col>
      <xdr:colOff>38100</xdr:colOff>
      <xdr:row>37</xdr:row>
      <xdr:rowOff>78486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32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69613</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61017" y="64132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109931</xdr:rowOff>
    </xdr:from>
    <xdr:to>
      <xdr:col>41</xdr:col>
      <xdr:colOff>101600</xdr:colOff>
      <xdr:row>37</xdr:row>
      <xdr:rowOff>40081</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28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31208</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72017" y="63748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128219</xdr:rowOff>
    </xdr:from>
    <xdr:to>
      <xdr:col>36</xdr:col>
      <xdr:colOff>165100</xdr:colOff>
      <xdr:row>37</xdr:row>
      <xdr:rowOff>58369</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30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49496</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83017" y="6393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45517</xdr:rowOff>
    </xdr:from>
    <xdr:to>
      <xdr:col>54</xdr:col>
      <xdr:colOff>189865</xdr:colOff>
      <xdr:row>58</xdr:row>
      <xdr:rowOff>126167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789467"/>
          <a:ext cx="1270" cy="128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129994</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074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126167</xdr:rowOff>
    </xdr:from>
    <xdr:to>
      <xdr:col>55</xdr:col>
      <xdr:colOff>88900</xdr:colOff>
      <xdr:row>58</xdr:row>
      <xdr:rowOff>126167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70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163644</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56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45517</xdr:rowOff>
    </xdr:from>
    <xdr:to>
      <xdr:col>55</xdr:col>
      <xdr:colOff>88900</xdr:colOff>
      <xdr:row>51</xdr:row>
      <xdr:rowOff>45517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789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90368</xdr:rowOff>
    </xdr:from>
    <xdr:to>
      <xdr:col>55</xdr:col>
      <xdr:colOff>0</xdr:colOff>
      <xdr:row>58</xdr:row>
      <xdr:rowOff>92334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10034468"/>
          <a:ext cx="83820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59565</xdr:rowOff>
    </xdr:from>
    <xdr:ext cx="469744"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660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36688</xdr:rowOff>
    </xdr:from>
    <xdr:to>
      <xdr:col>55</xdr:col>
      <xdr:colOff>50800</xdr:colOff>
      <xdr:row>57</xdr:row>
      <xdr:rowOff>138288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0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89865</xdr:rowOff>
    </xdr:from>
    <xdr:to>
      <xdr:col>50</xdr:col>
      <xdr:colOff>114300</xdr:colOff>
      <xdr:row>58</xdr:row>
      <xdr:rowOff>92334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10033965"/>
          <a:ext cx="889000" cy="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19452</xdr:rowOff>
    </xdr:from>
    <xdr:to>
      <xdr:col>50</xdr:col>
      <xdr:colOff>165100</xdr:colOff>
      <xdr:row>57</xdr:row>
      <xdr:rowOff>121052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9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137579</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567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86664</xdr:rowOff>
    </xdr:from>
    <xdr:to>
      <xdr:col>45</xdr:col>
      <xdr:colOff>177800</xdr:colOff>
      <xdr:row>58</xdr:row>
      <xdr:rowOff>89865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10030764"/>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24618</xdr:rowOff>
    </xdr:from>
    <xdr:to>
      <xdr:col>46</xdr:col>
      <xdr:colOff>38100</xdr:colOff>
      <xdr:row>57</xdr:row>
      <xdr:rowOff>126218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9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142745</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57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81042</xdr:rowOff>
    </xdr:from>
    <xdr:to>
      <xdr:col>41</xdr:col>
      <xdr:colOff>50800</xdr:colOff>
      <xdr:row>58</xdr:row>
      <xdr:rowOff>86664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10025142"/>
          <a:ext cx="889000" cy="5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41031</xdr:rowOff>
    </xdr:from>
    <xdr:to>
      <xdr:col>41</xdr:col>
      <xdr:colOff>101600</xdr:colOff>
      <xdr:row>57</xdr:row>
      <xdr:rowOff>142631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81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159158</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58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29098</xdr:rowOff>
    </xdr:from>
    <xdr:to>
      <xdr:col>36</xdr:col>
      <xdr:colOff>165100</xdr:colOff>
      <xdr:row>57</xdr:row>
      <xdr:rowOff>130698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80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147225</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57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39568</xdr:rowOff>
    </xdr:from>
    <xdr:to>
      <xdr:col>55</xdr:col>
      <xdr:colOff>50800</xdr:colOff>
      <xdr:row>58</xdr:row>
      <xdr:rowOff>141168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98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125945</xdr:rowOff>
    </xdr:from>
    <xdr:ext cx="469744"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89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41534</xdr:rowOff>
    </xdr:from>
    <xdr:to>
      <xdr:col>50</xdr:col>
      <xdr:colOff>165100</xdr:colOff>
      <xdr:row>58</xdr:row>
      <xdr:rowOff>143134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985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134261</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10078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39065</xdr:rowOff>
    </xdr:from>
    <xdr:to>
      <xdr:col>46</xdr:col>
      <xdr:colOff>38100</xdr:colOff>
      <xdr:row>58</xdr:row>
      <xdr:rowOff>140665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98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131792</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10075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35864</xdr:rowOff>
    </xdr:from>
    <xdr:to>
      <xdr:col>41</xdr:col>
      <xdr:colOff>101600</xdr:colOff>
      <xdr:row>58</xdr:row>
      <xdr:rowOff>137464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97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128591</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10072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30242</xdr:rowOff>
    </xdr:from>
    <xdr:to>
      <xdr:col>36</xdr:col>
      <xdr:colOff>165100</xdr:colOff>
      <xdr:row>58</xdr:row>
      <xdr:rowOff>131842</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974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122969</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10067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35577</xdr:rowOff>
    </xdr:from>
    <xdr:ext cx="46717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136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135357</xdr:rowOff>
    </xdr:from>
    <xdr:to>
      <xdr:col>54</xdr:col>
      <xdr:colOff>189865</xdr:colOff>
      <xdr:row>78</xdr:row>
      <xdr:rowOff>67768</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1965407"/>
          <a:ext cx="1270" cy="1475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71595</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67768</xdr:rowOff>
    </xdr:from>
    <xdr:to>
      <xdr:col>55</xdr:col>
      <xdr:colOff>88900</xdr:colOff>
      <xdr:row>78</xdr:row>
      <xdr:rowOff>67768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44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82034</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74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135357</xdr:rowOff>
    </xdr:from>
    <xdr:to>
      <xdr:col>55</xdr:col>
      <xdr:colOff>88900</xdr:colOff>
      <xdr:row>69</xdr:row>
      <xdr:rowOff>135357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196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37745</xdr:rowOff>
    </xdr:from>
    <xdr:to>
      <xdr:col>55</xdr:col>
      <xdr:colOff>0</xdr:colOff>
      <xdr:row>78</xdr:row>
      <xdr:rowOff>44526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9639300" y="13410845"/>
          <a:ext cx="838200" cy="6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133266</xdr:rowOff>
    </xdr:from>
    <xdr:ext cx="469744"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2649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110389</xdr:rowOff>
    </xdr:from>
    <xdr:to>
      <xdr:col>55</xdr:col>
      <xdr:colOff>50800</xdr:colOff>
      <xdr:row>75</xdr:row>
      <xdr:rowOff>40539</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279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136043</xdr:rowOff>
    </xdr:from>
    <xdr:to>
      <xdr:col>50</xdr:col>
      <xdr:colOff>114300</xdr:colOff>
      <xdr:row>78</xdr:row>
      <xdr:rowOff>44526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3337693"/>
          <a:ext cx="889000" cy="79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108331</xdr:rowOff>
    </xdr:from>
    <xdr:to>
      <xdr:col>50</xdr:col>
      <xdr:colOff>165100</xdr:colOff>
      <xdr:row>75</xdr:row>
      <xdr:rowOff>38481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279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73</xdr:row>
      <xdr:rowOff>55008</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404428" y="1257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98780</xdr:rowOff>
    </xdr:from>
    <xdr:to>
      <xdr:col>45</xdr:col>
      <xdr:colOff>177800</xdr:colOff>
      <xdr:row>77</xdr:row>
      <xdr:rowOff>136043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3300430"/>
          <a:ext cx="889000" cy="37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23216</xdr:rowOff>
    </xdr:from>
    <xdr:to>
      <xdr:col>46</xdr:col>
      <xdr:colOff>38100</xdr:colOff>
      <xdr:row>74</xdr:row>
      <xdr:rowOff>124816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271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141343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248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98780</xdr:rowOff>
    </xdr:from>
    <xdr:to>
      <xdr:col>41</xdr:col>
      <xdr:colOff>50800</xdr:colOff>
      <xdr:row>77</xdr:row>
      <xdr:rowOff>104191</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6972300" y="13300430"/>
          <a:ext cx="889000" cy="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58420</xdr:rowOff>
    </xdr:from>
    <xdr:to>
      <xdr:col>41</xdr:col>
      <xdr:colOff>101600</xdr:colOff>
      <xdr:row>74</xdr:row>
      <xdr:rowOff>160020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274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5097</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2520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138125</xdr:rowOff>
    </xdr:from>
    <xdr:to>
      <xdr:col>36</xdr:col>
      <xdr:colOff>165100</xdr:colOff>
      <xdr:row>73</xdr:row>
      <xdr:rowOff>68275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2482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84802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225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158395</xdr:rowOff>
    </xdr:from>
    <xdr:to>
      <xdr:col>55</xdr:col>
      <xdr:colOff>50800</xdr:colOff>
      <xdr:row>78</xdr:row>
      <xdr:rowOff>88545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36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73322</xdr:rowOff>
    </xdr:from>
    <xdr:ext cx="469744"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274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165176</xdr:rowOff>
    </xdr:from>
    <xdr:to>
      <xdr:col>50</xdr:col>
      <xdr:colOff>165100</xdr:colOff>
      <xdr:row>78</xdr:row>
      <xdr:rowOff>95326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36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86453</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404428" y="13459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85243</xdr:rowOff>
    </xdr:from>
    <xdr:to>
      <xdr:col>46</xdr:col>
      <xdr:colOff>38100</xdr:colOff>
      <xdr:row>78</xdr:row>
      <xdr:rowOff>15393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286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6520</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515428" y="13379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47980</xdr:rowOff>
    </xdr:from>
    <xdr:to>
      <xdr:col>41</xdr:col>
      <xdr:colOff>101600</xdr:colOff>
      <xdr:row>77</xdr:row>
      <xdr:rowOff>149580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24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140707</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626428" y="1334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53391</xdr:rowOff>
    </xdr:from>
    <xdr:to>
      <xdr:col>36</xdr:col>
      <xdr:colOff>165100</xdr:colOff>
      <xdr:row>77</xdr:row>
      <xdr:rowOff>154991</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255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146118</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37428" y="133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7341</xdr:rowOff>
    </xdr:from>
    <xdr:to>
      <xdr:col>54</xdr:col>
      <xdr:colOff>189865</xdr:colOff>
      <xdr:row>98</xdr:row>
      <xdr:rowOff>91191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37841"/>
          <a:ext cx="1270" cy="145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95018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9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91191</xdr:rowOff>
    </xdr:from>
    <xdr:to>
      <xdr:col>55</xdr:col>
      <xdr:colOff>88900</xdr:colOff>
      <xdr:row>98</xdr:row>
      <xdr:rowOff>91191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93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125468</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1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85,790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7341</xdr:rowOff>
    </xdr:from>
    <xdr:to>
      <xdr:col>55</xdr:col>
      <xdr:colOff>88900</xdr:colOff>
      <xdr:row>90</xdr:row>
      <xdr:rowOff>7341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37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71943</xdr:rowOff>
    </xdr:from>
    <xdr:to>
      <xdr:col>55</xdr:col>
      <xdr:colOff>0</xdr:colOff>
      <xdr:row>97</xdr:row>
      <xdr:rowOff>77178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702593"/>
          <a:ext cx="838200" cy="5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80253</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1965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57376</xdr:rowOff>
    </xdr:from>
    <xdr:to>
      <xdr:col>55</xdr:col>
      <xdr:colOff>50800</xdr:colOff>
      <xdr:row>95</xdr:row>
      <xdr:rowOff>158976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34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112427</xdr:rowOff>
    </xdr:from>
    <xdr:to>
      <xdr:col>50</xdr:col>
      <xdr:colOff>114300</xdr:colOff>
      <xdr:row>97</xdr:row>
      <xdr:rowOff>77178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571627"/>
          <a:ext cx="889000" cy="136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113748</xdr:rowOff>
    </xdr:from>
    <xdr:to>
      <xdr:col>50</xdr:col>
      <xdr:colOff>165100</xdr:colOff>
      <xdr:row>96</xdr:row>
      <xdr:rowOff>43898</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01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60425</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1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112427</xdr:rowOff>
    </xdr:from>
    <xdr:to>
      <xdr:col>45</xdr:col>
      <xdr:colOff>177800</xdr:colOff>
      <xdr:row>97</xdr:row>
      <xdr:rowOff>74230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571627"/>
          <a:ext cx="889000" cy="133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117132</xdr:rowOff>
    </xdr:from>
    <xdr:to>
      <xdr:col>46</xdr:col>
      <xdr:colOff>38100</xdr:colOff>
      <xdr:row>96</xdr:row>
      <xdr:rowOff>47282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04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63809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18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74230</xdr:rowOff>
    </xdr:from>
    <xdr:to>
      <xdr:col>41</xdr:col>
      <xdr:colOff>50800</xdr:colOff>
      <xdr:row>97</xdr:row>
      <xdr:rowOff>133048</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704880"/>
          <a:ext cx="889000" cy="5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102662</xdr:rowOff>
    </xdr:from>
    <xdr:to>
      <xdr:col>41</xdr:col>
      <xdr:colOff>101600</xdr:colOff>
      <xdr:row>96</xdr:row>
      <xdr:rowOff>32812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3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49339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16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116858</xdr:rowOff>
    </xdr:from>
    <xdr:to>
      <xdr:col>36</xdr:col>
      <xdr:colOff>165100</xdr:colOff>
      <xdr:row>96</xdr:row>
      <xdr:rowOff>47008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0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63535</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179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21143</xdr:rowOff>
    </xdr:from>
    <xdr:to>
      <xdr:col>55</xdr:col>
      <xdr:colOff>50800</xdr:colOff>
      <xdr:row>97</xdr:row>
      <xdr:rowOff>122743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5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171020</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630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26378</xdr:rowOff>
    </xdr:from>
    <xdr:to>
      <xdr:col>50</xdr:col>
      <xdr:colOff>165100</xdr:colOff>
      <xdr:row>97</xdr:row>
      <xdr:rowOff>127978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57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119105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4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61627</xdr:rowOff>
    </xdr:from>
    <xdr:to>
      <xdr:col>46</xdr:col>
      <xdr:colOff>38100</xdr:colOff>
      <xdr:row>96</xdr:row>
      <xdr:rowOff>163227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20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154354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13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23430</xdr:rowOff>
    </xdr:from>
    <xdr:to>
      <xdr:col>41</xdr:col>
      <xdr:colOff>101600</xdr:colOff>
      <xdr:row>97</xdr:row>
      <xdr:rowOff>125030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5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116157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46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82248</xdr:rowOff>
    </xdr:from>
    <xdr:to>
      <xdr:col>36</xdr:col>
      <xdr:colOff>165100</xdr:colOff>
      <xdr:row>98</xdr:row>
      <xdr:rowOff>12398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12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3525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805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127399</xdr:rowOff>
    </xdr:from>
    <xdr:to>
      <xdr:col>85</xdr:col>
      <xdr:colOff>126364</xdr:colOff>
      <xdr:row>39</xdr:row>
      <xdr:rowOff>31605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99449"/>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35432</xdr:rowOff>
    </xdr:from>
    <xdr:ext cx="469744"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2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31605</xdr:rowOff>
    </xdr:from>
    <xdr:to>
      <xdr:col>86</xdr:col>
      <xdr:colOff>25400</xdr:colOff>
      <xdr:row>39</xdr:row>
      <xdr:rowOff>31605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1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74076</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7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127399</xdr:rowOff>
    </xdr:from>
    <xdr:to>
      <xdr:col>86</xdr:col>
      <xdr:colOff>25400</xdr:colOff>
      <xdr:row>29</xdr:row>
      <xdr:rowOff>127399</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99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56316</xdr:rowOff>
    </xdr:from>
    <xdr:to>
      <xdr:col>85</xdr:col>
      <xdr:colOff>127000</xdr:colOff>
      <xdr:row>38</xdr:row>
      <xdr:rowOff>49022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99966"/>
          <a:ext cx="838200" cy="164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88373</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5917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65496</xdr:rowOff>
    </xdr:from>
    <xdr:to>
      <xdr:col>85</xdr:col>
      <xdr:colOff>177800</xdr:colOff>
      <xdr:row>35</xdr:row>
      <xdr:rowOff>167096</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06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49022</xdr:rowOff>
    </xdr:from>
    <xdr:to>
      <xdr:col>81</xdr:col>
      <xdr:colOff>50800</xdr:colOff>
      <xdr:row>38</xdr:row>
      <xdr:rowOff>134366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564122"/>
          <a:ext cx="889000" cy="8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97391</xdr:rowOff>
    </xdr:from>
    <xdr:to>
      <xdr:col>81</xdr:col>
      <xdr:colOff>101600</xdr:colOff>
      <xdr:row>36</xdr:row>
      <xdr:rowOff>27541</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44068</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5873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82985</xdr:rowOff>
    </xdr:from>
    <xdr:to>
      <xdr:col>76</xdr:col>
      <xdr:colOff>114300</xdr:colOff>
      <xdr:row>38</xdr:row>
      <xdr:rowOff>134366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083735"/>
          <a:ext cx="889000" cy="56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40241</xdr:rowOff>
    </xdr:from>
    <xdr:to>
      <xdr:col>76</xdr:col>
      <xdr:colOff>165100</xdr:colOff>
      <xdr:row>36</xdr:row>
      <xdr:rowOff>141841</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1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158368</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598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82985</xdr:rowOff>
    </xdr:from>
    <xdr:to>
      <xdr:col>71</xdr:col>
      <xdr:colOff>177800</xdr:colOff>
      <xdr:row>38</xdr:row>
      <xdr:rowOff>17997</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083735"/>
          <a:ext cx="889000" cy="449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32512</xdr:rowOff>
    </xdr:from>
    <xdr:to>
      <xdr:col>72</xdr:col>
      <xdr:colOff>38100</xdr:colOff>
      <xdr:row>36</xdr:row>
      <xdr:rowOff>134112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0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125239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9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46119</xdr:rowOff>
    </xdr:from>
    <xdr:to>
      <xdr:col>67</xdr:col>
      <xdr:colOff>101600</xdr:colOff>
      <xdr:row>36</xdr:row>
      <xdr:rowOff>147719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1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164246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93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5516</xdr:rowOff>
    </xdr:from>
    <xdr:to>
      <xdr:col>85</xdr:col>
      <xdr:colOff>177800</xdr:colOff>
      <xdr:row>37</xdr:row>
      <xdr:rowOff>107116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49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155393</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27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169672</xdr:rowOff>
    </xdr:from>
    <xdr:to>
      <xdr:col>81</xdr:col>
      <xdr:colOff>101600</xdr:colOff>
      <xdr:row>38</xdr:row>
      <xdr:rowOff>99822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1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90949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0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83566</xdr:rowOff>
    </xdr:from>
    <xdr:to>
      <xdr:col>76</xdr:col>
      <xdr:colOff>165100</xdr:colOff>
      <xdr:row>39</xdr:row>
      <xdr:rowOff>13716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98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4843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9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32185</xdr:rowOff>
    </xdr:from>
    <xdr:to>
      <xdr:col>72</xdr:col>
      <xdr:colOff>38100</xdr:colOff>
      <xdr:row>35</xdr:row>
      <xdr:rowOff>133785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03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150312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808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138648</xdr:rowOff>
    </xdr:from>
    <xdr:to>
      <xdr:col>67</xdr:col>
      <xdr:colOff>101600</xdr:colOff>
      <xdr:row>38</xdr:row>
      <xdr:rowOff>68797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8229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59924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75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149092</xdr:rowOff>
    </xdr:from>
    <xdr:to>
      <xdr:col>85</xdr:col>
      <xdr:colOff>126364</xdr:colOff>
      <xdr:row>57</xdr:row>
      <xdr:rowOff>167589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893042"/>
          <a:ext cx="1269" cy="104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171416</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99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167589</xdr:rowOff>
    </xdr:from>
    <xdr:to>
      <xdr:col>86</xdr:col>
      <xdr:colOff>25400</xdr:colOff>
      <xdr:row>57</xdr:row>
      <xdr:rowOff>167589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994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95769</xdr:rowOff>
    </xdr:from>
    <xdr:ext cx="534377"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66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149092</xdr:rowOff>
    </xdr:from>
    <xdr:to>
      <xdr:col>86</xdr:col>
      <xdr:colOff>25400</xdr:colOff>
      <xdr:row>51</xdr:row>
      <xdr:rowOff>149092</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89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82207</xdr:rowOff>
    </xdr:from>
    <xdr:to>
      <xdr:col>85</xdr:col>
      <xdr:colOff>127000</xdr:colOff>
      <xdr:row>56</xdr:row>
      <xdr:rowOff>170980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683407"/>
          <a:ext cx="838200" cy="88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169118</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55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146241</xdr:rowOff>
    </xdr:from>
    <xdr:to>
      <xdr:col>85</xdr:col>
      <xdr:colOff>177800</xdr:colOff>
      <xdr:row>55</xdr:row>
      <xdr:rowOff>76391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40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170980</xdr:rowOff>
    </xdr:from>
    <xdr:to>
      <xdr:col>81</xdr:col>
      <xdr:colOff>50800</xdr:colOff>
      <xdr:row>57</xdr:row>
      <xdr:rowOff>30658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772180"/>
          <a:ext cx="889000" cy="3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95586</xdr:rowOff>
    </xdr:from>
    <xdr:to>
      <xdr:col>81</xdr:col>
      <xdr:colOff>101600</xdr:colOff>
      <xdr:row>56</xdr:row>
      <xdr:rowOff>25736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52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42263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30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25133</xdr:rowOff>
    </xdr:from>
    <xdr:to>
      <xdr:col>76</xdr:col>
      <xdr:colOff>114300</xdr:colOff>
      <xdr:row>57</xdr:row>
      <xdr:rowOff>30658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9797783"/>
          <a:ext cx="88900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94862</xdr:rowOff>
    </xdr:from>
    <xdr:to>
      <xdr:col>76</xdr:col>
      <xdr:colOff>165100</xdr:colOff>
      <xdr:row>56</xdr:row>
      <xdr:rowOff>25012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41539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25133</xdr:rowOff>
    </xdr:from>
    <xdr:to>
      <xdr:col>71</xdr:col>
      <xdr:colOff>177800</xdr:colOff>
      <xdr:row>57</xdr:row>
      <xdr:rowOff>57271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2814300" y="9797783"/>
          <a:ext cx="889000" cy="3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46724</xdr:rowOff>
    </xdr:from>
    <xdr:to>
      <xdr:col>72</xdr:col>
      <xdr:colOff>38100</xdr:colOff>
      <xdr:row>56</xdr:row>
      <xdr:rowOff>148324</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6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164851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42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17767</xdr:rowOff>
    </xdr:from>
    <xdr:to>
      <xdr:col>67</xdr:col>
      <xdr:colOff>101600</xdr:colOff>
      <xdr:row>56</xdr:row>
      <xdr:rowOff>119367</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61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135894</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39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31407</xdr:rowOff>
    </xdr:from>
    <xdr:to>
      <xdr:col>85</xdr:col>
      <xdr:colOff>177800</xdr:colOff>
      <xdr:row>56</xdr:row>
      <xdr:rowOff>133007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63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9834</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611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120180</xdr:rowOff>
    </xdr:from>
    <xdr:to>
      <xdr:col>81</xdr:col>
      <xdr:colOff>101600</xdr:colOff>
      <xdr:row>57</xdr:row>
      <xdr:rowOff>50330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72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41457</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81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151308</xdr:rowOff>
    </xdr:from>
    <xdr:to>
      <xdr:col>76</xdr:col>
      <xdr:colOff>165100</xdr:colOff>
      <xdr:row>57</xdr:row>
      <xdr:rowOff>81458</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75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72585</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845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145783</xdr:rowOff>
    </xdr:from>
    <xdr:to>
      <xdr:col>72</xdr:col>
      <xdr:colOff>38100</xdr:colOff>
      <xdr:row>57</xdr:row>
      <xdr:rowOff>75933</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746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67060</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839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6471</xdr:rowOff>
    </xdr:from>
    <xdr:to>
      <xdr:col>67</xdr:col>
      <xdr:colOff>101600</xdr:colOff>
      <xdr:row>57</xdr:row>
      <xdr:rowOff>108071</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779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99198</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871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162369</xdr:rowOff>
    </xdr:from>
    <xdr:to>
      <xdr:col>85</xdr:col>
      <xdr:colOff>126364</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2163869"/>
          <a:ext cx="1269" cy="1425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109046</xdr:rowOff>
    </xdr:from>
    <xdr:ext cx="469744" cy="25904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193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162369</xdr:rowOff>
    </xdr:from>
    <xdr:to>
      <xdr:col>86</xdr:col>
      <xdr:colOff>25400</xdr:colOff>
      <xdr:row>70</xdr:row>
      <xdr:rowOff>162369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216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42354</xdr:rowOff>
    </xdr:from>
    <xdr:to>
      <xdr:col>85</xdr:col>
      <xdr:colOff>127000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5481300" y="13586904"/>
          <a:ext cx="838200"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74249</xdr:rowOff>
    </xdr:from>
    <xdr:ext cx="378565" cy="25904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2758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51372</xdr:rowOff>
    </xdr:from>
    <xdr:to>
      <xdr:col>85</xdr:col>
      <xdr:colOff>177800</xdr:colOff>
      <xdr:row>78</xdr:row>
      <xdr:rowOff>152972</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42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80899</xdr:rowOff>
    </xdr:from>
    <xdr:to>
      <xdr:col>81</xdr:col>
      <xdr:colOff>101600</xdr:colOff>
      <xdr:row>79</xdr:row>
      <xdr:rowOff>11049</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45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27576</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92017" y="13229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100140</xdr:rowOff>
    </xdr:from>
    <xdr:to>
      <xdr:col>76</xdr:col>
      <xdr:colOff>165100</xdr:colOff>
      <xdr:row>79</xdr:row>
      <xdr:rowOff>30290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47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46817</xdr:rowOff>
    </xdr:from>
    <xdr:ext cx="378565"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3017" y="13248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89852</xdr:rowOff>
    </xdr:from>
    <xdr:to>
      <xdr:col>72</xdr:col>
      <xdr:colOff>38100</xdr:colOff>
      <xdr:row>79</xdr:row>
      <xdr:rowOff>20002</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46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36529</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4017" y="13238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35370</xdr:rowOff>
    </xdr:from>
    <xdr:to>
      <xdr:col>67</xdr:col>
      <xdr:colOff>101600</xdr:colOff>
      <xdr:row>78</xdr:row>
      <xdr:rowOff>136970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40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153497</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5017" y="13183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163004</xdr:rowOff>
    </xdr:from>
    <xdr:to>
      <xdr:col>85</xdr:col>
      <xdr:colOff>177800</xdr:colOff>
      <xdr:row>79</xdr:row>
      <xdr:rowOff>93154</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353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77931</xdr:rowOff>
    </xdr:from>
    <xdr:ext cx="313932" cy="259045"/>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345103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165675</xdr:rowOff>
    </xdr:from>
    <xdr:to>
      <xdr:col>85</xdr:col>
      <xdr:colOff>126364</xdr:colOff>
      <xdr:row>98</xdr:row>
      <xdr:rowOff>127242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596175"/>
          <a:ext cx="1269" cy="1333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131069</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93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127242</xdr:rowOff>
    </xdr:from>
    <xdr:to>
      <xdr:col>86</xdr:col>
      <xdr:colOff>25400</xdr:colOff>
      <xdr:row>98</xdr:row>
      <xdr:rowOff>127242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929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112352</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37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63,091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165675</xdr:rowOff>
    </xdr:from>
    <xdr:to>
      <xdr:col>86</xdr:col>
      <xdr:colOff>25400</xdr:colOff>
      <xdr:row>90</xdr:row>
      <xdr:rowOff>165675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596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37516</xdr:rowOff>
    </xdr:from>
    <xdr:to>
      <xdr:col>85</xdr:col>
      <xdr:colOff>127000</xdr:colOff>
      <xdr:row>96</xdr:row>
      <xdr:rowOff>82178</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5481300" y="16496716"/>
          <a:ext cx="838200" cy="44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15978</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475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37551</xdr:rowOff>
    </xdr:from>
    <xdr:to>
      <xdr:col>85</xdr:col>
      <xdr:colOff>177800</xdr:colOff>
      <xdr:row>96</xdr:row>
      <xdr:rowOff>139151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496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82178</xdr:rowOff>
    </xdr:from>
    <xdr:to>
      <xdr:col>81</xdr:col>
      <xdr:colOff>50800</xdr:colOff>
      <xdr:row>96</xdr:row>
      <xdr:rowOff>103781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6541378"/>
          <a:ext cx="889000" cy="2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25291</xdr:rowOff>
    </xdr:from>
    <xdr:to>
      <xdr:col>81</xdr:col>
      <xdr:colOff>101600</xdr:colOff>
      <xdr:row>96</xdr:row>
      <xdr:rowOff>126891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48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143418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25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103781</xdr:rowOff>
    </xdr:from>
    <xdr:to>
      <xdr:col>76</xdr:col>
      <xdr:colOff>114300</xdr:colOff>
      <xdr:row>96</xdr:row>
      <xdr:rowOff>117154</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562981"/>
          <a:ext cx="889000" cy="13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5890</xdr:rowOff>
    </xdr:from>
    <xdr:to>
      <xdr:col>76</xdr:col>
      <xdr:colOff>165100</xdr:colOff>
      <xdr:row>96</xdr:row>
      <xdr:rowOff>107490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46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124017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24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117154</xdr:rowOff>
    </xdr:from>
    <xdr:to>
      <xdr:col>71</xdr:col>
      <xdr:colOff>177800</xdr:colOff>
      <xdr:row>96</xdr:row>
      <xdr:rowOff>158845</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576354"/>
          <a:ext cx="889000" cy="4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30550</xdr:rowOff>
    </xdr:from>
    <xdr:to>
      <xdr:col>72</xdr:col>
      <xdr:colOff>38100</xdr:colOff>
      <xdr:row>96</xdr:row>
      <xdr:rowOff>132150</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48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148677</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26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51552</xdr:rowOff>
    </xdr:from>
    <xdr:to>
      <xdr:col>67</xdr:col>
      <xdr:colOff>101600</xdr:colOff>
      <xdr:row>96</xdr:row>
      <xdr:rowOff>153152</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51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169679</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285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158166</xdr:rowOff>
    </xdr:from>
    <xdr:to>
      <xdr:col>85</xdr:col>
      <xdr:colOff>177800</xdr:colOff>
      <xdr:row>96</xdr:row>
      <xdr:rowOff>88316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44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9593</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297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31378</xdr:rowOff>
    </xdr:from>
    <xdr:to>
      <xdr:col>81</xdr:col>
      <xdr:colOff>101600</xdr:colOff>
      <xdr:row>96</xdr:row>
      <xdr:rowOff>132978</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49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124105</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583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52981</xdr:rowOff>
    </xdr:from>
    <xdr:to>
      <xdr:col>76</xdr:col>
      <xdr:colOff>165100</xdr:colOff>
      <xdr:row>96</xdr:row>
      <xdr:rowOff>154581</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51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145708</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60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66354</xdr:rowOff>
    </xdr:from>
    <xdr:to>
      <xdr:col>72</xdr:col>
      <xdr:colOff>38100</xdr:colOff>
      <xdr:row>96</xdr:row>
      <xdr:rowOff>167954</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52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159081</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618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108045</xdr:rowOff>
    </xdr:from>
    <xdr:to>
      <xdr:col>67</xdr:col>
      <xdr:colOff>101600</xdr:colOff>
      <xdr:row>97</xdr:row>
      <xdr:rowOff>38195</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56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29322</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659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109982</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53482"/>
          <a:ext cx="1269"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56659</xdr:rowOff>
    </xdr:from>
    <xdr:ext cx="378565"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28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109982</xdr:rowOff>
    </xdr:from>
    <xdr:to>
      <xdr:col>116</xdr:col>
      <xdr:colOff>152400</xdr:colOff>
      <xdr:row>30</xdr:row>
      <xdr:rowOff>109982</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53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52832</xdr:rowOff>
    </xdr:from>
    <xdr:to>
      <xdr:col>116</xdr:col>
      <xdr:colOff>63500</xdr:colOff>
      <xdr:row>32</xdr:row>
      <xdr:rowOff>157988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5196332"/>
          <a:ext cx="838200" cy="448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138193</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8184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159766</xdr:rowOff>
    </xdr:from>
    <xdr:to>
      <xdr:col>116</xdr:col>
      <xdr:colOff>114300</xdr:colOff>
      <xdr:row>38</xdr:row>
      <xdr:rowOff>89916</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52832</xdr:rowOff>
    </xdr:from>
    <xdr:to>
      <xdr:col>111</xdr:col>
      <xdr:colOff>177800</xdr:colOff>
      <xdr:row>30</xdr:row>
      <xdr:rowOff>64262</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flipV="1">
          <a:off x="20434300" y="519633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136906</xdr:rowOff>
    </xdr:from>
    <xdr:to>
      <xdr:col>112</xdr:col>
      <xdr:colOff>38100</xdr:colOff>
      <xdr:row>38</xdr:row>
      <xdr:rowOff>67056</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48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38</xdr:row>
      <xdr:rowOff>58183</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66333" y="65732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64262</xdr:rowOff>
    </xdr:from>
    <xdr:to>
      <xdr:col>107</xdr:col>
      <xdr:colOff>50800</xdr:colOff>
      <xdr:row>30</xdr:row>
      <xdr:rowOff>73406</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flipV="1">
          <a:off x="19545300" y="520776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38</xdr:row>
      <xdr:rowOff>60469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5755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73406</xdr:rowOff>
    </xdr:from>
    <xdr:to>
      <xdr:col>102</xdr:col>
      <xdr:colOff>114300</xdr:colOff>
      <xdr:row>30</xdr:row>
      <xdr:rowOff>82550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flipV="1">
          <a:off x="18656300" y="521690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111760</xdr:rowOff>
    </xdr:from>
    <xdr:to>
      <xdr:col>102</xdr:col>
      <xdr:colOff>165100</xdr:colOff>
      <xdr:row>38</xdr:row>
      <xdr:rowOff>41910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38</xdr:row>
      <xdr:rowOff>33037</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88333" y="65481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84328</xdr:rowOff>
    </xdr:from>
    <xdr:to>
      <xdr:col>98</xdr:col>
      <xdr:colOff>38100</xdr:colOff>
      <xdr:row>38</xdr:row>
      <xdr:rowOff>14478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38</xdr:row>
      <xdr:rowOff>5605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99333" y="65207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107188</xdr:rowOff>
    </xdr:from>
    <xdr:to>
      <xdr:col>116</xdr:col>
      <xdr:colOff>114300</xdr:colOff>
      <xdr:row>33</xdr:row>
      <xdr:rowOff>37338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559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130065</xdr:rowOff>
    </xdr:from>
    <xdr:ext cx="378565"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54450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30</xdr:row>
      <xdr:rowOff>2032</xdr:rowOff>
    </xdr:from>
    <xdr:to>
      <xdr:col>112</xdr:col>
      <xdr:colOff>38100</xdr:colOff>
      <xdr:row>30</xdr:row>
      <xdr:rowOff>103632</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5145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28</xdr:row>
      <xdr:rowOff>120159</xdr:rowOff>
    </xdr:from>
    <xdr:ext cx="378565"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4017" y="49207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30</xdr:row>
      <xdr:rowOff>13462</xdr:rowOff>
    </xdr:from>
    <xdr:to>
      <xdr:col>107</xdr:col>
      <xdr:colOff>101600</xdr:colOff>
      <xdr:row>30</xdr:row>
      <xdr:rowOff>115062</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515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28</xdr:row>
      <xdr:rowOff>131589</xdr:rowOff>
    </xdr:from>
    <xdr:ext cx="378565"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245017" y="49321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30</xdr:row>
      <xdr:rowOff>22606</xdr:rowOff>
    </xdr:from>
    <xdr:to>
      <xdr:col>102</xdr:col>
      <xdr:colOff>165100</xdr:colOff>
      <xdr:row>30</xdr:row>
      <xdr:rowOff>124206</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5166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28</xdr:row>
      <xdr:rowOff>140733</xdr:rowOff>
    </xdr:from>
    <xdr:ext cx="378565"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356017" y="49413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31750</xdr:rowOff>
    </xdr:from>
    <xdr:to>
      <xdr:col>98</xdr:col>
      <xdr:colOff>38100</xdr:colOff>
      <xdr:row>30</xdr:row>
      <xdr:rowOff>133350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517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28</xdr:row>
      <xdr:rowOff>149877</xdr:rowOff>
    </xdr:from>
    <xdr:ext cx="378565"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467017" y="49504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議会費は、前年度に議場放送設備更新工事を行っていたため、前年度よりも減少した。総務費は都市計画事業基金積立金の増などにより、前年度よりも増加した。民生費は自立支援事業の障害福祉サービス費給付費の増などにより、前年度よりも増加した。衛生費は、市立病院建設基金積立金の増などにより、前年度よりも増加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土木費は、都市計画道路競馬場高丸線整備事業の用地買収費の増などにより、前年度よりも増加した。教育費は、小学校施設整備事業の工事費の増などにより、前年度よりも増加した。公債費は、近年、建物施設や道路等の老朽化対応工事に取組んでいることから、増加傾向に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諸支出金は、普通財産にかかる償還が一部完了したため、前年度よりも減少した。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他にも労働費、商工費、農林水産業費、消防費などが類似団体平均よりも低い数値となっている。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兵庫県宝塚市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実質収支比率は分母である標準財政規模が前年度に比べ約</a:t>
          </a:r>
          <a:r>
            <a:rPr kumimoji="1" lang="en-US" altLang="ja-JP" sz="1300">
              <a:latin typeface="ＭＳ ゴシック" pitchFamily="49" charset="-128"/>
              <a:ea typeface="ＭＳ ゴシック" pitchFamily="49" charset="-128"/>
            </a:rPr>
            <a:t>9.5</a:t>
          </a:r>
          <a:r>
            <a:rPr kumimoji="1" lang="ja-JP" altLang="en-US" sz="1300">
              <a:latin typeface="ＭＳ ゴシック" pitchFamily="49" charset="-128"/>
              <a:ea typeface="ＭＳ ゴシック" pitchFamily="49" charset="-128"/>
            </a:rPr>
            <a:t>億円増の約</a:t>
          </a:r>
          <a:r>
            <a:rPr kumimoji="1" lang="en-US" altLang="ja-JP" sz="1300">
              <a:latin typeface="ＭＳ ゴシック" pitchFamily="49" charset="-128"/>
              <a:ea typeface="ＭＳ ゴシック" pitchFamily="49" charset="-128"/>
            </a:rPr>
            <a:t>486.6</a:t>
          </a:r>
          <a:r>
            <a:rPr kumimoji="1" lang="ja-JP" altLang="en-US" sz="1300">
              <a:latin typeface="ＭＳ ゴシック" pitchFamily="49" charset="-128"/>
              <a:ea typeface="ＭＳ ゴシック" pitchFamily="49" charset="-128"/>
            </a:rPr>
            <a:t>億円となり、分子である実質収支額が前年度に比べ約</a:t>
          </a:r>
          <a:r>
            <a:rPr kumimoji="1" lang="en-US" altLang="ja-JP" sz="1300">
              <a:latin typeface="ＭＳ ゴシック" pitchFamily="49" charset="-128"/>
              <a:ea typeface="ＭＳ ゴシック" pitchFamily="49" charset="-128"/>
            </a:rPr>
            <a:t>1</a:t>
          </a:r>
          <a:r>
            <a:rPr kumimoji="1" lang="ja-JP" altLang="en-US" sz="1300">
              <a:latin typeface="ＭＳ ゴシック" pitchFamily="49" charset="-128"/>
              <a:ea typeface="ＭＳ ゴシック" pitchFamily="49" charset="-128"/>
            </a:rPr>
            <a:t>億円増の約</a:t>
          </a:r>
          <a:r>
            <a:rPr kumimoji="1" lang="en-US" altLang="ja-JP" sz="1300">
              <a:latin typeface="ＭＳ ゴシック" pitchFamily="49" charset="-128"/>
              <a:ea typeface="ＭＳ ゴシック" pitchFamily="49" charset="-128"/>
            </a:rPr>
            <a:t>12.6</a:t>
          </a:r>
          <a:r>
            <a:rPr kumimoji="1" lang="ja-JP" altLang="en-US" sz="1300">
              <a:latin typeface="ＭＳ ゴシック" pitchFamily="49" charset="-128"/>
              <a:ea typeface="ＭＳ ゴシック" pitchFamily="49" charset="-128"/>
            </a:rPr>
            <a:t>億円となり、標準財政規模比における比率は</a:t>
          </a:r>
          <a:r>
            <a:rPr kumimoji="1" lang="en-US" altLang="ja-JP" sz="1300">
              <a:latin typeface="ＭＳ ゴシック" pitchFamily="49" charset="-128"/>
              <a:ea typeface="ＭＳ ゴシック" pitchFamily="49" charset="-128"/>
            </a:rPr>
            <a:t>0.06</a:t>
          </a:r>
          <a:r>
            <a:rPr kumimoji="1" lang="ja-JP" altLang="en-US" sz="1300">
              <a:latin typeface="ＭＳ ゴシック" pitchFamily="49" charset="-128"/>
              <a:ea typeface="ＭＳ ゴシック" pitchFamily="49" charset="-128"/>
            </a:rPr>
            <a:t>ポイント増となった。</a:t>
          </a:r>
        </a:p>
        <a:p>
          <a:r>
            <a:rPr kumimoji="1" lang="ja-JP" altLang="en-US" sz="1300">
              <a:latin typeface="ＭＳ ゴシック" pitchFamily="49" charset="-128"/>
              <a:ea typeface="ＭＳ ゴシック" pitchFamily="49" charset="-128"/>
            </a:rPr>
            <a:t>　財政調整基金残高については、決算における現在高が約</a:t>
          </a:r>
          <a:r>
            <a:rPr kumimoji="1" lang="en-US" altLang="ja-JP" sz="1300">
              <a:latin typeface="ＭＳ ゴシック" pitchFamily="49" charset="-128"/>
              <a:ea typeface="ＭＳ ゴシック" pitchFamily="49" charset="-128"/>
            </a:rPr>
            <a:t>63.1</a:t>
          </a:r>
          <a:r>
            <a:rPr kumimoji="1" lang="ja-JP" altLang="en-US" sz="1300">
              <a:latin typeface="ＭＳ ゴシック" pitchFamily="49" charset="-128"/>
              <a:ea typeface="ＭＳ ゴシック" pitchFamily="49" charset="-128"/>
            </a:rPr>
            <a:t>億円となったことなどから、標準財政規模比における比率は前年度に比べ</a:t>
          </a:r>
          <a:r>
            <a:rPr kumimoji="1" lang="en-US" altLang="ja-JP" sz="1300">
              <a:latin typeface="ＭＳ ゴシック" pitchFamily="49" charset="-128"/>
              <a:ea typeface="ＭＳ ゴシック" pitchFamily="49" charset="-128"/>
            </a:rPr>
            <a:t>1.32</a:t>
          </a:r>
          <a:r>
            <a:rPr kumimoji="1" lang="ja-JP" altLang="en-US" sz="1300">
              <a:latin typeface="ＭＳ ゴシック" pitchFamily="49" charset="-128"/>
              <a:ea typeface="ＭＳ ゴシック" pitchFamily="49" charset="-128"/>
            </a:rPr>
            <a:t>ポイント減となった。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兵庫県宝塚市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水道事業会計について、費用が収益を上回り、約</a:t>
          </a:r>
          <a:r>
            <a:rPr kumimoji="1" lang="en-US" altLang="ja-JP" sz="1300">
              <a:latin typeface="ＭＳ ゴシック" pitchFamily="49" charset="-128"/>
              <a:ea typeface="ＭＳ ゴシック" pitchFamily="49" charset="-128"/>
            </a:rPr>
            <a:t>1.7</a:t>
          </a:r>
          <a:r>
            <a:rPr kumimoji="1" lang="ja-JP" altLang="en-US" sz="1300">
              <a:latin typeface="ＭＳ ゴシック" pitchFamily="49" charset="-128"/>
              <a:ea typeface="ＭＳ ゴシック" pitchFamily="49" charset="-128"/>
            </a:rPr>
            <a:t>億円の純損失が生じた。資金には剰余額があるため黒字となっているが、黒字額が減少した。</a:t>
          </a:r>
        </a:p>
        <a:p>
          <a:r>
            <a:rPr kumimoji="1" lang="ja-JP" altLang="en-US" sz="1300">
              <a:latin typeface="ＭＳ ゴシック" pitchFamily="49" charset="-128"/>
              <a:ea typeface="ＭＳ ゴシック" pitchFamily="49" charset="-128"/>
            </a:rPr>
            <a:t>　病院事業会計について、診療収入は入院患者数の増加等により増加したが、物価高騰等による費用支出が上回った。ただ、一般会計からの経営支援補助金の受入れがあったことにより、結果として黒字額が増加し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兵庫県宝塚市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実質公債費比率の分子は、昨年度と比較して約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億円増加した。 主な要因としては、準公債費（債務負担行為）が約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億円減少し、公営企業債の元利償還金に対する繰入金も約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億円減少した一方で、元利償還金が約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億円増加したことなどが挙げられる。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満期一括償還地方債の財源である減債基金残高については、平成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年度に全額取り崩して以降、満期一括償還での地方債の借入を行っていないため、残高が</a:t>
          </a:r>
          <a:r>
            <a:rPr kumimoji="1" lang="en-US" altLang="ja-JP" sz="1100">
              <a:solidFill>
                <a:schemeClr val="dk1"/>
              </a:solidFill>
              <a:effectLst/>
              <a:latin typeface="+mn-lt"/>
              <a:ea typeface="+mn-ea"/>
              <a:cs typeface="+mn-cs"/>
            </a:rPr>
            <a:t>0</a:t>
          </a:r>
          <a:r>
            <a:rPr kumimoji="1" lang="ja-JP" altLang="ja-JP" sz="1100">
              <a:solidFill>
                <a:schemeClr val="dk1"/>
              </a:solidFill>
              <a:effectLst/>
              <a:latin typeface="+mn-lt"/>
              <a:ea typeface="+mn-ea"/>
              <a:cs typeface="+mn-cs"/>
            </a:rPr>
            <a:t>となっている</a:t>
          </a:r>
          <a:r>
            <a:rPr kumimoji="1" lang="ja-JP" altLang="en-US" sz="1100">
              <a:solidFill>
                <a:schemeClr val="dk1"/>
              </a:solidFill>
              <a:effectLst/>
              <a:latin typeface="+mn-lt"/>
              <a:ea typeface="+mn-ea"/>
              <a:cs typeface="+mn-cs"/>
            </a:rPr>
            <a:t>。</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兵庫県宝塚市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将来負担額においては、公営企業債等繰入見込額が約</a:t>
          </a:r>
          <a:r>
            <a:rPr kumimoji="1" lang="en-US" altLang="ja-JP" sz="1300">
              <a:latin typeface="ＭＳ ゴシック" pitchFamily="49" charset="-128"/>
              <a:ea typeface="ＭＳ ゴシック" pitchFamily="49" charset="-128"/>
            </a:rPr>
            <a:t>5.1</a:t>
          </a:r>
          <a:r>
            <a:rPr kumimoji="1" lang="ja-JP" altLang="en-US" sz="1300">
              <a:latin typeface="ＭＳ ゴシック" pitchFamily="49" charset="-128"/>
              <a:ea typeface="ＭＳ ゴシック" pitchFamily="49" charset="-128"/>
            </a:rPr>
            <a:t>億円減となったことなどにより、将来負担額が約</a:t>
          </a:r>
          <a:r>
            <a:rPr kumimoji="1" lang="en-US" altLang="ja-JP" sz="1300">
              <a:latin typeface="ＭＳ ゴシック" pitchFamily="49" charset="-128"/>
              <a:ea typeface="ＭＳ ゴシック" pitchFamily="49" charset="-128"/>
            </a:rPr>
            <a:t>49.6</a:t>
          </a:r>
          <a:r>
            <a:rPr kumimoji="1" lang="ja-JP" altLang="en-US" sz="1300">
              <a:latin typeface="ＭＳ ゴシック" pitchFamily="49" charset="-128"/>
              <a:ea typeface="ＭＳ ゴシック" pitchFamily="49" charset="-128"/>
            </a:rPr>
            <a:t>億円の減となった。分子から控除される充当可能財源等については、充当可能特定歳入の増と基準財政需要額算入見込額の減により約</a:t>
          </a:r>
          <a:r>
            <a:rPr kumimoji="1" lang="en-US" altLang="ja-JP" sz="1300">
              <a:latin typeface="ＭＳ ゴシック" pitchFamily="49" charset="-128"/>
              <a:ea typeface="ＭＳ ゴシック" pitchFamily="49" charset="-128"/>
            </a:rPr>
            <a:t>25.5</a:t>
          </a:r>
          <a:r>
            <a:rPr kumimoji="1" lang="ja-JP" altLang="en-US" sz="1300">
              <a:latin typeface="ＭＳ ゴシック" pitchFamily="49" charset="-128"/>
              <a:ea typeface="ＭＳ ゴシック" pitchFamily="49" charset="-128"/>
            </a:rPr>
            <a:t>億円の増となり改善となった。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兵庫県宝塚市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財政調整基金が約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億円の減となった一方で、減債基金が約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億円、その他特定目的基金について、市立病院建設基金が約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億円増の総額で約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257.4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億円増となったことにより、前年比で約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254.4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億円の増となった。</a:t>
          </a: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各基金について財政規律に定める基準を遵守し、将来にわたって安定した経営ができるよう努める。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市立病院建設基金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新市立病院の建設</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公共施設等整備保全基金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公共施設の整備・保全等</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新ごみ処理施設建設基金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新ごみ処理施設の建設</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都市計画事業基金：都市計画・土地区画整理事業</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障碍（がい）福祉基金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障碍（がい）福祉施策</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市立病院建設基金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新病院建設のために約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億円のご寄附があったため</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公共施設等整備保全基金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将来に備えた公共施設の維持更新経費のため、前年度比で約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億円の減となった。</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新ごみ処理施設建設基金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基金運用益を積み立てた結果、前年比で約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億円の増となった。</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都市計画事業基金：都市計画税余剰分を積み立てた結果、前年費で約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億円の増となった。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障碍（がい）福祉基金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福祉施策経費を積み立てた結果、前年度比で約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億円の増となった。</a:t>
          </a: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公共施設等整備保全基金：公共施設の維持更新に備えるため、毎年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億円以上を積み立てる。</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新ごみ処理施設建設基金：公債費の増加に備え、市債管理基金及び新ごみ処理施設建設基金に計画的に積み立てる。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余剰となっている都市計画税を翌年度に基金に積み立てる等の理由により決算で</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11</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億円を取り崩した結果、前年度比で約</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5</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億円の減となった。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災害などの不測の事態に備えるため、平常時の残高は標準財政規模の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％以上とする。</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災害などの不測の事態に対応したことにより標準財政規模の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％を下回る場合は、おおむね</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年以内に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％以上に戻すよう努める。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普通交付税の再算定により、臨時財政対策債償還基金費相当額を積み立てた結果、前年度比で約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億円の増となった。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公債費の増加に備え、市債管理基金に計画的に積み立てる。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59E5BFD-949F-4827-857F-6C417FE161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48600EF-0142-4FE9-8CCD-FEF0CE6D87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C830B229-A88F-46E0-B10C-380D1C05BB33}"/>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901AC6E2-AE9B-43D3-84ED-45744FA8EC78}"/>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C071AC50-E94F-42E2-9EA3-83104245341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00002E99-8789-4A51-A0DB-BBF58DA4502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BC57DC3A-FAF1-4125-A049-812C0E41407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8EFD02CC-29C0-4446-94D7-5A97D106DE42}"/>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兵庫県宝塚市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46DD8142-89B6-4784-8501-DE467B03074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F5740EF7-85FF-44F6-8C48-17774C363BB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5021A3A0-B7A5-48B9-88DB-FB182EA59CD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6D77D784-DAA3-4A55-A203-6B7E17D9952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19EABBCC-DFF9-4EA4-9174-4CE3BBA08E3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D2AF7A5F-34EC-4F6A-8ACF-7209A8C46EC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227,645
224,329
101.80
118,939,695
117,398,160
1,260,619
48,660,715
68,166,710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E65A0B66-0DC6-4591-A890-8CE390D56A5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40362618-3D72-484C-8F38-FE75F07DA4B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DD89DA24-3B21-44FB-AE84-3370DE37B9B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D5F1C485-B14D-4D87-9D2F-83B714F1653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AC07387E-132E-4B44-A30C-FB7A29366DE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8C034BE4-3098-4151-A3D4-8266BA1B819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7884D5B0-BCED-459A-8B42-A7D53726F1A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FB583A6D-4BD9-4B5C-AF22-0504FC7F762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C4B4C311-F25B-4357-85C1-DD694E46AA89}"/>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13E60334-D859-4045-BAEC-6F5F62B99E0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6562E0B1-0A72-4008-B3D7-EEA3393B3D1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30E4315A-AFA8-40A6-A87E-BF248DD34C2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16B0C043-2727-4A42-A408-F724CC4869A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66D40289-92EA-462E-9407-8D70599CFFB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A61943B2-0FD8-4F25-AFC4-BF730D865E0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28CA3D7B-DB6D-4CE0-AC36-BA332FDAA82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6CCCE4C3-3BD8-432B-98CB-4A27FF443DF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65D3C96A-13D3-4592-BAB4-DB007654222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1D163EEC-CF8B-4212-8E3E-01FBDAA943E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4A669ED8-73D2-40AF-B42B-36D73882AD2C}"/>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199B1E5A-33E6-4098-BF5E-5C97A53176C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5C4677A4-5E69-47F6-8E79-DB19231060C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BEB18BEB-0B55-4ADC-9437-17C63DAC6A4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F7ABC398-F876-41F3-BD95-F363B9E588C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D0CC5976-9F79-4721-A324-EAA8C127FE9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F40A02E7-2577-4030-B8D1-D3B225E3687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C3A02268-50B3-4710-9364-36F0B78C9D9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A857467E-323D-46E2-A083-CE98B70829B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EC990DA6-564C-4D29-B353-F6B0BD8378D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4A0B611D-35C4-4094-AFC7-D294394A548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1513C50A-FEE5-4F5B-A289-521F8F1B1ED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76247957-4F26-440A-AF15-788B7A6A56D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2E046C28-E842-4722-8EDE-F65A8274457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AB3E40D7-C026-4513-95B6-36B1D1A2F8B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3DFD7B40-685A-4B2F-BE11-BB218353890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年度は償却資産の取得価額の増加より減価償却による同累計額の増加が上回ったため、前年度に比べて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0.8</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ポイント上昇した。償却資産を科目別でみると、事業用建物とインフラ資産の工作物の比率が大きいが、インフラ資産の工作物については近年の更新により少しずつ改善している。建物については平成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28</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年度策定の宝塚市公共施設等総合管理計画（令和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月改定）、令和元年度策定の宝塚市公共施設（建物施設）保有量最適化方針により、令和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17</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年度までに総延床面積を</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6.2%</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削減するという目標を掲げ、最適化を進めている。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40CCA652-28A7-4380-A854-B015F00B546E}"/>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C35B4A89-FAFC-443E-BDC0-E39FBFF9CA4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3" name="テキスト ボックス 52">
          <a:extLst>
            <a:ext uri="{FF2B5EF4-FFF2-40B4-BE49-F238E27FC236}">
              <a16:creationId xmlns:a16="http://schemas.microsoft.com/office/drawing/2014/main" id="{30E76BD1-4543-402E-BC2F-E47505F1B71F}"/>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4" name="直線コネクタ 53">
          <a:extLst>
            <a:ext uri="{FF2B5EF4-FFF2-40B4-BE49-F238E27FC236}">
              <a16:creationId xmlns:a16="http://schemas.microsoft.com/office/drawing/2014/main" id="{76B92A53-C564-4232-BEA6-6D5AD2CF9EFA}"/>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5" name="テキスト ボックス 54">
          <a:extLst>
            <a:ext uri="{FF2B5EF4-FFF2-40B4-BE49-F238E27FC236}">
              <a16:creationId xmlns:a16="http://schemas.microsoft.com/office/drawing/2014/main" id="{511A929D-7EA7-4D3C-9B98-615CE20269E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6" name="直線コネクタ 55">
          <a:extLst>
            <a:ext uri="{FF2B5EF4-FFF2-40B4-BE49-F238E27FC236}">
              <a16:creationId xmlns:a16="http://schemas.microsoft.com/office/drawing/2014/main" id="{D34FF650-EE56-476F-A7D4-67DE5DBF89DB}"/>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7" name="テキスト ボックス 56">
          <a:extLst>
            <a:ext uri="{FF2B5EF4-FFF2-40B4-BE49-F238E27FC236}">
              <a16:creationId xmlns:a16="http://schemas.microsoft.com/office/drawing/2014/main" id="{AF964A7C-9FF3-4DEA-9267-51CA3551B772}"/>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8" name="直線コネクタ 57">
          <a:extLst>
            <a:ext uri="{FF2B5EF4-FFF2-40B4-BE49-F238E27FC236}">
              <a16:creationId xmlns:a16="http://schemas.microsoft.com/office/drawing/2014/main" id="{E1180759-83AE-4BEF-B683-050008EBC3DA}"/>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9" name="テキスト ボックス 58">
          <a:extLst>
            <a:ext uri="{FF2B5EF4-FFF2-40B4-BE49-F238E27FC236}">
              <a16:creationId xmlns:a16="http://schemas.microsoft.com/office/drawing/2014/main" id="{C7B3E220-23F9-41C6-8EC1-E9A3AC5CBAF8}"/>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0" name="直線コネクタ 59">
          <a:extLst>
            <a:ext uri="{FF2B5EF4-FFF2-40B4-BE49-F238E27FC236}">
              <a16:creationId xmlns:a16="http://schemas.microsoft.com/office/drawing/2014/main" id="{5052C752-5C4A-43B1-A278-0AF6C98E65C6}"/>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1" name="テキスト ボックス 60">
          <a:extLst>
            <a:ext uri="{FF2B5EF4-FFF2-40B4-BE49-F238E27FC236}">
              <a16:creationId xmlns:a16="http://schemas.microsoft.com/office/drawing/2014/main" id="{F07B144B-181B-4096-9B8D-E4BEE051E484}"/>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4186E72B-A6D1-4070-944A-08C6FF6F7CA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FD4F9708-42DF-44AA-85F0-37A1F8B8D54C}"/>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C2B8AE0A-5007-4AB2-A28E-B7814E91811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109347</xdr:rowOff>
    </xdr:from>
    <xdr:to>
      <xdr:col>23</xdr:col>
      <xdr:colOff>85090</xdr:colOff>
      <xdr:row>33</xdr:row>
      <xdr:rowOff>69469</xdr:rowOff>
    </xdr:to>
    <xdr:cxnSp macro="">
      <xdr:nvCxnSpPr>
        <xdr:cNvPr id="65" name="直線コネクタ 64">
          <a:extLst>
            <a:ext uri="{FF2B5EF4-FFF2-40B4-BE49-F238E27FC236}">
              <a16:creationId xmlns:a16="http://schemas.microsoft.com/office/drawing/2014/main" id="{3A85142B-7F79-4EDC-9807-A6297E8C9341}"/>
            </a:ext>
          </a:extLst>
        </xdr:cNvPr>
        <xdr:cNvCxnSpPr/>
      </xdr:nvCxnSpPr>
      <xdr:spPr>
        <a:xfrm flipV="1">
          <a:off x="4760595" y="5510022"/>
          <a:ext cx="1270" cy="988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73296</xdr:rowOff>
    </xdr:from>
    <xdr:ext cx="405111" cy="259045"/>
    <xdr:sp macro="" textlink="">
      <xdr:nvSpPr>
        <xdr:cNvPr id="66" name="有形固定資産減価償却率最小値テキスト">
          <a:extLst>
            <a:ext uri="{FF2B5EF4-FFF2-40B4-BE49-F238E27FC236}">
              <a16:creationId xmlns:a16="http://schemas.microsoft.com/office/drawing/2014/main" id="{1B2112B0-DE74-4EDE-AB2C-CC2D3FF374A5}"/>
            </a:ext>
          </a:extLst>
        </xdr:cNvPr>
        <xdr:cNvSpPr txBox="1"/>
      </xdr:nvSpPr>
      <xdr:spPr>
        <a:xfrm>
          <a:off x="4813300" y="6502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69469</xdr:rowOff>
    </xdr:from>
    <xdr:to>
      <xdr:col>23</xdr:col>
      <xdr:colOff>174625</xdr:colOff>
      <xdr:row>33</xdr:row>
      <xdr:rowOff>69469</xdr:rowOff>
    </xdr:to>
    <xdr:cxnSp macro="">
      <xdr:nvCxnSpPr>
        <xdr:cNvPr id="67" name="直線コネクタ 66">
          <a:extLst>
            <a:ext uri="{FF2B5EF4-FFF2-40B4-BE49-F238E27FC236}">
              <a16:creationId xmlns:a16="http://schemas.microsoft.com/office/drawing/2014/main" id="{E029B45A-A0A7-4650-84BC-BBF98AF693A1}"/>
            </a:ext>
          </a:extLst>
        </xdr:cNvPr>
        <xdr:cNvCxnSpPr/>
      </xdr:nvCxnSpPr>
      <xdr:spPr>
        <a:xfrm>
          <a:off x="4673600" y="6498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56024</xdr:rowOff>
    </xdr:from>
    <xdr:ext cx="405111" cy="259045"/>
    <xdr:sp macro="" textlink="">
      <xdr:nvSpPr>
        <xdr:cNvPr id="68" name="有形固定資産減価償却率最大値テキスト">
          <a:extLst>
            <a:ext uri="{FF2B5EF4-FFF2-40B4-BE49-F238E27FC236}">
              <a16:creationId xmlns:a16="http://schemas.microsoft.com/office/drawing/2014/main" id="{455EC9D5-C98D-40B2-96E0-A0AEF7D935AB}"/>
            </a:ext>
          </a:extLst>
        </xdr:cNvPr>
        <xdr:cNvSpPr txBox="1"/>
      </xdr:nvSpPr>
      <xdr:spPr>
        <a:xfrm>
          <a:off x="4813300" y="5285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109347</xdr:rowOff>
    </xdr:from>
    <xdr:to>
      <xdr:col>23</xdr:col>
      <xdr:colOff>174625</xdr:colOff>
      <xdr:row>27</xdr:row>
      <xdr:rowOff>109347</xdr:rowOff>
    </xdr:to>
    <xdr:cxnSp macro="">
      <xdr:nvCxnSpPr>
        <xdr:cNvPr id="69" name="直線コネクタ 68">
          <a:extLst>
            <a:ext uri="{FF2B5EF4-FFF2-40B4-BE49-F238E27FC236}">
              <a16:creationId xmlns:a16="http://schemas.microsoft.com/office/drawing/2014/main" id="{8E82F9E2-34DA-4B22-8687-1AB0E6BB4EB7}"/>
            </a:ext>
          </a:extLst>
        </xdr:cNvPr>
        <xdr:cNvCxnSpPr/>
      </xdr:nvCxnSpPr>
      <xdr:spPr>
        <a:xfrm>
          <a:off x="4673600" y="551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70" name="有形固定資産減価償却率平均値テキスト">
          <a:extLst>
            <a:ext uri="{FF2B5EF4-FFF2-40B4-BE49-F238E27FC236}">
              <a16:creationId xmlns:a16="http://schemas.microsoft.com/office/drawing/2014/main" id="{BCDE055E-18A8-49BC-9E3A-3CF6CC0FF275}"/>
            </a:ext>
          </a:extLst>
        </xdr:cNvPr>
        <xdr:cNvSpPr txBox="1"/>
      </xdr:nvSpPr>
      <xdr:spPr>
        <a:xfrm>
          <a:off x="4813300" y="5794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1" name="フローチャート: 判断 70">
          <a:extLst>
            <a:ext uri="{FF2B5EF4-FFF2-40B4-BE49-F238E27FC236}">
              <a16:creationId xmlns:a16="http://schemas.microsoft.com/office/drawing/2014/main" id="{26ED3792-BE1C-408B-B397-522CDB1C6217}"/>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14859</xdr:rowOff>
    </xdr:from>
    <xdr:to>
      <xdr:col>19</xdr:col>
      <xdr:colOff>187325</xdr:colOff>
      <xdr:row>30</xdr:row>
      <xdr:rowOff>116459</xdr:rowOff>
    </xdr:to>
    <xdr:sp macro="" textlink="">
      <xdr:nvSpPr>
        <xdr:cNvPr id="72" name="フローチャート: 判断 71">
          <a:extLst>
            <a:ext uri="{FF2B5EF4-FFF2-40B4-BE49-F238E27FC236}">
              <a16:creationId xmlns:a16="http://schemas.microsoft.com/office/drawing/2014/main" id="{65664298-8B2F-4A1E-A585-77DD2420166C}"/>
            </a:ext>
          </a:extLst>
        </xdr:cNvPr>
        <xdr:cNvSpPr/>
      </xdr:nvSpPr>
      <xdr:spPr>
        <a:xfrm>
          <a:off x="4000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73" name="フローチャート: 判断 72">
          <a:extLst>
            <a:ext uri="{FF2B5EF4-FFF2-40B4-BE49-F238E27FC236}">
              <a16:creationId xmlns:a16="http://schemas.microsoft.com/office/drawing/2014/main" id="{3647FAA7-E482-4728-8112-39EAB117F942}"/>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74" name="フローチャート: 判断 73">
          <a:extLst>
            <a:ext uri="{FF2B5EF4-FFF2-40B4-BE49-F238E27FC236}">
              <a16:creationId xmlns:a16="http://schemas.microsoft.com/office/drawing/2014/main" id="{7A5A08B9-6DD8-49C8-9EA3-8259AE200341}"/>
            </a:ext>
          </a:extLst>
        </xdr:cNvPr>
        <xdr:cNvSpPr/>
      </xdr:nvSpPr>
      <xdr:spPr>
        <a:xfrm>
          <a:off x="2476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5" name="フローチャート: 判断 74">
          <a:extLst>
            <a:ext uri="{FF2B5EF4-FFF2-40B4-BE49-F238E27FC236}">
              <a16:creationId xmlns:a16="http://schemas.microsoft.com/office/drawing/2014/main" id="{D1E3CB9B-F090-46DD-B55B-EA0133950314}"/>
            </a:ext>
          </a:extLst>
        </xdr:cNvPr>
        <xdr:cNvSpPr/>
      </xdr:nvSpPr>
      <xdr:spPr>
        <a:xfrm>
          <a:off x="1714500" y="584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CEDF2468-40AC-4FDE-B424-F0BCB71EC0B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D2905AEB-DEAC-4C08-BBAB-58BC5398231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6017A125-46C3-4901-BD07-5C539A10FA2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7E9E0BE-31C3-4995-AB7C-087310F7C7C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C68122E-B7A6-46D8-B1D1-A8FE814C01E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18669</xdr:rowOff>
    </xdr:from>
    <xdr:to>
      <xdr:col>23</xdr:col>
      <xdr:colOff>136525</xdr:colOff>
      <xdr:row>33</xdr:row>
      <xdr:rowOff>120269</xdr:rowOff>
    </xdr:to>
    <xdr:sp macro="" textlink="">
      <xdr:nvSpPr>
        <xdr:cNvPr id="81" name="楕円 80">
          <a:extLst>
            <a:ext uri="{FF2B5EF4-FFF2-40B4-BE49-F238E27FC236}">
              <a16:creationId xmlns:a16="http://schemas.microsoft.com/office/drawing/2014/main" id="{26987C74-C4ED-41BF-8445-9E1CC57A91CD}"/>
            </a:ext>
          </a:extLst>
        </xdr:cNvPr>
        <xdr:cNvSpPr/>
      </xdr:nvSpPr>
      <xdr:spPr>
        <a:xfrm>
          <a:off x="4711700" y="644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105046</xdr:rowOff>
    </xdr:from>
    <xdr:ext cx="405111" cy="259045"/>
    <xdr:sp macro="" textlink="">
      <xdr:nvSpPr>
        <xdr:cNvPr id="82" name="有形固定資産減価償却率該当値テキスト">
          <a:extLst>
            <a:ext uri="{FF2B5EF4-FFF2-40B4-BE49-F238E27FC236}">
              <a16:creationId xmlns:a16="http://schemas.microsoft.com/office/drawing/2014/main" id="{1D8417D0-35EE-4333-8568-E7631CA8A370}"/>
            </a:ext>
          </a:extLst>
        </xdr:cNvPr>
        <xdr:cNvSpPr txBox="1"/>
      </xdr:nvSpPr>
      <xdr:spPr>
        <a:xfrm>
          <a:off x="4813300" y="6362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155575</xdr:rowOff>
    </xdr:from>
    <xdr:to>
      <xdr:col>19</xdr:col>
      <xdr:colOff>187325</xdr:colOff>
      <xdr:row>33</xdr:row>
      <xdr:rowOff>85725</xdr:rowOff>
    </xdr:to>
    <xdr:sp macro="" textlink="">
      <xdr:nvSpPr>
        <xdr:cNvPr id="83" name="楕円 82">
          <a:extLst>
            <a:ext uri="{FF2B5EF4-FFF2-40B4-BE49-F238E27FC236}">
              <a16:creationId xmlns:a16="http://schemas.microsoft.com/office/drawing/2014/main" id="{5FB6038B-EFDF-4F3E-95A4-BF86CA6FE1BE}"/>
            </a:ext>
          </a:extLst>
        </xdr:cNvPr>
        <xdr:cNvSpPr/>
      </xdr:nvSpPr>
      <xdr:spPr>
        <a:xfrm>
          <a:off x="4000500" y="641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34925</xdr:rowOff>
    </xdr:from>
    <xdr:to>
      <xdr:col>23</xdr:col>
      <xdr:colOff>85725</xdr:colOff>
      <xdr:row>33</xdr:row>
      <xdr:rowOff>69469</xdr:rowOff>
    </xdr:to>
    <xdr:cxnSp macro="">
      <xdr:nvCxnSpPr>
        <xdr:cNvPr id="84" name="直線コネクタ 83">
          <a:extLst>
            <a:ext uri="{FF2B5EF4-FFF2-40B4-BE49-F238E27FC236}">
              <a16:creationId xmlns:a16="http://schemas.microsoft.com/office/drawing/2014/main" id="{5A90FA0F-7367-4C89-BD69-A5561107550B}"/>
            </a:ext>
          </a:extLst>
        </xdr:cNvPr>
        <xdr:cNvCxnSpPr/>
      </xdr:nvCxnSpPr>
      <xdr:spPr>
        <a:xfrm>
          <a:off x="4051300" y="6464300"/>
          <a:ext cx="7112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1397</xdr:rowOff>
    </xdr:from>
    <xdr:to>
      <xdr:col>15</xdr:col>
      <xdr:colOff>187325</xdr:colOff>
      <xdr:row>33</xdr:row>
      <xdr:rowOff>102997</xdr:rowOff>
    </xdr:to>
    <xdr:sp macro="" textlink="">
      <xdr:nvSpPr>
        <xdr:cNvPr id="85" name="楕円 84">
          <a:extLst>
            <a:ext uri="{FF2B5EF4-FFF2-40B4-BE49-F238E27FC236}">
              <a16:creationId xmlns:a16="http://schemas.microsoft.com/office/drawing/2014/main" id="{BE5B7B52-1219-48F5-ACFC-E76E6CD10509}"/>
            </a:ext>
          </a:extLst>
        </xdr:cNvPr>
        <xdr:cNvSpPr/>
      </xdr:nvSpPr>
      <xdr:spPr>
        <a:xfrm>
          <a:off x="3238500" y="643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34925</xdr:rowOff>
    </xdr:from>
    <xdr:to>
      <xdr:col>19</xdr:col>
      <xdr:colOff>136525</xdr:colOff>
      <xdr:row>33</xdr:row>
      <xdr:rowOff>52197</xdr:rowOff>
    </xdr:to>
    <xdr:cxnSp macro="">
      <xdr:nvCxnSpPr>
        <xdr:cNvPr id="86" name="直線コネクタ 85">
          <a:extLst>
            <a:ext uri="{FF2B5EF4-FFF2-40B4-BE49-F238E27FC236}">
              <a16:creationId xmlns:a16="http://schemas.microsoft.com/office/drawing/2014/main" id="{EDD0D8C7-5EA3-4A34-9ABF-BE41A2344E01}"/>
            </a:ext>
          </a:extLst>
        </xdr:cNvPr>
        <xdr:cNvCxnSpPr/>
      </xdr:nvCxnSpPr>
      <xdr:spPr>
        <a:xfrm flipV="1">
          <a:off x="3289300" y="6464300"/>
          <a:ext cx="7620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159893</xdr:rowOff>
    </xdr:from>
    <xdr:to>
      <xdr:col>11</xdr:col>
      <xdr:colOff>187325</xdr:colOff>
      <xdr:row>33</xdr:row>
      <xdr:rowOff>90043</xdr:rowOff>
    </xdr:to>
    <xdr:sp macro="" textlink="">
      <xdr:nvSpPr>
        <xdr:cNvPr id="87" name="楕円 86">
          <a:extLst>
            <a:ext uri="{FF2B5EF4-FFF2-40B4-BE49-F238E27FC236}">
              <a16:creationId xmlns:a16="http://schemas.microsoft.com/office/drawing/2014/main" id="{79799303-B514-440D-9684-E166F1D69819}"/>
            </a:ext>
          </a:extLst>
        </xdr:cNvPr>
        <xdr:cNvSpPr/>
      </xdr:nvSpPr>
      <xdr:spPr>
        <a:xfrm>
          <a:off x="2476500" y="641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39243</xdr:rowOff>
    </xdr:from>
    <xdr:to>
      <xdr:col>15</xdr:col>
      <xdr:colOff>136525</xdr:colOff>
      <xdr:row>33</xdr:row>
      <xdr:rowOff>52197</xdr:rowOff>
    </xdr:to>
    <xdr:cxnSp macro="">
      <xdr:nvCxnSpPr>
        <xdr:cNvPr id="88" name="直線コネクタ 87">
          <a:extLst>
            <a:ext uri="{FF2B5EF4-FFF2-40B4-BE49-F238E27FC236}">
              <a16:creationId xmlns:a16="http://schemas.microsoft.com/office/drawing/2014/main" id="{0B9BAC47-3D57-4EED-898D-2DC01136B70A}"/>
            </a:ext>
          </a:extLst>
        </xdr:cNvPr>
        <xdr:cNvCxnSpPr/>
      </xdr:nvCxnSpPr>
      <xdr:spPr>
        <a:xfrm>
          <a:off x="2527300" y="6468618"/>
          <a:ext cx="762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133985</xdr:rowOff>
    </xdr:from>
    <xdr:to>
      <xdr:col>7</xdr:col>
      <xdr:colOff>187325</xdr:colOff>
      <xdr:row>33</xdr:row>
      <xdr:rowOff>64135</xdr:rowOff>
    </xdr:to>
    <xdr:sp macro="" textlink="">
      <xdr:nvSpPr>
        <xdr:cNvPr id="89" name="楕円 88">
          <a:extLst>
            <a:ext uri="{FF2B5EF4-FFF2-40B4-BE49-F238E27FC236}">
              <a16:creationId xmlns:a16="http://schemas.microsoft.com/office/drawing/2014/main" id="{332D5372-7D9A-4748-92B6-C5E977091C4E}"/>
            </a:ext>
          </a:extLst>
        </xdr:cNvPr>
        <xdr:cNvSpPr/>
      </xdr:nvSpPr>
      <xdr:spPr>
        <a:xfrm>
          <a:off x="1714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13335</xdr:rowOff>
    </xdr:from>
    <xdr:to>
      <xdr:col>11</xdr:col>
      <xdr:colOff>136525</xdr:colOff>
      <xdr:row>33</xdr:row>
      <xdr:rowOff>39243</xdr:rowOff>
    </xdr:to>
    <xdr:cxnSp macro="">
      <xdr:nvCxnSpPr>
        <xdr:cNvPr id="90" name="直線コネクタ 89">
          <a:extLst>
            <a:ext uri="{FF2B5EF4-FFF2-40B4-BE49-F238E27FC236}">
              <a16:creationId xmlns:a16="http://schemas.microsoft.com/office/drawing/2014/main" id="{FBCF7D56-E323-41EA-944E-C6125CE5FE27}"/>
            </a:ext>
          </a:extLst>
        </xdr:cNvPr>
        <xdr:cNvCxnSpPr/>
      </xdr:nvCxnSpPr>
      <xdr:spPr>
        <a:xfrm>
          <a:off x="1765300" y="6442710"/>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132986</xdr:rowOff>
    </xdr:from>
    <xdr:ext cx="405111" cy="259045"/>
    <xdr:sp macro="" textlink="">
      <xdr:nvSpPr>
        <xdr:cNvPr id="91" name="n_1aveValue有形固定資産減価償却率">
          <a:extLst>
            <a:ext uri="{FF2B5EF4-FFF2-40B4-BE49-F238E27FC236}">
              <a16:creationId xmlns:a16="http://schemas.microsoft.com/office/drawing/2014/main" id="{122C1C2C-E03A-46F5-BA14-80A1180B6898}"/>
            </a:ext>
          </a:extLst>
        </xdr:cNvPr>
        <xdr:cNvSpPr txBox="1"/>
      </xdr:nvSpPr>
      <xdr:spPr>
        <a:xfrm>
          <a:off x="3836044" y="5705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120032</xdr:rowOff>
    </xdr:from>
    <xdr:ext cx="405111" cy="259045"/>
    <xdr:sp macro="" textlink="">
      <xdr:nvSpPr>
        <xdr:cNvPr id="92" name="n_2aveValue有形固定資産減価償却率">
          <a:extLst>
            <a:ext uri="{FF2B5EF4-FFF2-40B4-BE49-F238E27FC236}">
              <a16:creationId xmlns:a16="http://schemas.microsoft.com/office/drawing/2014/main" id="{D4F85F62-3CF6-4512-9425-0D17324A4B6B}"/>
            </a:ext>
          </a:extLst>
        </xdr:cNvPr>
        <xdr:cNvSpPr txBox="1"/>
      </xdr:nvSpPr>
      <xdr:spPr>
        <a:xfrm>
          <a:off x="3086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76852</xdr:rowOff>
    </xdr:from>
    <xdr:ext cx="405111" cy="259045"/>
    <xdr:sp macro="" textlink="">
      <xdr:nvSpPr>
        <xdr:cNvPr id="93" name="n_3aveValue有形固定資産減価償却率">
          <a:extLst>
            <a:ext uri="{FF2B5EF4-FFF2-40B4-BE49-F238E27FC236}">
              <a16:creationId xmlns:a16="http://schemas.microsoft.com/office/drawing/2014/main" id="{5C354DD9-725E-4A56-B43D-E89CB36FEF3E}"/>
            </a:ext>
          </a:extLst>
        </xdr:cNvPr>
        <xdr:cNvSpPr txBox="1"/>
      </xdr:nvSpPr>
      <xdr:spPr>
        <a:xfrm>
          <a:off x="23247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50944</xdr:rowOff>
    </xdr:from>
    <xdr:ext cx="405111" cy="259045"/>
    <xdr:sp macro="" textlink="">
      <xdr:nvSpPr>
        <xdr:cNvPr id="94" name="n_4aveValue有形固定資産減価償却率">
          <a:extLst>
            <a:ext uri="{FF2B5EF4-FFF2-40B4-BE49-F238E27FC236}">
              <a16:creationId xmlns:a16="http://schemas.microsoft.com/office/drawing/2014/main" id="{19A9A095-D622-4DEF-BB1A-92038750C006}"/>
            </a:ext>
          </a:extLst>
        </xdr:cNvPr>
        <xdr:cNvSpPr txBox="1"/>
      </xdr:nvSpPr>
      <xdr:spPr>
        <a:xfrm>
          <a:off x="1562744" y="5623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76852</xdr:rowOff>
    </xdr:from>
    <xdr:ext cx="405111" cy="259045"/>
    <xdr:sp macro="" textlink="">
      <xdr:nvSpPr>
        <xdr:cNvPr id="95" name="n_1mainValue有形固定資産減価償却率">
          <a:extLst>
            <a:ext uri="{FF2B5EF4-FFF2-40B4-BE49-F238E27FC236}">
              <a16:creationId xmlns:a16="http://schemas.microsoft.com/office/drawing/2014/main" id="{238B02FD-7607-4325-B03E-8938EA487D58}"/>
            </a:ext>
          </a:extLst>
        </xdr:cNvPr>
        <xdr:cNvSpPr txBox="1"/>
      </xdr:nvSpPr>
      <xdr:spPr>
        <a:xfrm>
          <a:off x="3836044" y="6506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94124</xdr:rowOff>
    </xdr:from>
    <xdr:ext cx="405111" cy="259045"/>
    <xdr:sp macro="" textlink="">
      <xdr:nvSpPr>
        <xdr:cNvPr id="96" name="n_2mainValue有形固定資産減価償却率">
          <a:extLst>
            <a:ext uri="{FF2B5EF4-FFF2-40B4-BE49-F238E27FC236}">
              <a16:creationId xmlns:a16="http://schemas.microsoft.com/office/drawing/2014/main" id="{B5171473-520D-4319-93A4-517DB08B2DFA}"/>
            </a:ext>
          </a:extLst>
        </xdr:cNvPr>
        <xdr:cNvSpPr txBox="1"/>
      </xdr:nvSpPr>
      <xdr:spPr>
        <a:xfrm>
          <a:off x="3086744" y="652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81170</xdr:rowOff>
    </xdr:from>
    <xdr:ext cx="405111" cy="259045"/>
    <xdr:sp macro="" textlink="">
      <xdr:nvSpPr>
        <xdr:cNvPr id="97" name="n_3mainValue有形固定資産減価償却率">
          <a:extLst>
            <a:ext uri="{FF2B5EF4-FFF2-40B4-BE49-F238E27FC236}">
              <a16:creationId xmlns:a16="http://schemas.microsoft.com/office/drawing/2014/main" id="{059B4BB5-4F1E-4F56-B291-91A903A7964E}"/>
            </a:ext>
          </a:extLst>
        </xdr:cNvPr>
        <xdr:cNvSpPr txBox="1"/>
      </xdr:nvSpPr>
      <xdr:spPr>
        <a:xfrm>
          <a:off x="2324744" y="6510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55262</xdr:rowOff>
    </xdr:from>
    <xdr:ext cx="405111" cy="259045"/>
    <xdr:sp macro="" textlink="">
      <xdr:nvSpPr>
        <xdr:cNvPr id="98" name="n_4mainValue有形固定資産減価償却率">
          <a:extLst>
            <a:ext uri="{FF2B5EF4-FFF2-40B4-BE49-F238E27FC236}">
              <a16:creationId xmlns:a16="http://schemas.microsoft.com/office/drawing/2014/main" id="{2294014E-C76A-4320-BCF2-2D82DAFFF0E1}"/>
            </a:ext>
          </a:extLst>
        </xdr:cNvPr>
        <xdr:cNvSpPr txBox="1"/>
      </xdr:nvSpPr>
      <xdr:spPr>
        <a:xfrm>
          <a:off x="1562744"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30FBC0F4-089F-4230-B950-BEF66BEEA99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77038A19-79CB-4EEC-9226-DD6E8B0321A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26FE7D07-6968-4D01-A8DF-82B22953EDB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[ 230.7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DEA477A0-E368-465B-8C03-F4B8E7431ED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D93504AB-5D6E-4521-AACF-4E81AEDFD1A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EE364A54-7B9B-4B72-925D-48BE0192C16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135DBCC6-9260-4900-994B-A48638D9DE1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51C4774D-71BA-4C15-B94D-CDAEE50A340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3216ABA4-7A93-4FB4-8BC7-23CA474004A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4F857BA0-F19D-494D-AB20-3E6254C32F8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F25BD3AB-5539-4D7B-94C6-EFF208AD864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5E57FF0F-03D8-4958-850F-163B63B6ADE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21D7E19F-7280-4AAE-9ACF-1B187499B01B}"/>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年度から大きく改善し、類似団体内平均</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及び</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全国平均</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を上回っている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。基金残高の増加による充当可能財源の増加等が要因と考えられる。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267F7F7C-4E8A-4546-A301-8B645A9E48A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2E362DE3-7429-4764-ABBD-1E8983C0983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A89053AA-762F-4006-BD9C-47C3FC574F3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CE1DEDAF-9D9C-4B16-A664-9AE44265B273}"/>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16" name="テキスト ボックス 115">
          <a:extLst>
            <a:ext uri="{FF2B5EF4-FFF2-40B4-BE49-F238E27FC236}">
              <a16:creationId xmlns:a16="http://schemas.microsoft.com/office/drawing/2014/main" id="{D4C0F243-5D4A-46A2-BC42-A653A0375A6B}"/>
            </a:ext>
          </a:extLst>
        </xdr:cNvPr>
        <xdr:cNvSpPr txBox="1"/>
      </xdr:nvSpPr>
      <xdr:spPr>
        <a:xfrm>
          <a:off x="10828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82A1A396-06DB-4165-99C3-33D608B8F675}"/>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18" name="テキスト ボックス 117">
          <a:extLst>
            <a:ext uri="{FF2B5EF4-FFF2-40B4-BE49-F238E27FC236}">
              <a16:creationId xmlns:a16="http://schemas.microsoft.com/office/drawing/2014/main" id="{539BB2BD-4698-4C42-A5D9-DE1F61E70DB8}"/>
            </a:ext>
          </a:extLst>
        </xdr:cNvPr>
        <xdr:cNvSpPr txBox="1"/>
      </xdr:nvSpPr>
      <xdr:spPr>
        <a:xfrm>
          <a:off x="10828811" y="61545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07CB67F4-AD1D-4E9B-9890-D4D59DA67340}"/>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A7429913-3C94-4D93-861A-9C41549CEC7A}"/>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53960C33-A03B-4D2B-A83B-E4C07AA32FF2}"/>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22" name="テキスト ボックス 121">
          <a:extLst>
            <a:ext uri="{FF2B5EF4-FFF2-40B4-BE49-F238E27FC236}">
              <a16:creationId xmlns:a16="http://schemas.microsoft.com/office/drawing/2014/main" id="{A87497E9-74A9-4A54-92C4-1C05EFE72321}"/>
            </a:ext>
          </a:extLst>
        </xdr:cNvPr>
        <xdr:cNvSpPr txBox="1"/>
      </xdr:nvSpPr>
      <xdr:spPr>
        <a:xfrm>
          <a:off x="10828811" y="52909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CDBF0EAA-4FF3-4108-B4E2-F9F23BD0B38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4" name="テキスト ボックス 123">
          <a:extLst>
            <a:ext uri="{FF2B5EF4-FFF2-40B4-BE49-F238E27FC236}">
              <a16:creationId xmlns:a16="http://schemas.microsoft.com/office/drawing/2014/main" id="{95EFF10C-B834-4E30-A928-FB9B8B12AC2F}"/>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5" name="債務償還比率グラフ枠">
          <a:extLst>
            <a:ext uri="{FF2B5EF4-FFF2-40B4-BE49-F238E27FC236}">
              <a16:creationId xmlns:a16="http://schemas.microsoft.com/office/drawing/2014/main" id="{1B01A543-7EF7-43D0-AAB9-B31ACBA0EA6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2045</xdr:rowOff>
    </xdr:from>
    <xdr:to>
      <xdr:col>76</xdr:col>
      <xdr:colOff>21589</xdr:colOff>
      <xdr:row>34</xdr:row>
      <xdr:rowOff>100965</xdr:rowOff>
    </xdr:to>
    <xdr:cxnSp macro="">
      <xdr:nvCxnSpPr>
        <xdr:cNvPr id="126" name="直線コネクタ 125">
          <a:extLst>
            <a:ext uri="{FF2B5EF4-FFF2-40B4-BE49-F238E27FC236}">
              <a16:creationId xmlns:a16="http://schemas.microsoft.com/office/drawing/2014/main" id="{9343D823-4478-4DAA-9E77-007642047063}"/>
            </a:ext>
          </a:extLst>
        </xdr:cNvPr>
        <xdr:cNvCxnSpPr/>
      </xdr:nvCxnSpPr>
      <xdr:spPr>
        <a:xfrm flipV="1">
          <a:off x="14793595" y="5402720"/>
          <a:ext cx="1269" cy="129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104792</xdr:rowOff>
    </xdr:from>
    <xdr:ext cx="469744" cy="259045"/>
    <xdr:sp macro="" textlink="">
      <xdr:nvSpPr>
        <xdr:cNvPr id="127" name="債務償還比率最小値テキスト">
          <a:extLst>
            <a:ext uri="{FF2B5EF4-FFF2-40B4-BE49-F238E27FC236}">
              <a16:creationId xmlns:a16="http://schemas.microsoft.com/office/drawing/2014/main" id="{6E95BE0E-06C1-4F10-BCA5-F12E3FF701D2}"/>
            </a:ext>
          </a:extLst>
        </xdr:cNvPr>
        <xdr:cNvSpPr txBox="1"/>
      </xdr:nvSpPr>
      <xdr:spPr>
        <a:xfrm>
          <a:off x="14846300" y="67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100965</xdr:rowOff>
    </xdr:from>
    <xdr:to>
      <xdr:col>76</xdr:col>
      <xdr:colOff>111125</xdr:colOff>
      <xdr:row>34</xdr:row>
      <xdr:rowOff>100965</xdr:rowOff>
    </xdr:to>
    <xdr:cxnSp macro="">
      <xdr:nvCxnSpPr>
        <xdr:cNvPr id="128" name="直線コネクタ 127">
          <a:extLst>
            <a:ext uri="{FF2B5EF4-FFF2-40B4-BE49-F238E27FC236}">
              <a16:creationId xmlns:a16="http://schemas.microsoft.com/office/drawing/2014/main" id="{199DEA21-F6A0-43CE-A40C-3CCF5B603186}"/>
            </a:ext>
          </a:extLst>
        </xdr:cNvPr>
        <xdr:cNvCxnSpPr/>
      </xdr:nvCxnSpPr>
      <xdr:spPr>
        <a:xfrm>
          <a:off x="14706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120172</xdr:rowOff>
    </xdr:from>
    <xdr:ext cx="469744" cy="259045"/>
    <xdr:sp macro="" textlink="">
      <xdr:nvSpPr>
        <xdr:cNvPr id="129" name="債務償還比率最大値テキスト">
          <a:extLst>
            <a:ext uri="{FF2B5EF4-FFF2-40B4-BE49-F238E27FC236}">
              <a16:creationId xmlns:a16="http://schemas.microsoft.com/office/drawing/2014/main" id="{0347F466-1F82-4884-AE04-F691DC7A90CD}"/>
            </a:ext>
          </a:extLst>
        </xdr:cNvPr>
        <xdr:cNvSpPr txBox="1"/>
      </xdr:nvSpPr>
      <xdr:spPr>
        <a:xfrm>
          <a:off x="14846300" y="5177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2045</xdr:rowOff>
    </xdr:from>
    <xdr:to>
      <xdr:col>76</xdr:col>
      <xdr:colOff>111125</xdr:colOff>
      <xdr:row>27</xdr:row>
      <xdr:rowOff>2045</xdr:rowOff>
    </xdr:to>
    <xdr:cxnSp macro="">
      <xdr:nvCxnSpPr>
        <xdr:cNvPr id="130" name="直線コネクタ 129">
          <a:extLst>
            <a:ext uri="{FF2B5EF4-FFF2-40B4-BE49-F238E27FC236}">
              <a16:creationId xmlns:a16="http://schemas.microsoft.com/office/drawing/2014/main" id="{8926D941-48EE-44BE-A91A-B141FBFB8F92}"/>
            </a:ext>
          </a:extLst>
        </xdr:cNvPr>
        <xdr:cNvCxnSpPr/>
      </xdr:nvCxnSpPr>
      <xdr:spPr>
        <a:xfrm>
          <a:off x="14706600" y="54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137075</xdr:rowOff>
    </xdr:from>
    <xdr:ext cx="469744" cy="259045"/>
    <xdr:sp macro="" textlink="">
      <xdr:nvSpPr>
        <xdr:cNvPr id="131" name="債務償還比率平均値テキスト">
          <a:extLst>
            <a:ext uri="{FF2B5EF4-FFF2-40B4-BE49-F238E27FC236}">
              <a16:creationId xmlns:a16="http://schemas.microsoft.com/office/drawing/2014/main" id="{18D345D5-7402-4595-9E95-1653FA023BC5}"/>
            </a:ext>
          </a:extLst>
        </xdr:cNvPr>
        <xdr:cNvSpPr txBox="1"/>
      </xdr:nvSpPr>
      <xdr:spPr>
        <a:xfrm>
          <a:off x="14846300" y="6052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158648</xdr:rowOff>
    </xdr:from>
    <xdr:to>
      <xdr:col>76</xdr:col>
      <xdr:colOff>73025</xdr:colOff>
      <xdr:row>31</xdr:row>
      <xdr:rowOff>88798</xdr:rowOff>
    </xdr:to>
    <xdr:sp macro="" textlink="">
      <xdr:nvSpPr>
        <xdr:cNvPr id="132" name="フローチャート: 判断 131">
          <a:extLst>
            <a:ext uri="{FF2B5EF4-FFF2-40B4-BE49-F238E27FC236}">
              <a16:creationId xmlns:a16="http://schemas.microsoft.com/office/drawing/2014/main" id="{575702AD-C306-4D84-95B4-8A0082B5E4A8}"/>
            </a:ext>
          </a:extLst>
        </xdr:cNvPr>
        <xdr:cNvSpPr/>
      </xdr:nvSpPr>
      <xdr:spPr>
        <a:xfrm>
          <a:off x="14744700" y="607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91935</xdr:rowOff>
    </xdr:from>
    <xdr:to>
      <xdr:col>72</xdr:col>
      <xdr:colOff>123825</xdr:colOff>
      <xdr:row>31</xdr:row>
      <xdr:rowOff>22085</xdr:rowOff>
    </xdr:to>
    <xdr:sp macro="" textlink="">
      <xdr:nvSpPr>
        <xdr:cNvPr id="133" name="フローチャート: 判断 132">
          <a:extLst>
            <a:ext uri="{FF2B5EF4-FFF2-40B4-BE49-F238E27FC236}">
              <a16:creationId xmlns:a16="http://schemas.microsoft.com/office/drawing/2014/main" id="{ACDFB295-7D62-4CD6-9F56-CC566FEA216F}"/>
            </a:ext>
          </a:extLst>
        </xdr:cNvPr>
        <xdr:cNvSpPr/>
      </xdr:nvSpPr>
      <xdr:spPr>
        <a:xfrm>
          <a:off x="14033500" y="600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49619</xdr:rowOff>
    </xdr:from>
    <xdr:to>
      <xdr:col>68</xdr:col>
      <xdr:colOff>123825</xdr:colOff>
      <xdr:row>30</xdr:row>
      <xdr:rowOff>151219</xdr:rowOff>
    </xdr:to>
    <xdr:sp macro="" textlink="">
      <xdr:nvSpPr>
        <xdr:cNvPr id="134" name="フローチャート: 判断 133">
          <a:extLst>
            <a:ext uri="{FF2B5EF4-FFF2-40B4-BE49-F238E27FC236}">
              <a16:creationId xmlns:a16="http://schemas.microsoft.com/office/drawing/2014/main" id="{853F50F8-813D-4A0B-B006-4ACEB4873026}"/>
            </a:ext>
          </a:extLst>
        </xdr:cNvPr>
        <xdr:cNvSpPr/>
      </xdr:nvSpPr>
      <xdr:spPr>
        <a:xfrm>
          <a:off x="13271500" y="5964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102972</xdr:rowOff>
    </xdr:from>
    <xdr:to>
      <xdr:col>64</xdr:col>
      <xdr:colOff>123825</xdr:colOff>
      <xdr:row>30</xdr:row>
      <xdr:rowOff>33122</xdr:rowOff>
    </xdr:to>
    <xdr:sp macro="" textlink="">
      <xdr:nvSpPr>
        <xdr:cNvPr id="135" name="フローチャート: 判断 134">
          <a:extLst>
            <a:ext uri="{FF2B5EF4-FFF2-40B4-BE49-F238E27FC236}">
              <a16:creationId xmlns:a16="http://schemas.microsoft.com/office/drawing/2014/main" id="{503C0DF1-2A95-4D76-9579-734E1A6CF0D0}"/>
            </a:ext>
          </a:extLst>
        </xdr:cNvPr>
        <xdr:cNvSpPr/>
      </xdr:nvSpPr>
      <xdr:spPr>
        <a:xfrm>
          <a:off x="12509500" y="584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49593</xdr:rowOff>
    </xdr:from>
    <xdr:to>
      <xdr:col>60</xdr:col>
      <xdr:colOff>123825</xdr:colOff>
      <xdr:row>31</xdr:row>
      <xdr:rowOff>151193</xdr:rowOff>
    </xdr:to>
    <xdr:sp macro="" textlink="">
      <xdr:nvSpPr>
        <xdr:cNvPr id="136" name="フローチャート: 判断 135">
          <a:extLst>
            <a:ext uri="{FF2B5EF4-FFF2-40B4-BE49-F238E27FC236}">
              <a16:creationId xmlns:a16="http://schemas.microsoft.com/office/drawing/2014/main" id="{21D09E69-A2C1-446F-8104-DDD265E97170}"/>
            </a:ext>
          </a:extLst>
        </xdr:cNvPr>
        <xdr:cNvSpPr/>
      </xdr:nvSpPr>
      <xdr:spPr>
        <a:xfrm>
          <a:off x="11747500" y="613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B45657EF-8FF6-4E84-812B-DD351DDE9F6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23215CCB-3578-49C5-B3C8-25E7A3FCB37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3F795E04-7000-4158-951A-1FAB264A18A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981D2CCF-AF6A-4F5F-8897-B8798519B03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2EB50181-C629-4378-B790-D6B6D74A555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171056</xdr:rowOff>
    </xdr:from>
    <xdr:to>
      <xdr:col>76</xdr:col>
      <xdr:colOff>73025</xdr:colOff>
      <xdr:row>27</xdr:row>
      <xdr:rowOff>101206</xdr:rowOff>
    </xdr:to>
    <xdr:sp macro="" textlink="">
      <xdr:nvSpPr>
        <xdr:cNvPr id="142" name="楕円 141">
          <a:extLst>
            <a:ext uri="{FF2B5EF4-FFF2-40B4-BE49-F238E27FC236}">
              <a16:creationId xmlns:a16="http://schemas.microsoft.com/office/drawing/2014/main" id="{F22D374C-5CBA-4F4C-9816-366CF9BF699A}"/>
            </a:ext>
          </a:extLst>
        </xdr:cNvPr>
        <xdr:cNvSpPr/>
      </xdr:nvSpPr>
      <xdr:spPr>
        <a:xfrm>
          <a:off x="14744700" y="5400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85983</xdr:rowOff>
    </xdr:from>
    <xdr:ext cx="469744" cy="259045"/>
    <xdr:sp macro="" textlink="">
      <xdr:nvSpPr>
        <xdr:cNvPr id="143" name="債務償還比率該当値テキスト">
          <a:extLst>
            <a:ext uri="{FF2B5EF4-FFF2-40B4-BE49-F238E27FC236}">
              <a16:creationId xmlns:a16="http://schemas.microsoft.com/office/drawing/2014/main" id="{49DED384-6EC1-47D3-8114-F472073CEB9D}"/>
            </a:ext>
          </a:extLst>
        </xdr:cNvPr>
        <xdr:cNvSpPr txBox="1"/>
      </xdr:nvSpPr>
      <xdr:spPr>
        <a:xfrm>
          <a:off x="14846300" y="531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171171</xdr:rowOff>
    </xdr:from>
    <xdr:to>
      <xdr:col>72</xdr:col>
      <xdr:colOff>123825</xdr:colOff>
      <xdr:row>31</xdr:row>
      <xdr:rowOff>101321</xdr:rowOff>
    </xdr:to>
    <xdr:sp macro="" textlink="">
      <xdr:nvSpPr>
        <xdr:cNvPr id="144" name="楕円 143">
          <a:extLst>
            <a:ext uri="{FF2B5EF4-FFF2-40B4-BE49-F238E27FC236}">
              <a16:creationId xmlns:a16="http://schemas.microsoft.com/office/drawing/2014/main" id="{922576CE-32FD-46FD-96FD-EFEE5F6813A6}"/>
            </a:ext>
          </a:extLst>
        </xdr:cNvPr>
        <xdr:cNvSpPr/>
      </xdr:nvSpPr>
      <xdr:spPr>
        <a:xfrm>
          <a:off x="14033500" y="608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50406</xdr:rowOff>
    </xdr:from>
    <xdr:to>
      <xdr:col>76</xdr:col>
      <xdr:colOff>22225</xdr:colOff>
      <xdr:row>31</xdr:row>
      <xdr:rowOff>50521</xdr:rowOff>
    </xdr:to>
    <xdr:cxnSp macro="">
      <xdr:nvCxnSpPr>
        <xdr:cNvPr id="145" name="直線コネクタ 144">
          <a:extLst>
            <a:ext uri="{FF2B5EF4-FFF2-40B4-BE49-F238E27FC236}">
              <a16:creationId xmlns:a16="http://schemas.microsoft.com/office/drawing/2014/main" id="{E03D2BB9-B5A0-405F-B5A3-B098FA5865C4}"/>
            </a:ext>
          </a:extLst>
        </xdr:cNvPr>
        <xdr:cNvCxnSpPr/>
      </xdr:nvCxnSpPr>
      <xdr:spPr>
        <a:xfrm flipV="1">
          <a:off x="14084300" y="5451081"/>
          <a:ext cx="711200" cy="685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113957</xdr:rowOff>
    </xdr:from>
    <xdr:to>
      <xdr:col>68</xdr:col>
      <xdr:colOff>123825</xdr:colOff>
      <xdr:row>31</xdr:row>
      <xdr:rowOff>44107</xdr:rowOff>
    </xdr:to>
    <xdr:sp macro="" textlink="">
      <xdr:nvSpPr>
        <xdr:cNvPr id="146" name="楕円 145">
          <a:extLst>
            <a:ext uri="{FF2B5EF4-FFF2-40B4-BE49-F238E27FC236}">
              <a16:creationId xmlns:a16="http://schemas.microsoft.com/office/drawing/2014/main" id="{C4684CA6-EE0A-4AAE-BDA7-DE2AD2E7EF5E}"/>
            </a:ext>
          </a:extLst>
        </xdr:cNvPr>
        <xdr:cNvSpPr/>
      </xdr:nvSpPr>
      <xdr:spPr>
        <a:xfrm>
          <a:off x="13271500" y="6028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164757</xdr:rowOff>
    </xdr:from>
    <xdr:to>
      <xdr:col>72</xdr:col>
      <xdr:colOff>73025</xdr:colOff>
      <xdr:row>31</xdr:row>
      <xdr:rowOff>50521</xdr:rowOff>
    </xdr:to>
    <xdr:cxnSp macro="">
      <xdr:nvCxnSpPr>
        <xdr:cNvPr id="147" name="直線コネクタ 146">
          <a:extLst>
            <a:ext uri="{FF2B5EF4-FFF2-40B4-BE49-F238E27FC236}">
              <a16:creationId xmlns:a16="http://schemas.microsoft.com/office/drawing/2014/main" id="{0ACF1A05-E03D-415D-BC3F-50F3C5B8831B}"/>
            </a:ext>
          </a:extLst>
        </xdr:cNvPr>
        <xdr:cNvCxnSpPr/>
      </xdr:nvCxnSpPr>
      <xdr:spPr>
        <a:xfrm>
          <a:off x="13322300" y="6079782"/>
          <a:ext cx="762000" cy="57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23711</xdr:rowOff>
    </xdr:from>
    <xdr:to>
      <xdr:col>64</xdr:col>
      <xdr:colOff>123825</xdr:colOff>
      <xdr:row>30</xdr:row>
      <xdr:rowOff>125311</xdr:rowOff>
    </xdr:to>
    <xdr:sp macro="" textlink="">
      <xdr:nvSpPr>
        <xdr:cNvPr id="148" name="楕円 147">
          <a:extLst>
            <a:ext uri="{FF2B5EF4-FFF2-40B4-BE49-F238E27FC236}">
              <a16:creationId xmlns:a16="http://schemas.microsoft.com/office/drawing/2014/main" id="{110F3F83-9F1B-4F99-90E9-2190BD983E2A}"/>
            </a:ext>
          </a:extLst>
        </xdr:cNvPr>
        <xdr:cNvSpPr/>
      </xdr:nvSpPr>
      <xdr:spPr>
        <a:xfrm>
          <a:off x="12509500" y="593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74511</xdr:rowOff>
    </xdr:from>
    <xdr:to>
      <xdr:col>68</xdr:col>
      <xdr:colOff>73025</xdr:colOff>
      <xdr:row>30</xdr:row>
      <xdr:rowOff>164757</xdr:rowOff>
    </xdr:to>
    <xdr:cxnSp macro="">
      <xdr:nvCxnSpPr>
        <xdr:cNvPr id="149" name="直線コネクタ 148">
          <a:extLst>
            <a:ext uri="{FF2B5EF4-FFF2-40B4-BE49-F238E27FC236}">
              <a16:creationId xmlns:a16="http://schemas.microsoft.com/office/drawing/2014/main" id="{C2951DF1-5E56-4671-BDBC-876E82EEEADA}"/>
            </a:ext>
          </a:extLst>
        </xdr:cNvPr>
        <xdr:cNvCxnSpPr/>
      </xdr:nvCxnSpPr>
      <xdr:spPr>
        <a:xfrm>
          <a:off x="12560300" y="5989536"/>
          <a:ext cx="762000" cy="90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97498</xdr:rowOff>
    </xdr:from>
    <xdr:to>
      <xdr:col>60</xdr:col>
      <xdr:colOff>123825</xdr:colOff>
      <xdr:row>33</xdr:row>
      <xdr:rowOff>27648</xdr:rowOff>
    </xdr:to>
    <xdr:sp macro="" textlink="">
      <xdr:nvSpPr>
        <xdr:cNvPr id="150" name="楕円 149">
          <a:extLst>
            <a:ext uri="{FF2B5EF4-FFF2-40B4-BE49-F238E27FC236}">
              <a16:creationId xmlns:a16="http://schemas.microsoft.com/office/drawing/2014/main" id="{9527885A-2E95-4E91-BDFE-A5E7702E5E27}"/>
            </a:ext>
          </a:extLst>
        </xdr:cNvPr>
        <xdr:cNvSpPr/>
      </xdr:nvSpPr>
      <xdr:spPr>
        <a:xfrm>
          <a:off x="11747500" y="635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74511</xdr:rowOff>
    </xdr:from>
    <xdr:to>
      <xdr:col>64</xdr:col>
      <xdr:colOff>73025</xdr:colOff>
      <xdr:row>32</xdr:row>
      <xdr:rowOff>148298</xdr:rowOff>
    </xdr:to>
    <xdr:cxnSp macro="">
      <xdr:nvCxnSpPr>
        <xdr:cNvPr id="151" name="直線コネクタ 150">
          <a:extLst>
            <a:ext uri="{FF2B5EF4-FFF2-40B4-BE49-F238E27FC236}">
              <a16:creationId xmlns:a16="http://schemas.microsoft.com/office/drawing/2014/main" id="{BF4EB563-2267-4E52-AB26-36C759FEBAF5}"/>
            </a:ext>
          </a:extLst>
        </xdr:cNvPr>
        <xdr:cNvCxnSpPr/>
      </xdr:nvCxnSpPr>
      <xdr:spPr>
        <a:xfrm flipV="1">
          <a:off x="11798300" y="5989536"/>
          <a:ext cx="762000" cy="416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38612</xdr:rowOff>
    </xdr:from>
    <xdr:ext cx="469744" cy="259045"/>
    <xdr:sp macro="" textlink="">
      <xdr:nvSpPr>
        <xdr:cNvPr id="152" name="n_1aveValue債務償還比率">
          <a:extLst>
            <a:ext uri="{FF2B5EF4-FFF2-40B4-BE49-F238E27FC236}">
              <a16:creationId xmlns:a16="http://schemas.microsoft.com/office/drawing/2014/main" id="{8C0A050F-EFF3-4506-B7CC-D62D16D837B2}"/>
            </a:ext>
          </a:extLst>
        </xdr:cNvPr>
        <xdr:cNvSpPr txBox="1"/>
      </xdr:nvSpPr>
      <xdr:spPr>
        <a:xfrm>
          <a:off x="13836727" y="578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167746</xdr:rowOff>
    </xdr:from>
    <xdr:ext cx="469744" cy="259045"/>
    <xdr:sp macro="" textlink="">
      <xdr:nvSpPr>
        <xdr:cNvPr id="153" name="n_2aveValue債務償還比率">
          <a:extLst>
            <a:ext uri="{FF2B5EF4-FFF2-40B4-BE49-F238E27FC236}">
              <a16:creationId xmlns:a16="http://schemas.microsoft.com/office/drawing/2014/main" id="{21065036-9D13-408D-BC95-99CE0E49D794}"/>
            </a:ext>
          </a:extLst>
        </xdr:cNvPr>
        <xdr:cNvSpPr txBox="1"/>
      </xdr:nvSpPr>
      <xdr:spPr>
        <a:xfrm>
          <a:off x="13087427" y="573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49649</xdr:rowOff>
    </xdr:from>
    <xdr:ext cx="469744" cy="259045"/>
    <xdr:sp macro="" textlink="">
      <xdr:nvSpPr>
        <xdr:cNvPr id="154" name="n_3aveValue債務償還比率">
          <a:extLst>
            <a:ext uri="{FF2B5EF4-FFF2-40B4-BE49-F238E27FC236}">
              <a16:creationId xmlns:a16="http://schemas.microsoft.com/office/drawing/2014/main" id="{80848549-9E13-49D3-9E78-CB7213E4526E}"/>
            </a:ext>
          </a:extLst>
        </xdr:cNvPr>
        <xdr:cNvSpPr txBox="1"/>
      </xdr:nvSpPr>
      <xdr:spPr>
        <a:xfrm>
          <a:off x="12325427" y="5621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167720</xdr:rowOff>
    </xdr:from>
    <xdr:ext cx="469744" cy="259045"/>
    <xdr:sp macro="" textlink="">
      <xdr:nvSpPr>
        <xdr:cNvPr id="155" name="n_4aveValue債務償還比率">
          <a:extLst>
            <a:ext uri="{FF2B5EF4-FFF2-40B4-BE49-F238E27FC236}">
              <a16:creationId xmlns:a16="http://schemas.microsoft.com/office/drawing/2014/main" id="{F0F101F3-B2F2-44C5-A0B9-9DFB5E0360E6}"/>
            </a:ext>
          </a:extLst>
        </xdr:cNvPr>
        <xdr:cNvSpPr txBox="1"/>
      </xdr:nvSpPr>
      <xdr:spPr>
        <a:xfrm>
          <a:off x="11563427" y="5911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92448</xdr:rowOff>
    </xdr:from>
    <xdr:ext cx="469744" cy="259045"/>
    <xdr:sp macro="" textlink="">
      <xdr:nvSpPr>
        <xdr:cNvPr id="156" name="n_1mainValue債務償還比率">
          <a:extLst>
            <a:ext uri="{FF2B5EF4-FFF2-40B4-BE49-F238E27FC236}">
              <a16:creationId xmlns:a16="http://schemas.microsoft.com/office/drawing/2014/main" id="{95E12B49-E481-47E8-90D6-C72C1F754D21}"/>
            </a:ext>
          </a:extLst>
        </xdr:cNvPr>
        <xdr:cNvSpPr txBox="1"/>
      </xdr:nvSpPr>
      <xdr:spPr>
        <a:xfrm>
          <a:off x="13836727" y="617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35234</xdr:rowOff>
    </xdr:from>
    <xdr:ext cx="469744" cy="259045"/>
    <xdr:sp macro="" textlink="">
      <xdr:nvSpPr>
        <xdr:cNvPr id="157" name="n_2mainValue債務償還比率">
          <a:extLst>
            <a:ext uri="{FF2B5EF4-FFF2-40B4-BE49-F238E27FC236}">
              <a16:creationId xmlns:a16="http://schemas.microsoft.com/office/drawing/2014/main" id="{E417F14B-DCB5-493C-A321-36BEB3F0C1B3}"/>
            </a:ext>
          </a:extLst>
        </xdr:cNvPr>
        <xdr:cNvSpPr txBox="1"/>
      </xdr:nvSpPr>
      <xdr:spPr>
        <a:xfrm>
          <a:off x="13087427" y="6121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116438</xdr:rowOff>
    </xdr:from>
    <xdr:ext cx="469744" cy="259045"/>
    <xdr:sp macro="" textlink="">
      <xdr:nvSpPr>
        <xdr:cNvPr id="158" name="n_3mainValue債務償還比率">
          <a:extLst>
            <a:ext uri="{FF2B5EF4-FFF2-40B4-BE49-F238E27FC236}">
              <a16:creationId xmlns:a16="http://schemas.microsoft.com/office/drawing/2014/main" id="{0613E810-7118-49CB-A8E9-F2EF842F68E2}"/>
            </a:ext>
          </a:extLst>
        </xdr:cNvPr>
        <xdr:cNvSpPr txBox="1"/>
      </xdr:nvSpPr>
      <xdr:spPr>
        <a:xfrm>
          <a:off x="12325427" y="6031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18775</xdr:rowOff>
    </xdr:from>
    <xdr:ext cx="469744" cy="259045"/>
    <xdr:sp macro="" textlink="">
      <xdr:nvSpPr>
        <xdr:cNvPr id="159" name="n_4mainValue債務償還比率">
          <a:extLst>
            <a:ext uri="{FF2B5EF4-FFF2-40B4-BE49-F238E27FC236}">
              <a16:creationId xmlns:a16="http://schemas.microsoft.com/office/drawing/2014/main" id="{80B10C8A-0A0C-4FE8-993F-532AC586CB4F}"/>
            </a:ext>
          </a:extLst>
        </xdr:cNvPr>
        <xdr:cNvSpPr txBox="1"/>
      </xdr:nvSpPr>
      <xdr:spPr>
        <a:xfrm>
          <a:off x="11563427" y="6448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0" name="正方形/長方形 159">
          <a:extLst>
            <a:ext uri="{FF2B5EF4-FFF2-40B4-BE49-F238E27FC236}">
              <a16:creationId xmlns:a16="http://schemas.microsoft.com/office/drawing/2014/main" id="{FEB4382E-4FE8-4A04-89FC-B8665BFD67E8}"/>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1" name="正方形/長方形 160">
          <a:extLst>
            <a:ext uri="{FF2B5EF4-FFF2-40B4-BE49-F238E27FC236}">
              <a16:creationId xmlns:a16="http://schemas.microsoft.com/office/drawing/2014/main" id="{59027DE9-5629-4214-84B3-898D80A2540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2" name="テキスト ボックス 161">
          <a:extLst>
            <a:ext uri="{FF2B5EF4-FFF2-40B4-BE49-F238E27FC236}">
              <a16:creationId xmlns:a16="http://schemas.microsoft.com/office/drawing/2014/main" id="{BBF49DEC-E298-4818-B284-7AAB58D03E6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3" name="テキスト ボックス 162">
          <a:extLst>
            <a:ext uri="{FF2B5EF4-FFF2-40B4-BE49-F238E27FC236}">
              <a16:creationId xmlns:a16="http://schemas.microsoft.com/office/drawing/2014/main" id="{1A9385CC-D3E2-45D0-B880-9F002BC752D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4" name="テキスト ボックス 163">
          <a:extLst>
            <a:ext uri="{FF2B5EF4-FFF2-40B4-BE49-F238E27FC236}">
              <a16:creationId xmlns:a16="http://schemas.microsoft.com/office/drawing/2014/main" id="{0B32269E-EDE7-4675-A3E9-ED5CEF19444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5" name="テキスト ボックス 164">
          <a:extLst>
            <a:ext uri="{FF2B5EF4-FFF2-40B4-BE49-F238E27FC236}">
              <a16:creationId xmlns:a16="http://schemas.microsoft.com/office/drawing/2014/main" id="{59E8675E-825B-4BB3-96C9-2A56053097F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17AD6C9-A271-4F41-8C4C-054FAF110CE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378967B-C7B6-4BD6-B828-60CDB010E56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BBA82E6-D8EC-421C-A5E1-77272E81291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FA8B2C8-D240-4609-868D-F3ACDE4B64B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兵庫県宝塚市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15AF271-A974-4EEB-A402-C423E876944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D959ECF-99F7-4F67-AF85-22A1F5EA3FF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8A026B7-79F3-476D-ADBC-C05EFDE5A3D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9E6E86A-2A6C-4ABE-9568-7E0482DA96C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1F220DE-3131-457A-8EB5-EC1741CD3D5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EC2082E-AC06-405A-A63C-3588B222B94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227,645
224,329
101.80
118,939,695
117,398,160
1,260,619
48,660,715
68,166,710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E4FC11F-3257-419D-ABD1-B66942F475E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A75B4F2-96E6-4D01-B965-CF0A4D64F5D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B61E07-15AA-4476-A221-8DC826EE494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4F26984-49EF-4B51-94FE-F90E81FE0EC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8783127-1816-4F45-A83D-65F51405573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6D19989-1176-422A-BB99-6C477E3E0D6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96E9748-4942-4CA9-A47E-565992988A0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F8D51EC-D203-4548-A589-2C552A3E16B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F959D92-6CFF-469A-935C-00662FB0E2B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F79EC14-8DC7-4FCC-9F55-6A0BAE7A1B7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E00F88C-056F-4588-869F-1F05ACD343A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29B816C-91C0-4151-94BF-8548CA91040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9B58831-59DD-41A6-8D31-C2A126A4045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D494F08-FFAD-4CCC-94B8-199AA4AEFCE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4897C2A-BCFE-42AA-BA0D-A5F1EF3F19C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CE17029-6AF8-4BEC-903E-5BDC4D89E4E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32B0DE9-140C-48BB-8A76-464D87F240A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FFB9D86-D3DF-403E-9912-7DF4B3D7483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0EC6803-4E54-4BA7-B8F3-BB5E850C970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9363A66-1F59-4176-8BB2-3E5EA2C5324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2453EBA-D1C6-4B85-823A-37CA8E83FD0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1730C6E-AAE4-4708-B1CC-2756BD42808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3BDD295-2813-4ABA-8D8A-C13B8F6CC4B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8FE9B0D-BBB6-45BB-B7E2-6D5E3978F8C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B00E991-E019-4625-B8C6-7916AD25843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A20135B-1095-4E66-A99C-0BA1D17B500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E58E732-9D23-40F8-B1DE-D1E1459C8F7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BB92811-44BC-45DF-B741-5814FCF97AE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65D6555-F6BE-4CC9-BCB6-4CC53D0915D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E5A5162-61A3-4BE7-9BED-4264EE54149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F878FB4-763D-46E4-9A4D-B44059E1CDB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D50D574-34FC-43D1-906A-07EB07C7833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3883743-B646-4D8A-991C-F76E956449D6}"/>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CD318CB0-EA13-4D61-9EF2-EAF29F93B408}"/>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2BF9090B-A759-4B62-A8FD-11F64CB797E8}"/>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9694BEBC-89BF-4A3D-B35E-8D9AFEDBF294}"/>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92757CC3-1272-4370-B88F-D8BCFDA4A4D8}"/>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9BDA71BE-D425-4A3D-8274-BFE88E8502CD}"/>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62FCA229-F06C-436F-8B6C-F2FBD3481DED}"/>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4F6244A9-F624-4AE4-A1E8-BAD6436602A4}"/>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5D62B41-2F66-4096-99A8-E51DF2A16DE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2DEA37D-EE61-429A-B313-F0392465D6E8}"/>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6E3F37D7-7779-46F2-8D7E-9978C81149D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144780</xdr:rowOff>
    </xdr:from>
    <xdr:to>
      <xdr:col>24</xdr:col>
      <xdr:colOff>62865</xdr:colOff>
      <xdr:row>40</xdr:row>
      <xdr:rowOff>119634</xdr:rowOff>
    </xdr:to>
    <xdr:cxnSp macro="">
      <xdr:nvCxnSpPr>
        <xdr:cNvPr id="55" name="直線コネクタ 54">
          <a:extLst>
            <a:ext uri="{FF2B5EF4-FFF2-40B4-BE49-F238E27FC236}">
              <a16:creationId xmlns:a16="http://schemas.microsoft.com/office/drawing/2014/main" id="{0CF2D4E3-014D-4F63-A479-AE72B93D05C4}"/>
            </a:ext>
          </a:extLst>
        </xdr:cNvPr>
        <xdr:cNvCxnSpPr/>
      </xdr:nvCxnSpPr>
      <xdr:spPr>
        <a:xfrm flipV="1">
          <a:off x="4634865" y="5802630"/>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123461</xdr:rowOff>
    </xdr:from>
    <xdr:ext cx="405111" cy="259045"/>
    <xdr:sp macro="" textlink="">
      <xdr:nvSpPr>
        <xdr:cNvPr id="56" name="【道路】&#10;有形固定資産減価償却率最小値テキスト">
          <a:extLst>
            <a:ext uri="{FF2B5EF4-FFF2-40B4-BE49-F238E27FC236}">
              <a16:creationId xmlns:a16="http://schemas.microsoft.com/office/drawing/2014/main" id="{66157DFD-483A-44FF-9A94-58E9AC191EE9}"/>
            </a:ext>
          </a:extLst>
        </xdr:cNvPr>
        <xdr:cNvSpPr txBox="1"/>
      </xdr:nvSpPr>
      <xdr:spPr>
        <a:xfrm>
          <a:off x="4673600" y="698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119634</xdr:rowOff>
    </xdr:from>
    <xdr:to>
      <xdr:col>24</xdr:col>
      <xdr:colOff>152400</xdr:colOff>
      <xdr:row>40</xdr:row>
      <xdr:rowOff>119634</xdr:rowOff>
    </xdr:to>
    <xdr:cxnSp macro="">
      <xdr:nvCxnSpPr>
        <xdr:cNvPr id="57" name="直線コネクタ 56">
          <a:extLst>
            <a:ext uri="{FF2B5EF4-FFF2-40B4-BE49-F238E27FC236}">
              <a16:creationId xmlns:a16="http://schemas.microsoft.com/office/drawing/2014/main" id="{1161E48F-7CCA-4711-AE48-29BDF6F69337}"/>
            </a:ext>
          </a:extLst>
        </xdr:cNvPr>
        <xdr:cNvCxnSpPr/>
      </xdr:nvCxnSpPr>
      <xdr:spPr>
        <a:xfrm>
          <a:off x="4546600" y="697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91457</xdr:rowOff>
    </xdr:from>
    <xdr:ext cx="405111" cy="259045"/>
    <xdr:sp macro="" textlink="">
      <xdr:nvSpPr>
        <xdr:cNvPr id="58" name="【道路】&#10;有形固定資産減価償却率最大値テキスト">
          <a:extLst>
            <a:ext uri="{FF2B5EF4-FFF2-40B4-BE49-F238E27FC236}">
              <a16:creationId xmlns:a16="http://schemas.microsoft.com/office/drawing/2014/main" id="{00A09E82-3950-4364-A58A-38414961D297}"/>
            </a:ext>
          </a:extLst>
        </xdr:cNvPr>
        <xdr:cNvSpPr txBox="1"/>
      </xdr:nvSpPr>
      <xdr:spPr>
        <a:xfrm>
          <a:off x="4673600" y="557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144780</xdr:rowOff>
    </xdr:from>
    <xdr:to>
      <xdr:col>24</xdr:col>
      <xdr:colOff>152400</xdr:colOff>
      <xdr:row>33</xdr:row>
      <xdr:rowOff>144780</xdr:rowOff>
    </xdr:to>
    <xdr:cxnSp macro="">
      <xdr:nvCxnSpPr>
        <xdr:cNvPr id="59" name="直線コネクタ 58">
          <a:extLst>
            <a:ext uri="{FF2B5EF4-FFF2-40B4-BE49-F238E27FC236}">
              <a16:creationId xmlns:a16="http://schemas.microsoft.com/office/drawing/2014/main" id="{2010B86B-F4B8-4C14-9099-F910CF10A75E}"/>
            </a:ext>
          </a:extLst>
        </xdr:cNvPr>
        <xdr:cNvCxnSpPr/>
      </xdr:nvCxnSpPr>
      <xdr:spPr>
        <a:xfrm>
          <a:off x="4546600" y="580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48277</xdr:rowOff>
    </xdr:from>
    <xdr:ext cx="405111" cy="259045"/>
    <xdr:sp macro="" textlink="">
      <xdr:nvSpPr>
        <xdr:cNvPr id="60" name="【道路】&#10;有形固定資産減価償却率平均値テキスト">
          <a:extLst>
            <a:ext uri="{FF2B5EF4-FFF2-40B4-BE49-F238E27FC236}">
              <a16:creationId xmlns:a16="http://schemas.microsoft.com/office/drawing/2014/main" id="{757764E9-736E-410F-9EC3-AFD756736078}"/>
            </a:ext>
          </a:extLst>
        </xdr:cNvPr>
        <xdr:cNvSpPr txBox="1"/>
      </xdr:nvSpPr>
      <xdr:spPr>
        <a:xfrm>
          <a:off x="4673600" y="622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61" name="フローチャート: 判断 60">
          <a:extLst>
            <a:ext uri="{FF2B5EF4-FFF2-40B4-BE49-F238E27FC236}">
              <a16:creationId xmlns:a16="http://schemas.microsoft.com/office/drawing/2014/main" id="{CA262FE0-390D-4346-810E-8A405276D91D}"/>
            </a:ext>
          </a:extLst>
        </xdr:cNvPr>
        <xdr:cNvSpPr/>
      </xdr:nvSpPr>
      <xdr:spPr>
        <a:xfrm>
          <a:off x="45847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a:extLst>
            <a:ext uri="{FF2B5EF4-FFF2-40B4-BE49-F238E27FC236}">
              <a16:creationId xmlns:a16="http://schemas.microsoft.com/office/drawing/2014/main" id="{812DB6F2-8C3B-410D-B61B-386462C7C8CE}"/>
            </a:ext>
          </a:extLst>
        </xdr:cNvPr>
        <xdr:cNvSpPr/>
      </xdr:nvSpPr>
      <xdr:spPr>
        <a:xfrm>
          <a:off x="3746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153416</xdr:rowOff>
    </xdr:from>
    <xdr:to>
      <xdr:col>15</xdr:col>
      <xdr:colOff>101600</xdr:colOff>
      <xdr:row>37</xdr:row>
      <xdr:rowOff>83566</xdr:rowOff>
    </xdr:to>
    <xdr:sp macro="" textlink="">
      <xdr:nvSpPr>
        <xdr:cNvPr id="63" name="フローチャート: 判断 62">
          <a:extLst>
            <a:ext uri="{FF2B5EF4-FFF2-40B4-BE49-F238E27FC236}">
              <a16:creationId xmlns:a16="http://schemas.microsoft.com/office/drawing/2014/main" id="{96004D19-A027-456E-A186-59D2C9C1997D}"/>
            </a:ext>
          </a:extLst>
        </xdr:cNvPr>
        <xdr:cNvSpPr/>
      </xdr:nvSpPr>
      <xdr:spPr>
        <a:xfrm>
          <a:off x="2857500" y="632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119126</xdr:rowOff>
    </xdr:from>
    <xdr:to>
      <xdr:col>10</xdr:col>
      <xdr:colOff>165100</xdr:colOff>
      <xdr:row>37</xdr:row>
      <xdr:rowOff>49276</xdr:rowOff>
    </xdr:to>
    <xdr:sp macro="" textlink="">
      <xdr:nvSpPr>
        <xdr:cNvPr id="64" name="フローチャート: 判断 63">
          <a:extLst>
            <a:ext uri="{FF2B5EF4-FFF2-40B4-BE49-F238E27FC236}">
              <a16:creationId xmlns:a16="http://schemas.microsoft.com/office/drawing/2014/main" id="{5DA1235F-7F91-499D-A88F-4B342A51A88F}"/>
            </a:ext>
          </a:extLst>
        </xdr:cNvPr>
        <xdr:cNvSpPr/>
      </xdr:nvSpPr>
      <xdr:spPr>
        <a:xfrm>
          <a:off x="1968500" y="629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98552</xdr:rowOff>
    </xdr:from>
    <xdr:to>
      <xdr:col>6</xdr:col>
      <xdr:colOff>38100</xdr:colOff>
      <xdr:row>37</xdr:row>
      <xdr:rowOff>28702</xdr:rowOff>
    </xdr:to>
    <xdr:sp macro="" textlink="">
      <xdr:nvSpPr>
        <xdr:cNvPr id="65" name="フローチャート: 判断 64">
          <a:extLst>
            <a:ext uri="{FF2B5EF4-FFF2-40B4-BE49-F238E27FC236}">
              <a16:creationId xmlns:a16="http://schemas.microsoft.com/office/drawing/2014/main" id="{E7AE5413-779A-4EF2-85E5-6B389654EB40}"/>
            </a:ext>
          </a:extLst>
        </xdr:cNvPr>
        <xdr:cNvSpPr/>
      </xdr:nvSpPr>
      <xdr:spPr>
        <a:xfrm>
          <a:off x="1079500" y="627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B242176D-B01B-49A1-AE4C-48D9DA0483C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90D2150-6F14-4320-B253-84AA67B7459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684B444-8CC7-4E6E-A1DE-0E70A5A6FBE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9F595A0-F2A7-46A9-B04E-646B98E9159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41128CB-12EE-460A-B69D-2218F70C1C9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68834</xdr:rowOff>
    </xdr:from>
    <xdr:to>
      <xdr:col>24</xdr:col>
      <xdr:colOff>114300</xdr:colOff>
      <xdr:row>40</xdr:row>
      <xdr:rowOff>170434</xdr:rowOff>
    </xdr:to>
    <xdr:sp macro="" textlink="">
      <xdr:nvSpPr>
        <xdr:cNvPr id="71" name="楕円 70">
          <a:extLst>
            <a:ext uri="{FF2B5EF4-FFF2-40B4-BE49-F238E27FC236}">
              <a16:creationId xmlns:a16="http://schemas.microsoft.com/office/drawing/2014/main" id="{764B3141-90D9-47B8-9352-26A69DFAEE33}"/>
            </a:ext>
          </a:extLst>
        </xdr:cNvPr>
        <xdr:cNvSpPr/>
      </xdr:nvSpPr>
      <xdr:spPr>
        <a:xfrm>
          <a:off x="4584700" y="692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155211</xdr:rowOff>
    </xdr:from>
    <xdr:ext cx="405111" cy="259045"/>
    <xdr:sp macro="" textlink="">
      <xdr:nvSpPr>
        <xdr:cNvPr id="72" name="【道路】&#10;有形固定資産減価償却率該当値テキスト">
          <a:extLst>
            <a:ext uri="{FF2B5EF4-FFF2-40B4-BE49-F238E27FC236}">
              <a16:creationId xmlns:a16="http://schemas.microsoft.com/office/drawing/2014/main" id="{D32A11F2-E5D8-48CE-832E-B89FB770A481}"/>
            </a:ext>
          </a:extLst>
        </xdr:cNvPr>
        <xdr:cNvSpPr txBox="1"/>
      </xdr:nvSpPr>
      <xdr:spPr>
        <a:xfrm>
          <a:off x="4673600" y="6841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84836</xdr:rowOff>
    </xdr:from>
    <xdr:to>
      <xdr:col>20</xdr:col>
      <xdr:colOff>38100</xdr:colOff>
      <xdr:row>41</xdr:row>
      <xdr:rowOff>14986</xdr:rowOff>
    </xdr:to>
    <xdr:sp macro="" textlink="">
      <xdr:nvSpPr>
        <xdr:cNvPr id="73" name="楕円 72">
          <a:extLst>
            <a:ext uri="{FF2B5EF4-FFF2-40B4-BE49-F238E27FC236}">
              <a16:creationId xmlns:a16="http://schemas.microsoft.com/office/drawing/2014/main" id="{65CF75D1-4B46-424A-9623-929C1CB11E46}"/>
            </a:ext>
          </a:extLst>
        </xdr:cNvPr>
        <xdr:cNvSpPr/>
      </xdr:nvSpPr>
      <xdr:spPr>
        <a:xfrm>
          <a:off x="3746500" y="6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119634</xdr:rowOff>
    </xdr:from>
    <xdr:to>
      <xdr:col>24</xdr:col>
      <xdr:colOff>63500</xdr:colOff>
      <xdr:row>40</xdr:row>
      <xdr:rowOff>135636</xdr:rowOff>
    </xdr:to>
    <xdr:cxnSp macro="">
      <xdr:nvCxnSpPr>
        <xdr:cNvPr id="74" name="直線コネクタ 73">
          <a:extLst>
            <a:ext uri="{FF2B5EF4-FFF2-40B4-BE49-F238E27FC236}">
              <a16:creationId xmlns:a16="http://schemas.microsoft.com/office/drawing/2014/main" id="{B863E400-FBB9-45FD-8B32-C55E4BC93F96}"/>
            </a:ext>
          </a:extLst>
        </xdr:cNvPr>
        <xdr:cNvCxnSpPr/>
      </xdr:nvCxnSpPr>
      <xdr:spPr>
        <a:xfrm flipV="1">
          <a:off x="3797300" y="6977634"/>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84836</xdr:rowOff>
    </xdr:from>
    <xdr:to>
      <xdr:col>15</xdr:col>
      <xdr:colOff>101600</xdr:colOff>
      <xdr:row>41</xdr:row>
      <xdr:rowOff>14986</xdr:rowOff>
    </xdr:to>
    <xdr:sp macro="" textlink="">
      <xdr:nvSpPr>
        <xdr:cNvPr id="75" name="楕円 74">
          <a:extLst>
            <a:ext uri="{FF2B5EF4-FFF2-40B4-BE49-F238E27FC236}">
              <a16:creationId xmlns:a16="http://schemas.microsoft.com/office/drawing/2014/main" id="{EC9D407D-9C05-4C5A-9468-52BCDD77DF93}"/>
            </a:ext>
          </a:extLst>
        </xdr:cNvPr>
        <xdr:cNvSpPr/>
      </xdr:nvSpPr>
      <xdr:spPr>
        <a:xfrm>
          <a:off x="2857500" y="6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135636</xdr:rowOff>
    </xdr:from>
    <xdr:to>
      <xdr:col>19</xdr:col>
      <xdr:colOff>177800</xdr:colOff>
      <xdr:row>40</xdr:row>
      <xdr:rowOff>135636</xdr:rowOff>
    </xdr:to>
    <xdr:cxnSp macro="">
      <xdr:nvCxnSpPr>
        <xdr:cNvPr id="76" name="直線コネクタ 75">
          <a:extLst>
            <a:ext uri="{FF2B5EF4-FFF2-40B4-BE49-F238E27FC236}">
              <a16:creationId xmlns:a16="http://schemas.microsoft.com/office/drawing/2014/main" id="{73601DA9-4018-477B-A920-F5A190A1A2CA}"/>
            </a:ext>
          </a:extLst>
        </xdr:cNvPr>
        <xdr:cNvCxnSpPr/>
      </xdr:nvCxnSpPr>
      <xdr:spPr>
        <a:xfrm>
          <a:off x="2908300" y="69936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96266</xdr:rowOff>
    </xdr:from>
    <xdr:to>
      <xdr:col>10</xdr:col>
      <xdr:colOff>165100</xdr:colOff>
      <xdr:row>41</xdr:row>
      <xdr:rowOff>26416</xdr:rowOff>
    </xdr:to>
    <xdr:sp macro="" textlink="">
      <xdr:nvSpPr>
        <xdr:cNvPr id="77" name="楕円 76">
          <a:extLst>
            <a:ext uri="{FF2B5EF4-FFF2-40B4-BE49-F238E27FC236}">
              <a16:creationId xmlns:a16="http://schemas.microsoft.com/office/drawing/2014/main" id="{E32BE501-A518-41CC-8F04-5C20D003BDC1}"/>
            </a:ext>
          </a:extLst>
        </xdr:cNvPr>
        <xdr:cNvSpPr/>
      </xdr:nvSpPr>
      <xdr:spPr>
        <a:xfrm>
          <a:off x="1968500" y="695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135636</xdr:rowOff>
    </xdr:from>
    <xdr:to>
      <xdr:col>15</xdr:col>
      <xdr:colOff>50800</xdr:colOff>
      <xdr:row>40</xdr:row>
      <xdr:rowOff>147066</xdr:rowOff>
    </xdr:to>
    <xdr:cxnSp macro="">
      <xdr:nvCxnSpPr>
        <xdr:cNvPr id="78" name="直線コネクタ 77">
          <a:extLst>
            <a:ext uri="{FF2B5EF4-FFF2-40B4-BE49-F238E27FC236}">
              <a16:creationId xmlns:a16="http://schemas.microsoft.com/office/drawing/2014/main" id="{90B5DC65-9C7B-4719-84D2-55F402BAD93A}"/>
            </a:ext>
          </a:extLst>
        </xdr:cNvPr>
        <xdr:cNvCxnSpPr/>
      </xdr:nvCxnSpPr>
      <xdr:spPr>
        <a:xfrm flipV="1">
          <a:off x="2019300" y="699363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116840</xdr:rowOff>
    </xdr:from>
    <xdr:to>
      <xdr:col>6</xdr:col>
      <xdr:colOff>38100</xdr:colOff>
      <xdr:row>41</xdr:row>
      <xdr:rowOff>46990</xdr:rowOff>
    </xdr:to>
    <xdr:sp macro="" textlink="">
      <xdr:nvSpPr>
        <xdr:cNvPr id="79" name="楕円 78">
          <a:extLst>
            <a:ext uri="{FF2B5EF4-FFF2-40B4-BE49-F238E27FC236}">
              <a16:creationId xmlns:a16="http://schemas.microsoft.com/office/drawing/2014/main" id="{5BFFA59F-1F96-4713-A43C-6B813E5D9648}"/>
            </a:ext>
          </a:extLst>
        </xdr:cNvPr>
        <xdr:cNvSpPr/>
      </xdr:nvSpPr>
      <xdr:spPr>
        <a:xfrm>
          <a:off x="1079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147066</xdr:rowOff>
    </xdr:from>
    <xdr:to>
      <xdr:col>10</xdr:col>
      <xdr:colOff>114300</xdr:colOff>
      <xdr:row>40</xdr:row>
      <xdr:rowOff>167640</xdr:rowOff>
    </xdr:to>
    <xdr:cxnSp macro="">
      <xdr:nvCxnSpPr>
        <xdr:cNvPr id="80" name="直線コネクタ 79">
          <a:extLst>
            <a:ext uri="{FF2B5EF4-FFF2-40B4-BE49-F238E27FC236}">
              <a16:creationId xmlns:a16="http://schemas.microsoft.com/office/drawing/2014/main" id="{E3D17C56-C3FA-4832-9256-BAE9ABAA6EC4}"/>
            </a:ext>
          </a:extLst>
        </xdr:cNvPr>
        <xdr:cNvCxnSpPr/>
      </xdr:nvCxnSpPr>
      <xdr:spPr>
        <a:xfrm flipV="1">
          <a:off x="1130300" y="7005066"/>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111523</xdr:rowOff>
    </xdr:from>
    <xdr:ext cx="405111" cy="259045"/>
    <xdr:sp macro="" textlink="">
      <xdr:nvSpPr>
        <xdr:cNvPr id="81" name="n_1aveValue【道路】&#10;有形固定資産減価償却率">
          <a:extLst>
            <a:ext uri="{FF2B5EF4-FFF2-40B4-BE49-F238E27FC236}">
              <a16:creationId xmlns:a16="http://schemas.microsoft.com/office/drawing/2014/main" id="{8974A371-02CA-491E-B436-3E8E4473DD87}"/>
            </a:ext>
          </a:extLst>
        </xdr:cNvPr>
        <xdr:cNvSpPr txBox="1"/>
      </xdr:nvSpPr>
      <xdr:spPr>
        <a:xfrm>
          <a:off x="35820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100093</xdr:rowOff>
    </xdr:from>
    <xdr:ext cx="405111" cy="259045"/>
    <xdr:sp macro="" textlink="">
      <xdr:nvSpPr>
        <xdr:cNvPr id="82" name="n_2aveValue【道路】&#10;有形固定資産減価償却率">
          <a:extLst>
            <a:ext uri="{FF2B5EF4-FFF2-40B4-BE49-F238E27FC236}">
              <a16:creationId xmlns:a16="http://schemas.microsoft.com/office/drawing/2014/main" id="{4AF31754-E704-4BB3-AA5D-39F2E52C85DB}"/>
            </a:ext>
          </a:extLst>
        </xdr:cNvPr>
        <xdr:cNvSpPr txBox="1"/>
      </xdr:nvSpPr>
      <xdr:spPr>
        <a:xfrm>
          <a:off x="2705744" y="610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65803</xdr:rowOff>
    </xdr:from>
    <xdr:ext cx="405111" cy="259045"/>
    <xdr:sp macro="" textlink="">
      <xdr:nvSpPr>
        <xdr:cNvPr id="83" name="n_3aveValue【道路】&#10;有形固定資産減価償却率">
          <a:extLst>
            <a:ext uri="{FF2B5EF4-FFF2-40B4-BE49-F238E27FC236}">
              <a16:creationId xmlns:a16="http://schemas.microsoft.com/office/drawing/2014/main" id="{914F8427-50DC-4896-8C9B-1D789ED55E23}"/>
            </a:ext>
          </a:extLst>
        </xdr:cNvPr>
        <xdr:cNvSpPr txBox="1"/>
      </xdr:nvSpPr>
      <xdr:spPr>
        <a:xfrm>
          <a:off x="1816744" y="606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45229</xdr:rowOff>
    </xdr:from>
    <xdr:ext cx="405111" cy="259045"/>
    <xdr:sp macro="" textlink="">
      <xdr:nvSpPr>
        <xdr:cNvPr id="84" name="n_4aveValue【道路】&#10;有形固定資産減価償却率">
          <a:extLst>
            <a:ext uri="{FF2B5EF4-FFF2-40B4-BE49-F238E27FC236}">
              <a16:creationId xmlns:a16="http://schemas.microsoft.com/office/drawing/2014/main" id="{16A73388-30BD-4AF5-AF16-64F9A04E7659}"/>
            </a:ext>
          </a:extLst>
        </xdr:cNvPr>
        <xdr:cNvSpPr txBox="1"/>
      </xdr:nvSpPr>
      <xdr:spPr>
        <a:xfrm>
          <a:off x="927744" y="6045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6113</xdr:rowOff>
    </xdr:from>
    <xdr:ext cx="405111" cy="259045"/>
    <xdr:sp macro="" textlink="">
      <xdr:nvSpPr>
        <xdr:cNvPr id="85" name="n_1mainValue【道路】&#10;有形固定資産減価償却率">
          <a:extLst>
            <a:ext uri="{FF2B5EF4-FFF2-40B4-BE49-F238E27FC236}">
              <a16:creationId xmlns:a16="http://schemas.microsoft.com/office/drawing/2014/main" id="{EB8346C9-0C43-419A-BB97-B68979B963E8}"/>
            </a:ext>
          </a:extLst>
        </xdr:cNvPr>
        <xdr:cNvSpPr txBox="1"/>
      </xdr:nvSpPr>
      <xdr:spPr>
        <a:xfrm>
          <a:off x="3582044" y="7035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6113</xdr:rowOff>
    </xdr:from>
    <xdr:ext cx="405111" cy="259045"/>
    <xdr:sp macro="" textlink="">
      <xdr:nvSpPr>
        <xdr:cNvPr id="86" name="n_2mainValue【道路】&#10;有形固定資産減価償却率">
          <a:extLst>
            <a:ext uri="{FF2B5EF4-FFF2-40B4-BE49-F238E27FC236}">
              <a16:creationId xmlns:a16="http://schemas.microsoft.com/office/drawing/2014/main" id="{8C7FA95B-2DD9-4D0F-BCFE-D8952901E785}"/>
            </a:ext>
          </a:extLst>
        </xdr:cNvPr>
        <xdr:cNvSpPr txBox="1"/>
      </xdr:nvSpPr>
      <xdr:spPr>
        <a:xfrm>
          <a:off x="2705744" y="7035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17543</xdr:rowOff>
    </xdr:from>
    <xdr:ext cx="405111" cy="259045"/>
    <xdr:sp macro="" textlink="">
      <xdr:nvSpPr>
        <xdr:cNvPr id="87" name="n_3mainValue【道路】&#10;有形固定資産減価償却率">
          <a:extLst>
            <a:ext uri="{FF2B5EF4-FFF2-40B4-BE49-F238E27FC236}">
              <a16:creationId xmlns:a16="http://schemas.microsoft.com/office/drawing/2014/main" id="{93B936F7-CF40-4F95-80D0-51E115EBDCAD}"/>
            </a:ext>
          </a:extLst>
        </xdr:cNvPr>
        <xdr:cNvSpPr txBox="1"/>
      </xdr:nvSpPr>
      <xdr:spPr>
        <a:xfrm>
          <a:off x="1816744" y="7046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38117</xdr:rowOff>
    </xdr:from>
    <xdr:ext cx="405111" cy="259045"/>
    <xdr:sp macro="" textlink="">
      <xdr:nvSpPr>
        <xdr:cNvPr id="88" name="n_4mainValue【道路】&#10;有形固定資産減価償却率">
          <a:extLst>
            <a:ext uri="{FF2B5EF4-FFF2-40B4-BE49-F238E27FC236}">
              <a16:creationId xmlns:a16="http://schemas.microsoft.com/office/drawing/2014/main" id="{2107CD09-24B4-4DE3-9404-0F988D79458D}"/>
            </a:ext>
          </a:extLst>
        </xdr:cNvPr>
        <xdr:cNvSpPr txBox="1"/>
      </xdr:nvSpPr>
      <xdr:spPr>
        <a:xfrm>
          <a:off x="927744"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DE783EBB-1AE3-4665-8BE4-A69CCF7827C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F66E460A-F27F-42C9-BC32-70463E1D9C3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593A8D72-6756-4466-832D-1BF181CCE51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D2CF74B-6C03-45AA-889E-B302DA1ECE3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B75F01B-7D41-4F4F-A372-6697BCC4464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62CE3D1-1045-496E-BF61-A0A8C7BA3A7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C7BD84A-348F-435C-A90D-E74F806D84D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DB83E72-DA8C-406A-B326-CC19A3F3E37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E7E71DB-187F-49A7-B27C-DF362144FBC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2B6A6F5-7222-4153-8ABA-84A833227FE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CAB3EDCA-76CA-4FEF-B82B-074770C722D8}"/>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2389213B-C9C0-43E6-B907-5E391EAB05B1}"/>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4F321F10-A0B8-493C-ADEE-0A5B07DEB8AA}"/>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D1AF01FE-3E67-4C99-9B3B-C82C2809E02A}"/>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7853E043-6AB3-46C0-804A-06272A7288D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93FC12DB-C200-4EFA-9BC1-0445889B4C41}"/>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CE5CC5C9-E616-49A4-90F6-709A5B028294}"/>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8A751AFA-D998-49E7-A64D-A1B6E0DA6DD5}"/>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B15706FA-A60B-4757-A2F2-D7A45AA5EC1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7E1A9031-9727-46B0-8B19-36B889AE9E46}"/>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B9123714-C1FA-4D96-8724-73F13375E9A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6980</xdr:rowOff>
    </xdr:from>
    <xdr:to>
      <xdr:col>54</xdr:col>
      <xdr:colOff>189865</xdr:colOff>
      <xdr:row>41</xdr:row>
      <xdr:rowOff>28697</xdr:rowOff>
    </xdr:to>
    <xdr:cxnSp macro="">
      <xdr:nvCxnSpPr>
        <xdr:cNvPr id="110" name="直線コネクタ 109">
          <a:extLst>
            <a:ext uri="{FF2B5EF4-FFF2-40B4-BE49-F238E27FC236}">
              <a16:creationId xmlns:a16="http://schemas.microsoft.com/office/drawing/2014/main" id="{ADB1BC50-5E5C-4924-8E9D-349612150459}"/>
            </a:ext>
          </a:extLst>
        </xdr:cNvPr>
        <xdr:cNvCxnSpPr/>
      </xdr:nvCxnSpPr>
      <xdr:spPr>
        <a:xfrm flipV="1">
          <a:off x="10476865" y="5664830"/>
          <a:ext cx="0" cy="1393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32524</xdr:rowOff>
    </xdr:from>
    <xdr:ext cx="469744" cy="259045"/>
    <xdr:sp macro="" textlink="">
      <xdr:nvSpPr>
        <xdr:cNvPr id="111" name="【道路】&#10;一人当たり延長最小値テキスト">
          <a:extLst>
            <a:ext uri="{FF2B5EF4-FFF2-40B4-BE49-F238E27FC236}">
              <a16:creationId xmlns:a16="http://schemas.microsoft.com/office/drawing/2014/main" id="{1F1248EB-1703-4BF3-BF74-0550A54984F2}"/>
            </a:ext>
          </a:extLst>
        </xdr:cNvPr>
        <xdr:cNvSpPr txBox="1"/>
      </xdr:nvSpPr>
      <xdr:spPr>
        <a:xfrm>
          <a:off x="10515600" y="706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28697</xdr:rowOff>
    </xdr:from>
    <xdr:to>
      <xdr:col>55</xdr:col>
      <xdr:colOff>88900</xdr:colOff>
      <xdr:row>41</xdr:row>
      <xdr:rowOff>28697</xdr:rowOff>
    </xdr:to>
    <xdr:cxnSp macro="">
      <xdr:nvCxnSpPr>
        <xdr:cNvPr id="112" name="直線コネクタ 111">
          <a:extLst>
            <a:ext uri="{FF2B5EF4-FFF2-40B4-BE49-F238E27FC236}">
              <a16:creationId xmlns:a16="http://schemas.microsoft.com/office/drawing/2014/main" id="{57416A34-C139-47AA-8A9F-B99AED29AFED}"/>
            </a:ext>
          </a:extLst>
        </xdr:cNvPr>
        <xdr:cNvCxnSpPr/>
      </xdr:nvCxnSpPr>
      <xdr:spPr>
        <a:xfrm>
          <a:off x="10388600" y="70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125107</xdr:rowOff>
    </xdr:from>
    <xdr:ext cx="534377" cy="259045"/>
    <xdr:sp macro="" textlink="">
      <xdr:nvSpPr>
        <xdr:cNvPr id="113" name="【道路】&#10;一人当たり延長最大値テキスト">
          <a:extLst>
            <a:ext uri="{FF2B5EF4-FFF2-40B4-BE49-F238E27FC236}">
              <a16:creationId xmlns:a16="http://schemas.microsoft.com/office/drawing/2014/main" id="{623E9C11-1CF6-4F02-BC81-B10B2FB932E9}"/>
            </a:ext>
          </a:extLst>
        </xdr:cNvPr>
        <xdr:cNvSpPr txBox="1"/>
      </xdr:nvSpPr>
      <xdr:spPr>
        <a:xfrm>
          <a:off x="10515600" y="544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6980</xdr:rowOff>
    </xdr:from>
    <xdr:to>
      <xdr:col>55</xdr:col>
      <xdr:colOff>88900</xdr:colOff>
      <xdr:row>33</xdr:row>
      <xdr:rowOff>6980</xdr:rowOff>
    </xdr:to>
    <xdr:cxnSp macro="">
      <xdr:nvCxnSpPr>
        <xdr:cNvPr id="114" name="直線コネクタ 113">
          <a:extLst>
            <a:ext uri="{FF2B5EF4-FFF2-40B4-BE49-F238E27FC236}">
              <a16:creationId xmlns:a16="http://schemas.microsoft.com/office/drawing/2014/main" id="{D4AFECD9-4BD1-4E3D-A7DA-3C08E038733E}"/>
            </a:ext>
          </a:extLst>
        </xdr:cNvPr>
        <xdr:cNvCxnSpPr/>
      </xdr:nvCxnSpPr>
      <xdr:spPr>
        <a:xfrm>
          <a:off x="10388600" y="566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132767</xdr:rowOff>
    </xdr:from>
    <xdr:ext cx="469744" cy="259045"/>
    <xdr:sp macro="" textlink="">
      <xdr:nvSpPr>
        <xdr:cNvPr id="115" name="【道路】&#10;一人当たり延長平均値テキスト">
          <a:extLst>
            <a:ext uri="{FF2B5EF4-FFF2-40B4-BE49-F238E27FC236}">
              <a16:creationId xmlns:a16="http://schemas.microsoft.com/office/drawing/2014/main" id="{8D788882-4253-4432-AEB0-410BECF09AD5}"/>
            </a:ext>
          </a:extLst>
        </xdr:cNvPr>
        <xdr:cNvSpPr txBox="1"/>
      </xdr:nvSpPr>
      <xdr:spPr>
        <a:xfrm>
          <a:off x="10515600" y="6647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109890</xdr:rowOff>
    </xdr:from>
    <xdr:to>
      <xdr:col>55</xdr:col>
      <xdr:colOff>50800</xdr:colOff>
      <xdr:row>40</xdr:row>
      <xdr:rowOff>40040</xdr:rowOff>
    </xdr:to>
    <xdr:sp macro="" textlink="">
      <xdr:nvSpPr>
        <xdr:cNvPr id="116" name="フローチャート: 判断 115">
          <a:extLst>
            <a:ext uri="{FF2B5EF4-FFF2-40B4-BE49-F238E27FC236}">
              <a16:creationId xmlns:a16="http://schemas.microsoft.com/office/drawing/2014/main" id="{4C3017BA-AEFA-4AD7-802F-8D26F306FDB5}"/>
            </a:ext>
          </a:extLst>
        </xdr:cNvPr>
        <xdr:cNvSpPr/>
      </xdr:nvSpPr>
      <xdr:spPr>
        <a:xfrm>
          <a:off x="10426700" y="679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111491</xdr:rowOff>
    </xdr:from>
    <xdr:to>
      <xdr:col>50</xdr:col>
      <xdr:colOff>165100</xdr:colOff>
      <xdr:row>40</xdr:row>
      <xdr:rowOff>41641</xdr:rowOff>
    </xdr:to>
    <xdr:sp macro="" textlink="">
      <xdr:nvSpPr>
        <xdr:cNvPr id="117" name="フローチャート: 判断 116">
          <a:extLst>
            <a:ext uri="{FF2B5EF4-FFF2-40B4-BE49-F238E27FC236}">
              <a16:creationId xmlns:a16="http://schemas.microsoft.com/office/drawing/2014/main" id="{62C20C22-614E-489A-997B-82DE4D9A8193}"/>
            </a:ext>
          </a:extLst>
        </xdr:cNvPr>
        <xdr:cNvSpPr/>
      </xdr:nvSpPr>
      <xdr:spPr>
        <a:xfrm>
          <a:off x="9588500" y="679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112999</xdr:rowOff>
    </xdr:from>
    <xdr:to>
      <xdr:col>46</xdr:col>
      <xdr:colOff>38100</xdr:colOff>
      <xdr:row>40</xdr:row>
      <xdr:rowOff>43149</xdr:rowOff>
    </xdr:to>
    <xdr:sp macro="" textlink="">
      <xdr:nvSpPr>
        <xdr:cNvPr id="118" name="フローチャート: 判断 117">
          <a:extLst>
            <a:ext uri="{FF2B5EF4-FFF2-40B4-BE49-F238E27FC236}">
              <a16:creationId xmlns:a16="http://schemas.microsoft.com/office/drawing/2014/main" id="{61C28074-2FC8-4FD7-9A4F-3A6EFCB8CA64}"/>
            </a:ext>
          </a:extLst>
        </xdr:cNvPr>
        <xdr:cNvSpPr/>
      </xdr:nvSpPr>
      <xdr:spPr>
        <a:xfrm>
          <a:off x="8699500" y="6799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112451</xdr:rowOff>
    </xdr:from>
    <xdr:to>
      <xdr:col>41</xdr:col>
      <xdr:colOff>101600</xdr:colOff>
      <xdr:row>40</xdr:row>
      <xdr:rowOff>42601</xdr:rowOff>
    </xdr:to>
    <xdr:sp macro="" textlink="">
      <xdr:nvSpPr>
        <xdr:cNvPr id="119" name="フローチャート: 判断 118">
          <a:extLst>
            <a:ext uri="{FF2B5EF4-FFF2-40B4-BE49-F238E27FC236}">
              <a16:creationId xmlns:a16="http://schemas.microsoft.com/office/drawing/2014/main" id="{0820EBDC-BA17-4ED0-91FE-9D8F0B65F315}"/>
            </a:ext>
          </a:extLst>
        </xdr:cNvPr>
        <xdr:cNvSpPr/>
      </xdr:nvSpPr>
      <xdr:spPr>
        <a:xfrm>
          <a:off x="7810500" y="679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118577</xdr:rowOff>
    </xdr:from>
    <xdr:to>
      <xdr:col>36</xdr:col>
      <xdr:colOff>165100</xdr:colOff>
      <xdr:row>40</xdr:row>
      <xdr:rowOff>48727</xdr:rowOff>
    </xdr:to>
    <xdr:sp macro="" textlink="">
      <xdr:nvSpPr>
        <xdr:cNvPr id="120" name="フローチャート: 判断 119">
          <a:extLst>
            <a:ext uri="{FF2B5EF4-FFF2-40B4-BE49-F238E27FC236}">
              <a16:creationId xmlns:a16="http://schemas.microsoft.com/office/drawing/2014/main" id="{2976F355-2BE6-41C4-A3F2-638CA4187855}"/>
            </a:ext>
          </a:extLst>
        </xdr:cNvPr>
        <xdr:cNvSpPr/>
      </xdr:nvSpPr>
      <xdr:spPr>
        <a:xfrm>
          <a:off x="6921500" y="6805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77A1FFA-4E55-411D-9593-DC9A5D38200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F31E4923-C7C0-4143-8083-E146D176477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27556CD-8A26-4E03-9174-996C504AE5E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4BB2032-5A6B-4B07-BA91-238D401512F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755A8D3-48A0-4C2D-8065-AF26C60683D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86437</xdr:rowOff>
    </xdr:from>
    <xdr:to>
      <xdr:col>55</xdr:col>
      <xdr:colOff>50800</xdr:colOff>
      <xdr:row>41</xdr:row>
      <xdr:rowOff>16587</xdr:rowOff>
    </xdr:to>
    <xdr:sp macro="" textlink="">
      <xdr:nvSpPr>
        <xdr:cNvPr id="126" name="楕円 125">
          <a:extLst>
            <a:ext uri="{FF2B5EF4-FFF2-40B4-BE49-F238E27FC236}">
              <a16:creationId xmlns:a16="http://schemas.microsoft.com/office/drawing/2014/main" id="{68282643-8984-4125-9054-C9DDAB196BDE}"/>
            </a:ext>
          </a:extLst>
        </xdr:cNvPr>
        <xdr:cNvSpPr/>
      </xdr:nvSpPr>
      <xdr:spPr>
        <a:xfrm>
          <a:off x="10426700" y="694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1364</xdr:rowOff>
    </xdr:from>
    <xdr:ext cx="469744" cy="259045"/>
    <xdr:sp macro="" textlink="">
      <xdr:nvSpPr>
        <xdr:cNvPr id="127" name="【道路】&#10;一人当たり延長該当値テキスト">
          <a:extLst>
            <a:ext uri="{FF2B5EF4-FFF2-40B4-BE49-F238E27FC236}">
              <a16:creationId xmlns:a16="http://schemas.microsoft.com/office/drawing/2014/main" id="{19710C22-3C12-45DE-927D-2E1723EBFECF}"/>
            </a:ext>
          </a:extLst>
        </xdr:cNvPr>
        <xdr:cNvSpPr txBox="1"/>
      </xdr:nvSpPr>
      <xdr:spPr>
        <a:xfrm>
          <a:off x="10515600" y="6859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87396</xdr:rowOff>
    </xdr:from>
    <xdr:to>
      <xdr:col>50</xdr:col>
      <xdr:colOff>165100</xdr:colOff>
      <xdr:row>41</xdr:row>
      <xdr:rowOff>17546</xdr:rowOff>
    </xdr:to>
    <xdr:sp macro="" textlink="">
      <xdr:nvSpPr>
        <xdr:cNvPr id="128" name="楕円 127">
          <a:extLst>
            <a:ext uri="{FF2B5EF4-FFF2-40B4-BE49-F238E27FC236}">
              <a16:creationId xmlns:a16="http://schemas.microsoft.com/office/drawing/2014/main" id="{168BE7A4-88C9-4FC7-8F9E-3E588D4B1573}"/>
            </a:ext>
          </a:extLst>
        </xdr:cNvPr>
        <xdr:cNvSpPr/>
      </xdr:nvSpPr>
      <xdr:spPr>
        <a:xfrm>
          <a:off x="9588500" y="694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137237</xdr:rowOff>
    </xdr:from>
    <xdr:to>
      <xdr:col>55</xdr:col>
      <xdr:colOff>0</xdr:colOff>
      <xdr:row>40</xdr:row>
      <xdr:rowOff>138196</xdr:rowOff>
    </xdr:to>
    <xdr:cxnSp macro="">
      <xdr:nvCxnSpPr>
        <xdr:cNvPr id="129" name="直線コネクタ 128">
          <a:extLst>
            <a:ext uri="{FF2B5EF4-FFF2-40B4-BE49-F238E27FC236}">
              <a16:creationId xmlns:a16="http://schemas.microsoft.com/office/drawing/2014/main" id="{75907A20-3761-4758-A0AE-7131BC5FD937}"/>
            </a:ext>
          </a:extLst>
        </xdr:cNvPr>
        <xdr:cNvCxnSpPr/>
      </xdr:nvCxnSpPr>
      <xdr:spPr>
        <a:xfrm flipV="1">
          <a:off x="9639300" y="6995237"/>
          <a:ext cx="838200" cy="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89316</xdr:rowOff>
    </xdr:from>
    <xdr:to>
      <xdr:col>46</xdr:col>
      <xdr:colOff>38100</xdr:colOff>
      <xdr:row>41</xdr:row>
      <xdr:rowOff>19466</xdr:rowOff>
    </xdr:to>
    <xdr:sp macro="" textlink="">
      <xdr:nvSpPr>
        <xdr:cNvPr id="130" name="楕円 129">
          <a:extLst>
            <a:ext uri="{FF2B5EF4-FFF2-40B4-BE49-F238E27FC236}">
              <a16:creationId xmlns:a16="http://schemas.microsoft.com/office/drawing/2014/main" id="{C5B4E846-D61E-4491-BD28-D9AEB7473A48}"/>
            </a:ext>
          </a:extLst>
        </xdr:cNvPr>
        <xdr:cNvSpPr/>
      </xdr:nvSpPr>
      <xdr:spPr>
        <a:xfrm>
          <a:off x="8699500" y="6947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138196</xdr:rowOff>
    </xdr:from>
    <xdr:to>
      <xdr:col>50</xdr:col>
      <xdr:colOff>114300</xdr:colOff>
      <xdr:row>40</xdr:row>
      <xdr:rowOff>140116</xdr:rowOff>
    </xdr:to>
    <xdr:cxnSp macro="">
      <xdr:nvCxnSpPr>
        <xdr:cNvPr id="131" name="直線コネクタ 130">
          <a:extLst>
            <a:ext uri="{FF2B5EF4-FFF2-40B4-BE49-F238E27FC236}">
              <a16:creationId xmlns:a16="http://schemas.microsoft.com/office/drawing/2014/main" id="{F9CC9519-2FA3-4B92-A3D8-66DE3E53C36E}"/>
            </a:ext>
          </a:extLst>
        </xdr:cNvPr>
        <xdr:cNvCxnSpPr/>
      </xdr:nvCxnSpPr>
      <xdr:spPr>
        <a:xfrm flipV="1">
          <a:off x="8750300" y="6996196"/>
          <a:ext cx="889000" cy="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90414</xdr:rowOff>
    </xdr:from>
    <xdr:to>
      <xdr:col>41</xdr:col>
      <xdr:colOff>101600</xdr:colOff>
      <xdr:row>41</xdr:row>
      <xdr:rowOff>20564</xdr:rowOff>
    </xdr:to>
    <xdr:sp macro="" textlink="">
      <xdr:nvSpPr>
        <xdr:cNvPr id="132" name="楕円 131">
          <a:extLst>
            <a:ext uri="{FF2B5EF4-FFF2-40B4-BE49-F238E27FC236}">
              <a16:creationId xmlns:a16="http://schemas.microsoft.com/office/drawing/2014/main" id="{ACF0A3A4-4BCB-4F05-B6C5-E3CB0492C05E}"/>
            </a:ext>
          </a:extLst>
        </xdr:cNvPr>
        <xdr:cNvSpPr/>
      </xdr:nvSpPr>
      <xdr:spPr>
        <a:xfrm>
          <a:off x="7810500" y="694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140116</xdr:rowOff>
    </xdr:from>
    <xdr:to>
      <xdr:col>45</xdr:col>
      <xdr:colOff>177800</xdr:colOff>
      <xdr:row>40</xdr:row>
      <xdr:rowOff>141214</xdr:rowOff>
    </xdr:to>
    <xdr:cxnSp macro="">
      <xdr:nvCxnSpPr>
        <xdr:cNvPr id="133" name="直線コネクタ 132">
          <a:extLst>
            <a:ext uri="{FF2B5EF4-FFF2-40B4-BE49-F238E27FC236}">
              <a16:creationId xmlns:a16="http://schemas.microsoft.com/office/drawing/2014/main" id="{C7A21FB1-1500-496C-B428-E85267066104}"/>
            </a:ext>
          </a:extLst>
        </xdr:cNvPr>
        <xdr:cNvCxnSpPr/>
      </xdr:nvCxnSpPr>
      <xdr:spPr>
        <a:xfrm flipV="1">
          <a:off x="7861300" y="6998116"/>
          <a:ext cx="889000" cy="1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91877</xdr:rowOff>
    </xdr:from>
    <xdr:to>
      <xdr:col>36</xdr:col>
      <xdr:colOff>165100</xdr:colOff>
      <xdr:row>41</xdr:row>
      <xdr:rowOff>22027</xdr:rowOff>
    </xdr:to>
    <xdr:sp macro="" textlink="">
      <xdr:nvSpPr>
        <xdr:cNvPr id="134" name="楕円 133">
          <a:extLst>
            <a:ext uri="{FF2B5EF4-FFF2-40B4-BE49-F238E27FC236}">
              <a16:creationId xmlns:a16="http://schemas.microsoft.com/office/drawing/2014/main" id="{9FB9BB72-3338-419D-B29A-435A724429A2}"/>
            </a:ext>
          </a:extLst>
        </xdr:cNvPr>
        <xdr:cNvSpPr/>
      </xdr:nvSpPr>
      <xdr:spPr>
        <a:xfrm>
          <a:off x="6921500" y="694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141214</xdr:rowOff>
    </xdr:from>
    <xdr:to>
      <xdr:col>41</xdr:col>
      <xdr:colOff>50800</xdr:colOff>
      <xdr:row>40</xdr:row>
      <xdr:rowOff>142677</xdr:rowOff>
    </xdr:to>
    <xdr:cxnSp macro="">
      <xdr:nvCxnSpPr>
        <xdr:cNvPr id="135" name="直線コネクタ 134">
          <a:extLst>
            <a:ext uri="{FF2B5EF4-FFF2-40B4-BE49-F238E27FC236}">
              <a16:creationId xmlns:a16="http://schemas.microsoft.com/office/drawing/2014/main" id="{59E35B55-8B28-4042-A135-2FBB9B620EC0}"/>
            </a:ext>
          </a:extLst>
        </xdr:cNvPr>
        <xdr:cNvCxnSpPr/>
      </xdr:nvCxnSpPr>
      <xdr:spPr>
        <a:xfrm flipV="1">
          <a:off x="6972300" y="6999214"/>
          <a:ext cx="889000" cy="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58168</xdr:rowOff>
    </xdr:from>
    <xdr:ext cx="469744" cy="259045"/>
    <xdr:sp macro="" textlink="">
      <xdr:nvSpPr>
        <xdr:cNvPr id="136" name="n_1aveValue【道路】&#10;一人当たり延長">
          <a:extLst>
            <a:ext uri="{FF2B5EF4-FFF2-40B4-BE49-F238E27FC236}">
              <a16:creationId xmlns:a16="http://schemas.microsoft.com/office/drawing/2014/main" id="{B19DF1EE-8569-4F40-99E5-8AFB1EA20EC1}"/>
            </a:ext>
          </a:extLst>
        </xdr:cNvPr>
        <xdr:cNvSpPr txBox="1"/>
      </xdr:nvSpPr>
      <xdr:spPr>
        <a:xfrm>
          <a:off x="9391727" y="657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59676</xdr:rowOff>
    </xdr:from>
    <xdr:ext cx="469744" cy="259045"/>
    <xdr:sp macro="" textlink="">
      <xdr:nvSpPr>
        <xdr:cNvPr id="137" name="n_2aveValue【道路】&#10;一人当たり延長">
          <a:extLst>
            <a:ext uri="{FF2B5EF4-FFF2-40B4-BE49-F238E27FC236}">
              <a16:creationId xmlns:a16="http://schemas.microsoft.com/office/drawing/2014/main" id="{A209E66A-1701-4AD1-8360-5E936552DD02}"/>
            </a:ext>
          </a:extLst>
        </xdr:cNvPr>
        <xdr:cNvSpPr txBox="1"/>
      </xdr:nvSpPr>
      <xdr:spPr>
        <a:xfrm>
          <a:off x="8515427" y="6574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59128</xdr:rowOff>
    </xdr:from>
    <xdr:ext cx="469744" cy="259045"/>
    <xdr:sp macro="" textlink="">
      <xdr:nvSpPr>
        <xdr:cNvPr id="138" name="n_3aveValue【道路】&#10;一人当たり延長">
          <a:extLst>
            <a:ext uri="{FF2B5EF4-FFF2-40B4-BE49-F238E27FC236}">
              <a16:creationId xmlns:a16="http://schemas.microsoft.com/office/drawing/2014/main" id="{71E2C58A-D786-47C8-8133-1A068225D906}"/>
            </a:ext>
          </a:extLst>
        </xdr:cNvPr>
        <xdr:cNvSpPr txBox="1"/>
      </xdr:nvSpPr>
      <xdr:spPr>
        <a:xfrm>
          <a:off x="7626427" y="657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65254</xdr:rowOff>
    </xdr:from>
    <xdr:ext cx="469744" cy="259045"/>
    <xdr:sp macro="" textlink="">
      <xdr:nvSpPr>
        <xdr:cNvPr id="139" name="n_4aveValue【道路】&#10;一人当たり延長">
          <a:extLst>
            <a:ext uri="{FF2B5EF4-FFF2-40B4-BE49-F238E27FC236}">
              <a16:creationId xmlns:a16="http://schemas.microsoft.com/office/drawing/2014/main" id="{437E63F8-D8A1-47E4-86A8-D5F1827CD5E3}"/>
            </a:ext>
          </a:extLst>
        </xdr:cNvPr>
        <xdr:cNvSpPr txBox="1"/>
      </xdr:nvSpPr>
      <xdr:spPr>
        <a:xfrm>
          <a:off x="6737427" y="6580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8673</xdr:rowOff>
    </xdr:from>
    <xdr:ext cx="469744" cy="259045"/>
    <xdr:sp macro="" textlink="">
      <xdr:nvSpPr>
        <xdr:cNvPr id="140" name="n_1mainValue【道路】&#10;一人当たり延長">
          <a:extLst>
            <a:ext uri="{FF2B5EF4-FFF2-40B4-BE49-F238E27FC236}">
              <a16:creationId xmlns:a16="http://schemas.microsoft.com/office/drawing/2014/main" id="{DF9EE209-FD92-48B9-BC8C-869890877B30}"/>
            </a:ext>
          </a:extLst>
        </xdr:cNvPr>
        <xdr:cNvSpPr txBox="1"/>
      </xdr:nvSpPr>
      <xdr:spPr>
        <a:xfrm>
          <a:off x="9391727" y="7038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10593</xdr:rowOff>
    </xdr:from>
    <xdr:ext cx="469744" cy="259045"/>
    <xdr:sp macro="" textlink="">
      <xdr:nvSpPr>
        <xdr:cNvPr id="141" name="n_2mainValue【道路】&#10;一人当たり延長">
          <a:extLst>
            <a:ext uri="{FF2B5EF4-FFF2-40B4-BE49-F238E27FC236}">
              <a16:creationId xmlns:a16="http://schemas.microsoft.com/office/drawing/2014/main" id="{B83DBD92-6AEC-4221-A91C-86B4A9150664}"/>
            </a:ext>
          </a:extLst>
        </xdr:cNvPr>
        <xdr:cNvSpPr txBox="1"/>
      </xdr:nvSpPr>
      <xdr:spPr>
        <a:xfrm>
          <a:off x="8515427" y="704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11691</xdr:rowOff>
    </xdr:from>
    <xdr:ext cx="469744" cy="259045"/>
    <xdr:sp macro="" textlink="">
      <xdr:nvSpPr>
        <xdr:cNvPr id="142" name="n_3mainValue【道路】&#10;一人当たり延長">
          <a:extLst>
            <a:ext uri="{FF2B5EF4-FFF2-40B4-BE49-F238E27FC236}">
              <a16:creationId xmlns:a16="http://schemas.microsoft.com/office/drawing/2014/main" id="{63FB7837-D965-4F34-B8D1-408E71AED317}"/>
            </a:ext>
          </a:extLst>
        </xdr:cNvPr>
        <xdr:cNvSpPr txBox="1"/>
      </xdr:nvSpPr>
      <xdr:spPr>
        <a:xfrm>
          <a:off x="7626427" y="7041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13154</xdr:rowOff>
    </xdr:from>
    <xdr:ext cx="469744" cy="259045"/>
    <xdr:sp macro="" textlink="">
      <xdr:nvSpPr>
        <xdr:cNvPr id="143" name="n_4mainValue【道路】&#10;一人当たり延長">
          <a:extLst>
            <a:ext uri="{FF2B5EF4-FFF2-40B4-BE49-F238E27FC236}">
              <a16:creationId xmlns:a16="http://schemas.microsoft.com/office/drawing/2014/main" id="{2CF80B28-3282-4FE8-962D-1AC5D4BC6C64}"/>
            </a:ext>
          </a:extLst>
        </xdr:cNvPr>
        <xdr:cNvSpPr txBox="1"/>
      </xdr:nvSpPr>
      <xdr:spPr>
        <a:xfrm>
          <a:off x="6737427" y="7042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CF614665-043F-4215-ACDE-A57996F2361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9EA688AD-7D15-41FF-8B2A-9E3EE8D4017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532D234D-CAFC-4B04-958A-6976FC30573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4386879E-49F0-44C8-916A-79D15886F60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10CB33DF-D0DD-4982-8704-C4A09F42536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5E7C62E0-5D2C-4602-BE05-0DD14BF389E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5F57BF36-E84C-4A6F-B165-A10035E2B90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848A4D15-25BA-4A3F-9851-340C5789E53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5C5A2CC6-DAF6-4FCB-B964-8A3FABF7F80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DFD4FF3A-1E98-4FCD-918B-F899E9D7085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A8E9EB39-E52F-4D5B-9DAC-7DAEEC9290C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9886F367-D788-492E-91E2-61BBF38AB81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6ABE0ED6-BFF3-4617-BCB3-4AC1C941302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AFC408AF-5BFC-43DE-968A-71960588A53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0BB08053-B4DF-41D9-AB2B-BFB1691261D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89C56E8B-C6F5-4F77-912B-0BD80FC2AAE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C4D516D0-548B-47C7-932E-11CAF799751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FF0EAF28-51C2-4763-8AEC-F0D47340007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64FBE46A-3134-4278-833F-EA0C41B437E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D016F610-F66E-4E8A-A879-33241C38B3D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67595FCA-3B1A-4135-8F5B-06DE1161B1F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6247CA9B-10C1-4729-BFD0-CFE0602DF73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BFFDA6A3-A2A7-4993-995E-4976F78C181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6ED4BA2D-A308-4C71-A727-D92C8CF094F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28664D9E-1D8E-41E2-A72F-DC75E4BC8DD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9797</xdr:rowOff>
    </xdr:from>
    <xdr:to>
      <xdr:col>24</xdr:col>
      <xdr:colOff>62865</xdr:colOff>
      <xdr:row>63</xdr:row>
      <xdr:rowOff>86541</xdr:rowOff>
    </xdr:to>
    <xdr:cxnSp macro="">
      <xdr:nvCxnSpPr>
        <xdr:cNvPr id="169" name="直線コネクタ 168">
          <a:extLst>
            <a:ext uri="{FF2B5EF4-FFF2-40B4-BE49-F238E27FC236}">
              <a16:creationId xmlns:a16="http://schemas.microsoft.com/office/drawing/2014/main" id="{480E3E4C-3620-4234-BF13-A83B180FB383}"/>
            </a:ext>
          </a:extLst>
        </xdr:cNvPr>
        <xdr:cNvCxnSpPr/>
      </xdr:nvCxnSpPr>
      <xdr:spPr>
        <a:xfrm flipV="1">
          <a:off x="4634865" y="9610997"/>
          <a:ext cx="0" cy="1276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90368</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5ADBD9E0-12AF-4581-A677-96EBE1D22888}"/>
            </a:ext>
          </a:extLst>
        </xdr:cNvPr>
        <xdr:cNvSpPr txBox="1"/>
      </xdr:nvSpPr>
      <xdr:spPr>
        <a:xfrm>
          <a:off x="4673600" y="10891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86541</xdr:rowOff>
    </xdr:from>
    <xdr:to>
      <xdr:col>24</xdr:col>
      <xdr:colOff>152400</xdr:colOff>
      <xdr:row>63</xdr:row>
      <xdr:rowOff>86541</xdr:rowOff>
    </xdr:to>
    <xdr:cxnSp macro="">
      <xdr:nvCxnSpPr>
        <xdr:cNvPr id="171" name="直線コネクタ 170">
          <a:extLst>
            <a:ext uri="{FF2B5EF4-FFF2-40B4-BE49-F238E27FC236}">
              <a16:creationId xmlns:a16="http://schemas.microsoft.com/office/drawing/2014/main" id="{9986274B-9535-4AB6-A30D-D0C6BC5EB6B0}"/>
            </a:ext>
          </a:extLst>
        </xdr:cNvPr>
        <xdr:cNvCxnSpPr/>
      </xdr:nvCxnSpPr>
      <xdr:spPr>
        <a:xfrm>
          <a:off x="4546600" y="10887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127924</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401C6923-1347-481D-8F87-C393C6DCB889}"/>
            </a:ext>
          </a:extLst>
        </xdr:cNvPr>
        <xdr:cNvSpPr txBox="1"/>
      </xdr:nvSpPr>
      <xdr:spPr>
        <a:xfrm>
          <a:off x="4673600" y="9386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9797</xdr:rowOff>
    </xdr:from>
    <xdr:to>
      <xdr:col>24</xdr:col>
      <xdr:colOff>152400</xdr:colOff>
      <xdr:row>56</xdr:row>
      <xdr:rowOff>9797</xdr:rowOff>
    </xdr:to>
    <xdr:cxnSp macro="">
      <xdr:nvCxnSpPr>
        <xdr:cNvPr id="173" name="直線コネクタ 172">
          <a:extLst>
            <a:ext uri="{FF2B5EF4-FFF2-40B4-BE49-F238E27FC236}">
              <a16:creationId xmlns:a16="http://schemas.microsoft.com/office/drawing/2014/main" id="{5212942A-418A-4024-8E96-30B355544948}"/>
            </a:ext>
          </a:extLst>
        </xdr:cNvPr>
        <xdr:cNvCxnSpPr/>
      </xdr:nvCxnSpPr>
      <xdr:spPr>
        <a:xfrm>
          <a:off x="4546600" y="961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45555</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2195DA1C-BFC5-4985-B027-FEA879678E0A}"/>
            </a:ext>
          </a:extLst>
        </xdr:cNvPr>
        <xdr:cNvSpPr txBox="1"/>
      </xdr:nvSpPr>
      <xdr:spPr>
        <a:xfrm>
          <a:off x="4673600" y="1033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75" name="フローチャート: 判断 174">
          <a:extLst>
            <a:ext uri="{FF2B5EF4-FFF2-40B4-BE49-F238E27FC236}">
              <a16:creationId xmlns:a16="http://schemas.microsoft.com/office/drawing/2014/main" id="{D379A89E-C9D4-4724-85BF-AE1C2E002E92}"/>
            </a:ext>
          </a:extLst>
        </xdr:cNvPr>
        <xdr:cNvSpPr/>
      </xdr:nvSpPr>
      <xdr:spPr>
        <a:xfrm>
          <a:off x="4584700" y="1048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17780</xdr:rowOff>
    </xdr:from>
    <xdr:to>
      <xdr:col>20</xdr:col>
      <xdr:colOff>38100</xdr:colOff>
      <xdr:row>61</xdr:row>
      <xdr:rowOff>119380</xdr:rowOff>
    </xdr:to>
    <xdr:sp macro="" textlink="">
      <xdr:nvSpPr>
        <xdr:cNvPr id="176" name="フローチャート: 判断 175">
          <a:extLst>
            <a:ext uri="{FF2B5EF4-FFF2-40B4-BE49-F238E27FC236}">
              <a16:creationId xmlns:a16="http://schemas.microsoft.com/office/drawing/2014/main" id="{37575A15-A62A-4E94-9BF9-066C35E9468E}"/>
            </a:ext>
          </a:extLst>
        </xdr:cNvPr>
        <xdr:cNvSpPr/>
      </xdr:nvSpPr>
      <xdr:spPr>
        <a:xfrm>
          <a:off x="3746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171269</xdr:rowOff>
    </xdr:from>
    <xdr:to>
      <xdr:col>15</xdr:col>
      <xdr:colOff>101600</xdr:colOff>
      <xdr:row>61</xdr:row>
      <xdr:rowOff>101419</xdr:rowOff>
    </xdr:to>
    <xdr:sp macro="" textlink="">
      <xdr:nvSpPr>
        <xdr:cNvPr id="177" name="フローチャート: 判断 176">
          <a:extLst>
            <a:ext uri="{FF2B5EF4-FFF2-40B4-BE49-F238E27FC236}">
              <a16:creationId xmlns:a16="http://schemas.microsoft.com/office/drawing/2014/main" id="{DFDA99C1-7AFA-42D1-B2F0-6E9612451FF4}"/>
            </a:ext>
          </a:extLst>
        </xdr:cNvPr>
        <xdr:cNvSpPr/>
      </xdr:nvSpPr>
      <xdr:spPr>
        <a:xfrm>
          <a:off x="28575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78" name="フローチャート: 判断 177">
          <a:extLst>
            <a:ext uri="{FF2B5EF4-FFF2-40B4-BE49-F238E27FC236}">
              <a16:creationId xmlns:a16="http://schemas.microsoft.com/office/drawing/2014/main" id="{8CE5CF95-36AE-44CD-9FF0-89917F190102}"/>
            </a:ext>
          </a:extLst>
        </xdr:cNvPr>
        <xdr:cNvSpPr/>
      </xdr:nvSpPr>
      <xdr:spPr>
        <a:xfrm>
          <a:off x="1968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125549</xdr:rowOff>
    </xdr:from>
    <xdr:to>
      <xdr:col>6</xdr:col>
      <xdr:colOff>38100</xdr:colOff>
      <xdr:row>61</xdr:row>
      <xdr:rowOff>55699</xdr:rowOff>
    </xdr:to>
    <xdr:sp macro="" textlink="">
      <xdr:nvSpPr>
        <xdr:cNvPr id="179" name="フローチャート: 判断 178">
          <a:extLst>
            <a:ext uri="{FF2B5EF4-FFF2-40B4-BE49-F238E27FC236}">
              <a16:creationId xmlns:a16="http://schemas.microsoft.com/office/drawing/2014/main" id="{35F23880-A0A6-4A17-9636-23B9D76F34E7}"/>
            </a:ext>
          </a:extLst>
        </xdr:cNvPr>
        <xdr:cNvSpPr/>
      </xdr:nvSpPr>
      <xdr:spPr>
        <a:xfrm>
          <a:off x="1079500" y="1041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C01C3D25-5671-4C3B-A655-A7BDCAF2031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DC41E340-27FD-4807-8F73-0B1494C4DCC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171B92A-659E-4115-998D-638C616283E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075EF3F-7BF1-4D1C-A591-08EB33B731F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577C74C-4B17-4ED6-9FD6-6BA03A2E795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63500</xdr:rowOff>
    </xdr:from>
    <xdr:to>
      <xdr:col>24</xdr:col>
      <xdr:colOff>114300</xdr:colOff>
      <xdr:row>61</xdr:row>
      <xdr:rowOff>165100</xdr:rowOff>
    </xdr:to>
    <xdr:sp macro="" textlink="">
      <xdr:nvSpPr>
        <xdr:cNvPr id="185" name="楕円 184">
          <a:extLst>
            <a:ext uri="{FF2B5EF4-FFF2-40B4-BE49-F238E27FC236}">
              <a16:creationId xmlns:a16="http://schemas.microsoft.com/office/drawing/2014/main" id="{F26218A6-9B56-4757-B5C9-BD63E80FB5FD}"/>
            </a:ext>
          </a:extLst>
        </xdr:cNvPr>
        <xdr:cNvSpPr/>
      </xdr:nvSpPr>
      <xdr:spPr>
        <a:xfrm>
          <a:off x="45847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41927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56CDE699-C003-434E-8347-20F5EB71E437}"/>
            </a:ext>
          </a:extLst>
        </xdr:cNvPr>
        <xdr:cNvSpPr txBox="1"/>
      </xdr:nvSpPr>
      <xdr:spPr>
        <a:xfrm>
          <a:off x="4673600"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42273</xdr:rowOff>
    </xdr:from>
    <xdr:to>
      <xdr:col>20</xdr:col>
      <xdr:colOff>38100</xdr:colOff>
      <xdr:row>61</xdr:row>
      <xdr:rowOff>143873</xdr:rowOff>
    </xdr:to>
    <xdr:sp macro="" textlink="">
      <xdr:nvSpPr>
        <xdr:cNvPr id="187" name="楕円 186">
          <a:extLst>
            <a:ext uri="{FF2B5EF4-FFF2-40B4-BE49-F238E27FC236}">
              <a16:creationId xmlns:a16="http://schemas.microsoft.com/office/drawing/2014/main" id="{14ABB178-A2E5-4B3F-A017-3A6EE293ABFD}"/>
            </a:ext>
          </a:extLst>
        </xdr:cNvPr>
        <xdr:cNvSpPr/>
      </xdr:nvSpPr>
      <xdr:spPr>
        <a:xfrm>
          <a:off x="3746500" y="1050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93073</xdr:rowOff>
    </xdr:from>
    <xdr:to>
      <xdr:col>24</xdr:col>
      <xdr:colOff>63500</xdr:colOff>
      <xdr:row>61</xdr:row>
      <xdr:rowOff>114300</xdr:rowOff>
    </xdr:to>
    <xdr:cxnSp macro="">
      <xdr:nvCxnSpPr>
        <xdr:cNvPr id="188" name="直線コネクタ 187">
          <a:extLst>
            <a:ext uri="{FF2B5EF4-FFF2-40B4-BE49-F238E27FC236}">
              <a16:creationId xmlns:a16="http://schemas.microsoft.com/office/drawing/2014/main" id="{2806157B-C957-41CA-B3DC-3DA5E5AB3CA9}"/>
            </a:ext>
          </a:extLst>
        </xdr:cNvPr>
        <xdr:cNvCxnSpPr/>
      </xdr:nvCxnSpPr>
      <xdr:spPr>
        <a:xfrm>
          <a:off x="3797300" y="10551523"/>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19413</xdr:rowOff>
    </xdr:from>
    <xdr:to>
      <xdr:col>15</xdr:col>
      <xdr:colOff>101600</xdr:colOff>
      <xdr:row>61</xdr:row>
      <xdr:rowOff>121013</xdr:rowOff>
    </xdr:to>
    <xdr:sp macro="" textlink="">
      <xdr:nvSpPr>
        <xdr:cNvPr id="189" name="楕円 188">
          <a:extLst>
            <a:ext uri="{FF2B5EF4-FFF2-40B4-BE49-F238E27FC236}">
              <a16:creationId xmlns:a16="http://schemas.microsoft.com/office/drawing/2014/main" id="{6ABEBAA5-4319-4058-8143-250E13324795}"/>
            </a:ext>
          </a:extLst>
        </xdr:cNvPr>
        <xdr:cNvSpPr/>
      </xdr:nvSpPr>
      <xdr:spPr>
        <a:xfrm>
          <a:off x="2857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70213</xdr:rowOff>
    </xdr:from>
    <xdr:to>
      <xdr:col>19</xdr:col>
      <xdr:colOff>177800</xdr:colOff>
      <xdr:row>61</xdr:row>
      <xdr:rowOff>93073</xdr:rowOff>
    </xdr:to>
    <xdr:cxnSp macro="">
      <xdr:nvCxnSpPr>
        <xdr:cNvPr id="190" name="直線コネクタ 189">
          <a:extLst>
            <a:ext uri="{FF2B5EF4-FFF2-40B4-BE49-F238E27FC236}">
              <a16:creationId xmlns:a16="http://schemas.microsoft.com/office/drawing/2014/main" id="{540B0BD2-77CB-476F-B95E-7B08D3D37D23}"/>
            </a:ext>
          </a:extLst>
        </xdr:cNvPr>
        <xdr:cNvCxnSpPr/>
      </xdr:nvCxnSpPr>
      <xdr:spPr>
        <a:xfrm>
          <a:off x="2908300" y="1052866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166370</xdr:rowOff>
    </xdr:from>
    <xdr:to>
      <xdr:col>10</xdr:col>
      <xdr:colOff>165100</xdr:colOff>
      <xdr:row>61</xdr:row>
      <xdr:rowOff>96520</xdr:rowOff>
    </xdr:to>
    <xdr:sp macro="" textlink="">
      <xdr:nvSpPr>
        <xdr:cNvPr id="191" name="楕円 190">
          <a:extLst>
            <a:ext uri="{FF2B5EF4-FFF2-40B4-BE49-F238E27FC236}">
              <a16:creationId xmlns:a16="http://schemas.microsoft.com/office/drawing/2014/main" id="{BE7B998F-54FD-41A7-8AE6-0FDA8BDBCF46}"/>
            </a:ext>
          </a:extLst>
        </xdr:cNvPr>
        <xdr:cNvSpPr/>
      </xdr:nvSpPr>
      <xdr:spPr>
        <a:xfrm>
          <a:off x="1968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45720</xdr:rowOff>
    </xdr:from>
    <xdr:to>
      <xdr:col>15</xdr:col>
      <xdr:colOff>50800</xdr:colOff>
      <xdr:row>61</xdr:row>
      <xdr:rowOff>70213</xdr:rowOff>
    </xdr:to>
    <xdr:cxnSp macro="">
      <xdr:nvCxnSpPr>
        <xdr:cNvPr id="192" name="直線コネクタ 191">
          <a:extLst>
            <a:ext uri="{FF2B5EF4-FFF2-40B4-BE49-F238E27FC236}">
              <a16:creationId xmlns:a16="http://schemas.microsoft.com/office/drawing/2014/main" id="{D0BD8571-F3AA-47A0-B458-AA0A6149BA9F}"/>
            </a:ext>
          </a:extLst>
        </xdr:cNvPr>
        <xdr:cNvCxnSpPr/>
      </xdr:nvCxnSpPr>
      <xdr:spPr>
        <a:xfrm>
          <a:off x="2019300" y="1050417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141877</xdr:rowOff>
    </xdr:from>
    <xdr:to>
      <xdr:col>6</xdr:col>
      <xdr:colOff>38100</xdr:colOff>
      <xdr:row>61</xdr:row>
      <xdr:rowOff>72027</xdr:rowOff>
    </xdr:to>
    <xdr:sp macro="" textlink="">
      <xdr:nvSpPr>
        <xdr:cNvPr id="193" name="楕円 192">
          <a:extLst>
            <a:ext uri="{FF2B5EF4-FFF2-40B4-BE49-F238E27FC236}">
              <a16:creationId xmlns:a16="http://schemas.microsoft.com/office/drawing/2014/main" id="{827021B5-7D4E-4089-910D-7C2A6E15E03C}"/>
            </a:ext>
          </a:extLst>
        </xdr:cNvPr>
        <xdr:cNvSpPr/>
      </xdr:nvSpPr>
      <xdr:spPr>
        <a:xfrm>
          <a:off x="1079500" y="1042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21227</xdr:rowOff>
    </xdr:from>
    <xdr:to>
      <xdr:col>10</xdr:col>
      <xdr:colOff>114300</xdr:colOff>
      <xdr:row>61</xdr:row>
      <xdr:rowOff>45720</xdr:rowOff>
    </xdr:to>
    <xdr:cxnSp macro="">
      <xdr:nvCxnSpPr>
        <xdr:cNvPr id="194" name="直線コネクタ 193">
          <a:extLst>
            <a:ext uri="{FF2B5EF4-FFF2-40B4-BE49-F238E27FC236}">
              <a16:creationId xmlns:a16="http://schemas.microsoft.com/office/drawing/2014/main" id="{E454A7A5-D926-493B-9053-50D1D6215870}"/>
            </a:ext>
          </a:extLst>
        </xdr:cNvPr>
        <xdr:cNvCxnSpPr/>
      </xdr:nvCxnSpPr>
      <xdr:spPr>
        <a:xfrm>
          <a:off x="1130300" y="1047967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135907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34164A76-2D26-4D0E-980E-10469A8BAD92}"/>
            </a:ext>
          </a:extLst>
        </xdr:cNvPr>
        <xdr:cNvSpPr txBox="1"/>
      </xdr:nvSpPr>
      <xdr:spPr>
        <a:xfrm>
          <a:off x="35820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117946</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E48206CF-7BEB-4824-8DAC-0E18FF4ECCDA}"/>
            </a:ext>
          </a:extLst>
        </xdr:cNvPr>
        <xdr:cNvSpPr txBox="1"/>
      </xdr:nvSpPr>
      <xdr:spPr>
        <a:xfrm>
          <a:off x="2705744" y="1023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96718</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35BDFEA8-A496-4F86-94C8-DBD2CAA08011}"/>
            </a:ext>
          </a:extLst>
        </xdr:cNvPr>
        <xdr:cNvSpPr txBox="1"/>
      </xdr:nvSpPr>
      <xdr:spPr>
        <a:xfrm>
          <a:off x="1816744" y="10212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72226</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F88C4436-5757-4312-9A55-6ED9EB747610}"/>
            </a:ext>
          </a:extLst>
        </xdr:cNvPr>
        <xdr:cNvSpPr txBox="1"/>
      </xdr:nvSpPr>
      <xdr:spPr>
        <a:xfrm>
          <a:off x="927744" y="10187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135000</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FAC7D8A5-223D-4660-A3D7-59CB2D956D30}"/>
            </a:ext>
          </a:extLst>
        </xdr:cNvPr>
        <xdr:cNvSpPr txBox="1"/>
      </xdr:nvSpPr>
      <xdr:spPr>
        <a:xfrm>
          <a:off x="3582044" y="1059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112140</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F3376E92-7499-4D66-B7E8-C12A4961C48D}"/>
            </a:ext>
          </a:extLst>
        </xdr:cNvPr>
        <xdr:cNvSpPr txBox="1"/>
      </xdr:nvSpPr>
      <xdr:spPr>
        <a:xfrm>
          <a:off x="2705744"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87647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49DFC511-D10F-4F99-9739-DDE54C6E2551}"/>
            </a:ext>
          </a:extLst>
        </xdr:cNvPr>
        <xdr:cNvSpPr txBox="1"/>
      </xdr:nvSpPr>
      <xdr:spPr>
        <a:xfrm>
          <a:off x="1816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63154</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4D964C08-9E53-49A0-A832-04BBA9C73EFE}"/>
            </a:ext>
          </a:extLst>
        </xdr:cNvPr>
        <xdr:cNvSpPr txBox="1"/>
      </xdr:nvSpPr>
      <xdr:spPr>
        <a:xfrm>
          <a:off x="927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832EA027-AEF7-40EC-BD47-38B5BEE7DE7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E655E944-EBC5-470F-9B84-6EDAD5A7729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AC3DB6C5-441E-4500-A4AE-D14405CB68F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5A379C3C-6FCA-4D7A-ABDE-9549131973D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5181B56-15E4-4C43-B5A0-C29D181C68C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A5E286D1-E620-4994-AA99-216443E9A0F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94A9C83C-9AAF-4D52-9733-1668BE05DA3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15BC01C2-CA00-4A02-8550-FBC18B192A5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EB46A328-DE8F-4DF3-A68E-1BA05C03D4A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ADD3F6F-67A8-4AF0-8A8D-BD0002BBC27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3" name="直線コネクタ 212">
          <a:extLst>
            <a:ext uri="{FF2B5EF4-FFF2-40B4-BE49-F238E27FC236}">
              <a16:creationId xmlns:a16="http://schemas.microsoft.com/office/drawing/2014/main" id="{E8D19C16-9F48-4D59-9E2D-08E805884E3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4" name="テキスト ボックス 213">
          <a:extLst>
            <a:ext uri="{FF2B5EF4-FFF2-40B4-BE49-F238E27FC236}">
              <a16:creationId xmlns:a16="http://schemas.microsoft.com/office/drawing/2014/main" id="{8FDD25EF-F7D3-4032-8D6B-E1C9795429FE}"/>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5" name="直線コネクタ 214">
          <a:extLst>
            <a:ext uri="{FF2B5EF4-FFF2-40B4-BE49-F238E27FC236}">
              <a16:creationId xmlns:a16="http://schemas.microsoft.com/office/drawing/2014/main" id="{4992DF91-C7C2-40A0-8368-D0F9079E794D}"/>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6" name="テキスト ボックス 215">
          <a:extLst>
            <a:ext uri="{FF2B5EF4-FFF2-40B4-BE49-F238E27FC236}">
              <a16:creationId xmlns:a16="http://schemas.microsoft.com/office/drawing/2014/main" id="{84CB06DA-11F2-4855-B291-92385D088D9D}"/>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7" name="直線コネクタ 216">
          <a:extLst>
            <a:ext uri="{FF2B5EF4-FFF2-40B4-BE49-F238E27FC236}">
              <a16:creationId xmlns:a16="http://schemas.microsoft.com/office/drawing/2014/main" id="{708DA7E6-3DE4-4150-8CFD-1B4817B53172}"/>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8" name="テキスト ボックス 217">
          <a:extLst>
            <a:ext uri="{FF2B5EF4-FFF2-40B4-BE49-F238E27FC236}">
              <a16:creationId xmlns:a16="http://schemas.microsoft.com/office/drawing/2014/main" id="{DD96543A-8CBA-4794-9A20-E03676A55B1A}"/>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9" name="直線コネクタ 218">
          <a:extLst>
            <a:ext uri="{FF2B5EF4-FFF2-40B4-BE49-F238E27FC236}">
              <a16:creationId xmlns:a16="http://schemas.microsoft.com/office/drawing/2014/main" id="{DB9F4C88-8233-4B6C-932B-505C0190D4E8}"/>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0" name="テキスト ボックス 219">
          <a:extLst>
            <a:ext uri="{FF2B5EF4-FFF2-40B4-BE49-F238E27FC236}">
              <a16:creationId xmlns:a16="http://schemas.microsoft.com/office/drawing/2014/main" id="{471D9A97-2507-47A7-BB5B-9E1B481E3A26}"/>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5206EC82-51C8-4BDA-BC86-461F709821C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2" name="テキスト ボックス 221">
          <a:extLst>
            <a:ext uri="{FF2B5EF4-FFF2-40B4-BE49-F238E27FC236}">
              <a16:creationId xmlns:a16="http://schemas.microsoft.com/office/drawing/2014/main" id="{1433BF51-F21A-4966-9E3E-4EC2DE91121D}"/>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660E69AA-94C7-497A-ACC4-363CEBC1EF7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117313</xdr:rowOff>
    </xdr:from>
    <xdr:to>
      <xdr:col>54</xdr:col>
      <xdr:colOff>189865</xdr:colOff>
      <xdr:row>63</xdr:row>
      <xdr:rowOff>140100</xdr:rowOff>
    </xdr:to>
    <xdr:cxnSp macro="">
      <xdr:nvCxnSpPr>
        <xdr:cNvPr id="224" name="直線コネクタ 223">
          <a:extLst>
            <a:ext uri="{FF2B5EF4-FFF2-40B4-BE49-F238E27FC236}">
              <a16:creationId xmlns:a16="http://schemas.microsoft.com/office/drawing/2014/main" id="{8EBBF105-E0ED-41AE-84A8-5E2D0A1D6515}"/>
            </a:ext>
          </a:extLst>
        </xdr:cNvPr>
        <xdr:cNvCxnSpPr/>
      </xdr:nvCxnSpPr>
      <xdr:spPr>
        <a:xfrm flipV="1">
          <a:off x="10476865" y="9889963"/>
          <a:ext cx="0" cy="105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143927</xdr:rowOff>
    </xdr:from>
    <xdr:ext cx="469744" cy="259045"/>
    <xdr:sp macro="" textlink="">
      <xdr:nvSpPr>
        <xdr:cNvPr id="225" name="【橋りょう・トンネル】&#10;一人当たり有形固定資産（償却資産）額最小値テキスト">
          <a:extLst>
            <a:ext uri="{FF2B5EF4-FFF2-40B4-BE49-F238E27FC236}">
              <a16:creationId xmlns:a16="http://schemas.microsoft.com/office/drawing/2014/main" id="{ADED64C6-FBC0-4BD1-B2E5-3828F8D4227A}"/>
            </a:ext>
          </a:extLst>
        </xdr:cNvPr>
        <xdr:cNvSpPr txBox="1"/>
      </xdr:nvSpPr>
      <xdr:spPr>
        <a:xfrm>
          <a:off x="10515600" y="109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140100</xdr:rowOff>
    </xdr:from>
    <xdr:to>
      <xdr:col>55</xdr:col>
      <xdr:colOff>88900</xdr:colOff>
      <xdr:row>63</xdr:row>
      <xdr:rowOff>140100</xdr:rowOff>
    </xdr:to>
    <xdr:cxnSp macro="">
      <xdr:nvCxnSpPr>
        <xdr:cNvPr id="226" name="直線コネクタ 225">
          <a:extLst>
            <a:ext uri="{FF2B5EF4-FFF2-40B4-BE49-F238E27FC236}">
              <a16:creationId xmlns:a16="http://schemas.microsoft.com/office/drawing/2014/main" id="{B374BCD8-F115-4565-BEFB-D0140E235C74}"/>
            </a:ext>
          </a:extLst>
        </xdr:cNvPr>
        <xdr:cNvCxnSpPr/>
      </xdr:nvCxnSpPr>
      <xdr:spPr>
        <a:xfrm>
          <a:off x="10388600" y="1094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63990</xdr:rowOff>
    </xdr:from>
    <xdr:ext cx="599010" cy="259045"/>
    <xdr:sp macro="" textlink="">
      <xdr:nvSpPr>
        <xdr:cNvPr id="227" name="【橋りょう・トンネル】&#10;一人当たり有形固定資産（償却資産）額最大値テキスト">
          <a:extLst>
            <a:ext uri="{FF2B5EF4-FFF2-40B4-BE49-F238E27FC236}">
              <a16:creationId xmlns:a16="http://schemas.microsoft.com/office/drawing/2014/main" id="{2F8027A2-1486-4DA8-A6DB-6F33C5E46EDA}"/>
            </a:ext>
          </a:extLst>
        </xdr:cNvPr>
        <xdr:cNvSpPr txBox="1"/>
      </xdr:nvSpPr>
      <xdr:spPr>
        <a:xfrm>
          <a:off x="10515600" y="9665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117313</xdr:rowOff>
    </xdr:from>
    <xdr:to>
      <xdr:col>55</xdr:col>
      <xdr:colOff>88900</xdr:colOff>
      <xdr:row>57</xdr:row>
      <xdr:rowOff>117313</xdr:rowOff>
    </xdr:to>
    <xdr:cxnSp macro="">
      <xdr:nvCxnSpPr>
        <xdr:cNvPr id="228" name="直線コネクタ 227">
          <a:extLst>
            <a:ext uri="{FF2B5EF4-FFF2-40B4-BE49-F238E27FC236}">
              <a16:creationId xmlns:a16="http://schemas.microsoft.com/office/drawing/2014/main" id="{EF61C7A4-F8D2-4D01-958B-F1CD8BE6D52C}"/>
            </a:ext>
          </a:extLst>
        </xdr:cNvPr>
        <xdr:cNvCxnSpPr/>
      </xdr:nvCxnSpPr>
      <xdr:spPr>
        <a:xfrm>
          <a:off x="10388600" y="988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66287</xdr:rowOff>
    </xdr:from>
    <xdr:ext cx="534377" cy="259045"/>
    <xdr:sp macro="" textlink="">
      <xdr:nvSpPr>
        <xdr:cNvPr id="229" name="【橋りょう・トンネル】&#10;一人当たり有形固定資産（償却資産）額平均値テキスト">
          <a:extLst>
            <a:ext uri="{FF2B5EF4-FFF2-40B4-BE49-F238E27FC236}">
              <a16:creationId xmlns:a16="http://schemas.microsoft.com/office/drawing/2014/main" id="{7ED85525-0606-412D-A709-8228A46FB41F}"/>
            </a:ext>
          </a:extLst>
        </xdr:cNvPr>
        <xdr:cNvSpPr txBox="1"/>
      </xdr:nvSpPr>
      <xdr:spPr>
        <a:xfrm>
          <a:off x="10515600" y="105247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87860</xdr:rowOff>
    </xdr:from>
    <xdr:to>
      <xdr:col>55</xdr:col>
      <xdr:colOff>50800</xdr:colOff>
      <xdr:row>62</xdr:row>
      <xdr:rowOff>18010</xdr:rowOff>
    </xdr:to>
    <xdr:sp macro="" textlink="">
      <xdr:nvSpPr>
        <xdr:cNvPr id="230" name="フローチャート: 判断 229">
          <a:extLst>
            <a:ext uri="{FF2B5EF4-FFF2-40B4-BE49-F238E27FC236}">
              <a16:creationId xmlns:a16="http://schemas.microsoft.com/office/drawing/2014/main" id="{870FA852-0088-4A89-BB26-386C8DF646D5}"/>
            </a:ext>
          </a:extLst>
        </xdr:cNvPr>
        <xdr:cNvSpPr/>
      </xdr:nvSpPr>
      <xdr:spPr>
        <a:xfrm>
          <a:off x="10426700" y="105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85482</xdr:rowOff>
    </xdr:from>
    <xdr:to>
      <xdr:col>50</xdr:col>
      <xdr:colOff>165100</xdr:colOff>
      <xdr:row>62</xdr:row>
      <xdr:rowOff>15632</xdr:rowOff>
    </xdr:to>
    <xdr:sp macro="" textlink="">
      <xdr:nvSpPr>
        <xdr:cNvPr id="231" name="フローチャート: 判断 230">
          <a:extLst>
            <a:ext uri="{FF2B5EF4-FFF2-40B4-BE49-F238E27FC236}">
              <a16:creationId xmlns:a16="http://schemas.microsoft.com/office/drawing/2014/main" id="{383B182E-DD20-4369-B08A-A82660976EA3}"/>
            </a:ext>
          </a:extLst>
        </xdr:cNvPr>
        <xdr:cNvSpPr/>
      </xdr:nvSpPr>
      <xdr:spPr>
        <a:xfrm>
          <a:off x="9588500" y="1054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89071</xdr:rowOff>
    </xdr:from>
    <xdr:to>
      <xdr:col>46</xdr:col>
      <xdr:colOff>38100</xdr:colOff>
      <xdr:row>62</xdr:row>
      <xdr:rowOff>19221</xdr:rowOff>
    </xdr:to>
    <xdr:sp macro="" textlink="">
      <xdr:nvSpPr>
        <xdr:cNvPr id="232" name="フローチャート: 判断 231">
          <a:extLst>
            <a:ext uri="{FF2B5EF4-FFF2-40B4-BE49-F238E27FC236}">
              <a16:creationId xmlns:a16="http://schemas.microsoft.com/office/drawing/2014/main" id="{EE658890-EA12-46F0-A713-3A4112705943}"/>
            </a:ext>
          </a:extLst>
        </xdr:cNvPr>
        <xdr:cNvSpPr/>
      </xdr:nvSpPr>
      <xdr:spPr>
        <a:xfrm>
          <a:off x="8699500" y="1054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91878</xdr:rowOff>
    </xdr:from>
    <xdr:to>
      <xdr:col>41</xdr:col>
      <xdr:colOff>101600</xdr:colOff>
      <xdr:row>62</xdr:row>
      <xdr:rowOff>22028</xdr:rowOff>
    </xdr:to>
    <xdr:sp macro="" textlink="">
      <xdr:nvSpPr>
        <xdr:cNvPr id="233" name="フローチャート: 判断 232">
          <a:extLst>
            <a:ext uri="{FF2B5EF4-FFF2-40B4-BE49-F238E27FC236}">
              <a16:creationId xmlns:a16="http://schemas.microsoft.com/office/drawing/2014/main" id="{F0C4E003-79D6-4E41-9949-3F87FB8BB3F1}"/>
            </a:ext>
          </a:extLst>
        </xdr:cNvPr>
        <xdr:cNvSpPr/>
      </xdr:nvSpPr>
      <xdr:spPr>
        <a:xfrm>
          <a:off x="7810500" y="1055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94951</xdr:rowOff>
    </xdr:from>
    <xdr:to>
      <xdr:col>36</xdr:col>
      <xdr:colOff>165100</xdr:colOff>
      <xdr:row>62</xdr:row>
      <xdr:rowOff>25101</xdr:rowOff>
    </xdr:to>
    <xdr:sp macro="" textlink="">
      <xdr:nvSpPr>
        <xdr:cNvPr id="234" name="フローチャート: 判断 233">
          <a:extLst>
            <a:ext uri="{FF2B5EF4-FFF2-40B4-BE49-F238E27FC236}">
              <a16:creationId xmlns:a16="http://schemas.microsoft.com/office/drawing/2014/main" id="{E179EA10-F608-401E-B916-4E774FB7A38B}"/>
            </a:ext>
          </a:extLst>
        </xdr:cNvPr>
        <xdr:cNvSpPr/>
      </xdr:nvSpPr>
      <xdr:spPr>
        <a:xfrm>
          <a:off x="6921500" y="10553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C7103167-390B-460F-B078-51985DE587F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7F5BFE48-735D-4B50-901F-F48A09DBB62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34A19C86-9316-4610-96EE-BFA3AA865BE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A673D4C-7452-4A50-AD2B-06DBC2119F2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C26159D-16DC-4311-8906-68B875C7D73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45966</xdr:rowOff>
    </xdr:from>
    <xdr:to>
      <xdr:col>55</xdr:col>
      <xdr:colOff>50800</xdr:colOff>
      <xdr:row>61</xdr:row>
      <xdr:rowOff>147566</xdr:rowOff>
    </xdr:to>
    <xdr:sp macro="" textlink="">
      <xdr:nvSpPr>
        <xdr:cNvPr id="240" name="楕円 239">
          <a:extLst>
            <a:ext uri="{FF2B5EF4-FFF2-40B4-BE49-F238E27FC236}">
              <a16:creationId xmlns:a16="http://schemas.microsoft.com/office/drawing/2014/main" id="{8C44A3D8-8EB9-49F7-AE60-05E9CABE0AB0}"/>
            </a:ext>
          </a:extLst>
        </xdr:cNvPr>
        <xdr:cNvSpPr/>
      </xdr:nvSpPr>
      <xdr:spPr>
        <a:xfrm>
          <a:off x="10426700" y="1050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68843</xdr:rowOff>
    </xdr:from>
    <xdr:ext cx="534377" cy="259045"/>
    <xdr:sp macro="" textlink="">
      <xdr:nvSpPr>
        <xdr:cNvPr id="241" name="【橋りょう・トンネル】&#10;一人当たり有形固定資産（償却資産）額該当値テキスト">
          <a:extLst>
            <a:ext uri="{FF2B5EF4-FFF2-40B4-BE49-F238E27FC236}">
              <a16:creationId xmlns:a16="http://schemas.microsoft.com/office/drawing/2014/main" id="{54DCF9A9-83FC-462D-80DB-26471DF135C3}"/>
            </a:ext>
          </a:extLst>
        </xdr:cNvPr>
        <xdr:cNvSpPr txBox="1"/>
      </xdr:nvSpPr>
      <xdr:spPr>
        <a:xfrm>
          <a:off x="10515600" y="10355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48737</xdr:rowOff>
    </xdr:from>
    <xdr:to>
      <xdr:col>50</xdr:col>
      <xdr:colOff>165100</xdr:colOff>
      <xdr:row>61</xdr:row>
      <xdr:rowOff>150337</xdr:rowOff>
    </xdr:to>
    <xdr:sp macro="" textlink="">
      <xdr:nvSpPr>
        <xdr:cNvPr id="242" name="楕円 241">
          <a:extLst>
            <a:ext uri="{FF2B5EF4-FFF2-40B4-BE49-F238E27FC236}">
              <a16:creationId xmlns:a16="http://schemas.microsoft.com/office/drawing/2014/main" id="{09081BD9-59F3-45AA-8025-DB8BA3C1C693}"/>
            </a:ext>
          </a:extLst>
        </xdr:cNvPr>
        <xdr:cNvSpPr/>
      </xdr:nvSpPr>
      <xdr:spPr>
        <a:xfrm>
          <a:off x="9588500" y="10507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96766</xdr:rowOff>
    </xdr:from>
    <xdr:to>
      <xdr:col>55</xdr:col>
      <xdr:colOff>0</xdr:colOff>
      <xdr:row>61</xdr:row>
      <xdr:rowOff>99537</xdr:rowOff>
    </xdr:to>
    <xdr:cxnSp macro="">
      <xdr:nvCxnSpPr>
        <xdr:cNvPr id="243" name="直線コネクタ 242">
          <a:extLst>
            <a:ext uri="{FF2B5EF4-FFF2-40B4-BE49-F238E27FC236}">
              <a16:creationId xmlns:a16="http://schemas.microsoft.com/office/drawing/2014/main" id="{581A404A-7EED-450E-9D68-77E9FD8C5DA1}"/>
            </a:ext>
          </a:extLst>
        </xdr:cNvPr>
        <xdr:cNvCxnSpPr/>
      </xdr:nvCxnSpPr>
      <xdr:spPr>
        <a:xfrm flipV="1">
          <a:off x="9639300" y="10555216"/>
          <a:ext cx="838200" cy="2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52070</xdr:rowOff>
    </xdr:from>
    <xdr:to>
      <xdr:col>46</xdr:col>
      <xdr:colOff>38100</xdr:colOff>
      <xdr:row>61</xdr:row>
      <xdr:rowOff>153670</xdr:rowOff>
    </xdr:to>
    <xdr:sp macro="" textlink="">
      <xdr:nvSpPr>
        <xdr:cNvPr id="244" name="楕円 243">
          <a:extLst>
            <a:ext uri="{FF2B5EF4-FFF2-40B4-BE49-F238E27FC236}">
              <a16:creationId xmlns:a16="http://schemas.microsoft.com/office/drawing/2014/main" id="{F1517A44-3416-4184-B60A-302CC14CA922}"/>
            </a:ext>
          </a:extLst>
        </xdr:cNvPr>
        <xdr:cNvSpPr/>
      </xdr:nvSpPr>
      <xdr:spPr>
        <a:xfrm>
          <a:off x="8699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99537</xdr:rowOff>
    </xdr:from>
    <xdr:to>
      <xdr:col>50</xdr:col>
      <xdr:colOff>114300</xdr:colOff>
      <xdr:row>61</xdr:row>
      <xdr:rowOff>102870</xdr:rowOff>
    </xdr:to>
    <xdr:cxnSp macro="">
      <xdr:nvCxnSpPr>
        <xdr:cNvPr id="245" name="直線コネクタ 244">
          <a:extLst>
            <a:ext uri="{FF2B5EF4-FFF2-40B4-BE49-F238E27FC236}">
              <a16:creationId xmlns:a16="http://schemas.microsoft.com/office/drawing/2014/main" id="{6DF21226-5CC8-421C-BF1E-CE21433D87A7}"/>
            </a:ext>
          </a:extLst>
        </xdr:cNvPr>
        <xdr:cNvCxnSpPr/>
      </xdr:nvCxnSpPr>
      <xdr:spPr>
        <a:xfrm flipV="1">
          <a:off x="8750300" y="10557987"/>
          <a:ext cx="889000" cy="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54521</xdr:rowOff>
    </xdr:from>
    <xdr:to>
      <xdr:col>41</xdr:col>
      <xdr:colOff>101600</xdr:colOff>
      <xdr:row>61</xdr:row>
      <xdr:rowOff>156121</xdr:rowOff>
    </xdr:to>
    <xdr:sp macro="" textlink="">
      <xdr:nvSpPr>
        <xdr:cNvPr id="246" name="楕円 245">
          <a:extLst>
            <a:ext uri="{FF2B5EF4-FFF2-40B4-BE49-F238E27FC236}">
              <a16:creationId xmlns:a16="http://schemas.microsoft.com/office/drawing/2014/main" id="{F4BA98EA-327E-4F36-910A-1ED5F847111E}"/>
            </a:ext>
          </a:extLst>
        </xdr:cNvPr>
        <xdr:cNvSpPr/>
      </xdr:nvSpPr>
      <xdr:spPr>
        <a:xfrm>
          <a:off x="7810500" y="10512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102870</xdr:rowOff>
    </xdr:from>
    <xdr:to>
      <xdr:col>45</xdr:col>
      <xdr:colOff>177800</xdr:colOff>
      <xdr:row>61</xdr:row>
      <xdr:rowOff>105321</xdr:rowOff>
    </xdr:to>
    <xdr:cxnSp macro="">
      <xdr:nvCxnSpPr>
        <xdr:cNvPr id="247" name="直線コネクタ 246">
          <a:extLst>
            <a:ext uri="{FF2B5EF4-FFF2-40B4-BE49-F238E27FC236}">
              <a16:creationId xmlns:a16="http://schemas.microsoft.com/office/drawing/2014/main" id="{195B1D45-8198-46B3-BBCC-E36061C7E022}"/>
            </a:ext>
          </a:extLst>
        </xdr:cNvPr>
        <xdr:cNvCxnSpPr/>
      </xdr:nvCxnSpPr>
      <xdr:spPr>
        <a:xfrm flipV="1">
          <a:off x="7861300" y="10561320"/>
          <a:ext cx="889000" cy="2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56848</xdr:rowOff>
    </xdr:from>
    <xdr:to>
      <xdr:col>36</xdr:col>
      <xdr:colOff>165100</xdr:colOff>
      <xdr:row>61</xdr:row>
      <xdr:rowOff>158448</xdr:rowOff>
    </xdr:to>
    <xdr:sp macro="" textlink="">
      <xdr:nvSpPr>
        <xdr:cNvPr id="248" name="楕円 247">
          <a:extLst>
            <a:ext uri="{FF2B5EF4-FFF2-40B4-BE49-F238E27FC236}">
              <a16:creationId xmlns:a16="http://schemas.microsoft.com/office/drawing/2014/main" id="{0FCCC70E-82DB-4F79-AA04-BDB1A9415B2A}"/>
            </a:ext>
          </a:extLst>
        </xdr:cNvPr>
        <xdr:cNvSpPr/>
      </xdr:nvSpPr>
      <xdr:spPr>
        <a:xfrm>
          <a:off x="6921500" y="1051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105321</xdr:rowOff>
    </xdr:from>
    <xdr:to>
      <xdr:col>41</xdr:col>
      <xdr:colOff>50800</xdr:colOff>
      <xdr:row>61</xdr:row>
      <xdr:rowOff>107648</xdr:rowOff>
    </xdr:to>
    <xdr:cxnSp macro="">
      <xdr:nvCxnSpPr>
        <xdr:cNvPr id="249" name="直線コネクタ 248">
          <a:extLst>
            <a:ext uri="{FF2B5EF4-FFF2-40B4-BE49-F238E27FC236}">
              <a16:creationId xmlns:a16="http://schemas.microsoft.com/office/drawing/2014/main" id="{8861DB6C-6A71-4EF6-834E-23CE13E7A14F}"/>
            </a:ext>
          </a:extLst>
        </xdr:cNvPr>
        <xdr:cNvCxnSpPr/>
      </xdr:nvCxnSpPr>
      <xdr:spPr>
        <a:xfrm flipV="1">
          <a:off x="6972300" y="10563771"/>
          <a:ext cx="889000" cy="2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6759</xdr:rowOff>
    </xdr:from>
    <xdr:ext cx="534377" cy="259045"/>
    <xdr:sp macro="" textlink="">
      <xdr:nvSpPr>
        <xdr:cNvPr id="250" name="n_1aveValue【橋りょう・トンネル】&#10;一人当たり有形固定資産（償却資産）額">
          <a:extLst>
            <a:ext uri="{FF2B5EF4-FFF2-40B4-BE49-F238E27FC236}">
              <a16:creationId xmlns:a16="http://schemas.microsoft.com/office/drawing/2014/main" id="{F7B25D53-4B8E-453E-835F-CBB82B9668E2}"/>
            </a:ext>
          </a:extLst>
        </xdr:cNvPr>
        <xdr:cNvSpPr txBox="1"/>
      </xdr:nvSpPr>
      <xdr:spPr>
        <a:xfrm>
          <a:off x="9359411" y="1063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10348</xdr:rowOff>
    </xdr:from>
    <xdr:ext cx="534377" cy="259045"/>
    <xdr:sp macro="" textlink="">
      <xdr:nvSpPr>
        <xdr:cNvPr id="251" name="n_2aveValue【橋りょう・トンネル】&#10;一人当たり有形固定資産（償却資産）額">
          <a:extLst>
            <a:ext uri="{FF2B5EF4-FFF2-40B4-BE49-F238E27FC236}">
              <a16:creationId xmlns:a16="http://schemas.microsoft.com/office/drawing/2014/main" id="{D7009119-9CF6-4B8F-A4AF-D31EEDC7F0A5}"/>
            </a:ext>
          </a:extLst>
        </xdr:cNvPr>
        <xdr:cNvSpPr txBox="1"/>
      </xdr:nvSpPr>
      <xdr:spPr>
        <a:xfrm>
          <a:off x="8483111" y="1064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13155</xdr:rowOff>
    </xdr:from>
    <xdr:ext cx="534377" cy="259045"/>
    <xdr:sp macro="" textlink="">
      <xdr:nvSpPr>
        <xdr:cNvPr id="252" name="n_3aveValue【橋りょう・トンネル】&#10;一人当たり有形固定資産（償却資産）額">
          <a:extLst>
            <a:ext uri="{FF2B5EF4-FFF2-40B4-BE49-F238E27FC236}">
              <a16:creationId xmlns:a16="http://schemas.microsoft.com/office/drawing/2014/main" id="{E38716C6-E16D-48DF-88DD-CEE261BD7BE2}"/>
            </a:ext>
          </a:extLst>
        </xdr:cNvPr>
        <xdr:cNvSpPr txBox="1"/>
      </xdr:nvSpPr>
      <xdr:spPr>
        <a:xfrm>
          <a:off x="7594111" y="10643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16228</xdr:rowOff>
    </xdr:from>
    <xdr:ext cx="534377" cy="259045"/>
    <xdr:sp macro="" textlink="">
      <xdr:nvSpPr>
        <xdr:cNvPr id="253" name="n_4aveValue【橋りょう・トンネル】&#10;一人当たり有形固定資産（償却資産）額">
          <a:extLst>
            <a:ext uri="{FF2B5EF4-FFF2-40B4-BE49-F238E27FC236}">
              <a16:creationId xmlns:a16="http://schemas.microsoft.com/office/drawing/2014/main" id="{73450E88-D7B2-45C9-9529-67486F343B7A}"/>
            </a:ext>
          </a:extLst>
        </xdr:cNvPr>
        <xdr:cNvSpPr txBox="1"/>
      </xdr:nvSpPr>
      <xdr:spPr>
        <a:xfrm>
          <a:off x="6705111" y="1064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59</xdr:row>
      <xdr:rowOff>166864</xdr:rowOff>
    </xdr:from>
    <xdr:ext cx="534377" cy="259045"/>
    <xdr:sp macro="" textlink="">
      <xdr:nvSpPr>
        <xdr:cNvPr id="254" name="n_1mainValue【橋りょう・トンネル】&#10;一人当たり有形固定資産（償却資産）額">
          <a:extLst>
            <a:ext uri="{FF2B5EF4-FFF2-40B4-BE49-F238E27FC236}">
              <a16:creationId xmlns:a16="http://schemas.microsoft.com/office/drawing/2014/main" id="{315CCEB3-D8C0-406E-A666-D31ECFEE3B5B}"/>
            </a:ext>
          </a:extLst>
        </xdr:cNvPr>
        <xdr:cNvSpPr txBox="1"/>
      </xdr:nvSpPr>
      <xdr:spPr>
        <a:xfrm>
          <a:off x="9359411" y="10282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59</xdr:row>
      <xdr:rowOff>170197</xdr:rowOff>
    </xdr:from>
    <xdr:ext cx="534377" cy="259045"/>
    <xdr:sp macro="" textlink="">
      <xdr:nvSpPr>
        <xdr:cNvPr id="255" name="n_2mainValue【橋りょう・トンネル】&#10;一人当たり有形固定資産（償却資産）額">
          <a:extLst>
            <a:ext uri="{FF2B5EF4-FFF2-40B4-BE49-F238E27FC236}">
              <a16:creationId xmlns:a16="http://schemas.microsoft.com/office/drawing/2014/main" id="{9204D187-645D-4F5B-AA63-4A589EC1D312}"/>
            </a:ext>
          </a:extLst>
        </xdr:cNvPr>
        <xdr:cNvSpPr txBox="1"/>
      </xdr:nvSpPr>
      <xdr:spPr>
        <a:xfrm>
          <a:off x="8483111" y="1028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1198</xdr:rowOff>
    </xdr:from>
    <xdr:ext cx="534377" cy="259045"/>
    <xdr:sp macro="" textlink="">
      <xdr:nvSpPr>
        <xdr:cNvPr id="256" name="n_3mainValue【橋りょう・トンネル】&#10;一人当たり有形固定資産（償却資産）額">
          <a:extLst>
            <a:ext uri="{FF2B5EF4-FFF2-40B4-BE49-F238E27FC236}">
              <a16:creationId xmlns:a16="http://schemas.microsoft.com/office/drawing/2014/main" id="{E4DC10F8-CD83-4C7C-95E2-7A3E5DB4B30B}"/>
            </a:ext>
          </a:extLst>
        </xdr:cNvPr>
        <xdr:cNvSpPr txBox="1"/>
      </xdr:nvSpPr>
      <xdr:spPr>
        <a:xfrm>
          <a:off x="7594111" y="10288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3525</xdr:rowOff>
    </xdr:from>
    <xdr:ext cx="534377" cy="259045"/>
    <xdr:sp macro="" textlink="">
      <xdr:nvSpPr>
        <xdr:cNvPr id="257" name="n_4mainValue【橋りょう・トンネル】&#10;一人当たり有形固定資産（償却資産）額">
          <a:extLst>
            <a:ext uri="{FF2B5EF4-FFF2-40B4-BE49-F238E27FC236}">
              <a16:creationId xmlns:a16="http://schemas.microsoft.com/office/drawing/2014/main" id="{7D947187-9BE5-496F-AC11-7F1BE421049C}"/>
            </a:ext>
          </a:extLst>
        </xdr:cNvPr>
        <xdr:cNvSpPr txBox="1"/>
      </xdr:nvSpPr>
      <xdr:spPr>
        <a:xfrm>
          <a:off x="6705111" y="10290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70C24B49-EDB7-427E-B6A9-BBF893DD0C7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DCBACA05-74CD-41D4-ADCE-FE07DA5F67D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54E07BAB-03C4-4921-8573-1C34E808C7B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7BE9737E-D2F1-40B2-BEC9-1B311E6F7C7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290C4E77-5A18-47AA-80E9-16B2143C424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232FBE06-B4AE-4C8B-B653-65ADCE1E4F0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CC34CF3F-8940-4E98-8B2D-E5F464D4905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F7808ED6-1BBC-4824-A8B0-98C456FF08B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3566842A-A56F-4089-B4FF-8526EAEFAD8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C47612E2-AAA2-405A-ADCF-F9A811B473E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EBB61998-3B34-46B9-A011-3AD05361F90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90A2E6CF-8096-4229-BD5F-1E1BAE2633E1}"/>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E6A7D8C1-B022-411B-B8C4-2CF5CC7002E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314AF056-B129-4A75-9834-E0C8CD23996E}"/>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275D4395-831B-487E-BFF1-ABE12F419894}"/>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4A4F0A41-1724-4DD9-A645-B37987BFF994}"/>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77AD235D-8860-48E1-B3BD-426C7AB64597}"/>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1DA0285A-40E3-476E-A20D-98518987CEE4}"/>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326B3A95-D7C1-4EA6-815F-508403FACEBE}"/>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2013F124-0162-4A1E-A747-42D6AA8CC9D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7F6C0FAC-350C-4449-9A91-B23A96F4C334}"/>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a:extLst>
            <a:ext uri="{FF2B5EF4-FFF2-40B4-BE49-F238E27FC236}">
              <a16:creationId xmlns:a16="http://schemas.microsoft.com/office/drawing/2014/main" id="{3BF8B65F-A224-4953-A376-EB309CF59A2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134113</xdr:rowOff>
    </xdr:from>
    <xdr:to>
      <xdr:col>24</xdr:col>
      <xdr:colOff>62865</xdr:colOff>
      <xdr:row>85</xdr:row>
      <xdr:rowOff>159258</xdr:rowOff>
    </xdr:to>
    <xdr:cxnSp macro="">
      <xdr:nvCxnSpPr>
        <xdr:cNvPr id="280" name="直線コネクタ 279">
          <a:extLst>
            <a:ext uri="{FF2B5EF4-FFF2-40B4-BE49-F238E27FC236}">
              <a16:creationId xmlns:a16="http://schemas.microsoft.com/office/drawing/2014/main" id="{94A8A420-0487-4801-AB0D-438354583036}"/>
            </a:ext>
          </a:extLst>
        </xdr:cNvPr>
        <xdr:cNvCxnSpPr/>
      </xdr:nvCxnSpPr>
      <xdr:spPr>
        <a:xfrm flipV="1">
          <a:off x="4634865" y="13507213"/>
          <a:ext cx="0" cy="1225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163085</xdr:rowOff>
    </xdr:from>
    <xdr:ext cx="405111" cy="259045"/>
    <xdr:sp macro="" textlink="">
      <xdr:nvSpPr>
        <xdr:cNvPr id="281" name="【公営住宅】&#10;有形固定資産減価償却率最小値テキスト">
          <a:extLst>
            <a:ext uri="{FF2B5EF4-FFF2-40B4-BE49-F238E27FC236}">
              <a16:creationId xmlns:a16="http://schemas.microsoft.com/office/drawing/2014/main" id="{EF86AD40-81C3-4560-A305-89FED3F300FE}"/>
            </a:ext>
          </a:extLst>
        </xdr:cNvPr>
        <xdr:cNvSpPr txBox="1"/>
      </xdr:nvSpPr>
      <xdr:spPr>
        <a:xfrm>
          <a:off x="4673600" y="1473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159258</xdr:rowOff>
    </xdr:from>
    <xdr:to>
      <xdr:col>24</xdr:col>
      <xdr:colOff>152400</xdr:colOff>
      <xdr:row>85</xdr:row>
      <xdr:rowOff>159258</xdr:rowOff>
    </xdr:to>
    <xdr:cxnSp macro="">
      <xdr:nvCxnSpPr>
        <xdr:cNvPr id="282" name="直線コネクタ 281">
          <a:extLst>
            <a:ext uri="{FF2B5EF4-FFF2-40B4-BE49-F238E27FC236}">
              <a16:creationId xmlns:a16="http://schemas.microsoft.com/office/drawing/2014/main" id="{9C86368A-6576-418B-AD1B-19BED33A5D0B}"/>
            </a:ext>
          </a:extLst>
        </xdr:cNvPr>
        <xdr:cNvCxnSpPr/>
      </xdr:nvCxnSpPr>
      <xdr:spPr>
        <a:xfrm>
          <a:off x="4546600" y="1473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80790</xdr:rowOff>
    </xdr:from>
    <xdr:ext cx="405111" cy="259045"/>
    <xdr:sp macro="" textlink="">
      <xdr:nvSpPr>
        <xdr:cNvPr id="283" name="【公営住宅】&#10;有形固定資産減価償却率最大値テキスト">
          <a:extLst>
            <a:ext uri="{FF2B5EF4-FFF2-40B4-BE49-F238E27FC236}">
              <a16:creationId xmlns:a16="http://schemas.microsoft.com/office/drawing/2014/main" id="{AA14653F-89C3-40D5-8A93-6E7F972379DA}"/>
            </a:ext>
          </a:extLst>
        </xdr:cNvPr>
        <xdr:cNvSpPr txBox="1"/>
      </xdr:nvSpPr>
      <xdr:spPr>
        <a:xfrm>
          <a:off x="4673600" y="1328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134113</xdr:rowOff>
    </xdr:from>
    <xdr:to>
      <xdr:col>24</xdr:col>
      <xdr:colOff>152400</xdr:colOff>
      <xdr:row>78</xdr:row>
      <xdr:rowOff>134113</xdr:rowOff>
    </xdr:to>
    <xdr:cxnSp macro="">
      <xdr:nvCxnSpPr>
        <xdr:cNvPr id="284" name="直線コネクタ 283">
          <a:extLst>
            <a:ext uri="{FF2B5EF4-FFF2-40B4-BE49-F238E27FC236}">
              <a16:creationId xmlns:a16="http://schemas.microsoft.com/office/drawing/2014/main" id="{D59888E4-B85D-49D9-B38D-E7C454CCD2DD}"/>
            </a:ext>
          </a:extLst>
        </xdr:cNvPr>
        <xdr:cNvCxnSpPr/>
      </xdr:nvCxnSpPr>
      <xdr:spPr>
        <a:xfrm>
          <a:off x="4546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156481</xdr:rowOff>
    </xdr:from>
    <xdr:ext cx="405111" cy="259045"/>
    <xdr:sp macro="" textlink="">
      <xdr:nvSpPr>
        <xdr:cNvPr id="285" name="【公営住宅】&#10;有形固定資産減価償却率平均値テキスト">
          <a:extLst>
            <a:ext uri="{FF2B5EF4-FFF2-40B4-BE49-F238E27FC236}">
              <a16:creationId xmlns:a16="http://schemas.microsoft.com/office/drawing/2014/main" id="{5A0C9EDF-FE71-44C6-A4D7-721F85E4D438}"/>
            </a:ext>
          </a:extLst>
        </xdr:cNvPr>
        <xdr:cNvSpPr txBox="1"/>
      </xdr:nvSpPr>
      <xdr:spPr>
        <a:xfrm>
          <a:off x="4673600" y="138724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133604</xdr:rowOff>
    </xdr:from>
    <xdr:to>
      <xdr:col>24</xdr:col>
      <xdr:colOff>114300</xdr:colOff>
      <xdr:row>82</xdr:row>
      <xdr:rowOff>63754</xdr:rowOff>
    </xdr:to>
    <xdr:sp macro="" textlink="">
      <xdr:nvSpPr>
        <xdr:cNvPr id="286" name="フローチャート: 判断 285">
          <a:extLst>
            <a:ext uri="{FF2B5EF4-FFF2-40B4-BE49-F238E27FC236}">
              <a16:creationId xmlns:a16="http://schemas.microsoft.com/office/drawing/2014/main" id="{82984E24-1D39-4E22-A32C-1853423D29B5}"/>
            </a:ext>
          </a:extLst>
        </xdr:cNvPr>
        <xdr:cNvSpPr/>
      </xdr:nvSpPr>
      <xdr:spPr>
        <a:xfrm>
          <a:off x="4584700" y="14021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115315</xdr:rowOff>
    </xdr:from>
    <xdr:to>
      <xdr:col>20</xdr:col>
      <xdr:colOff>38100</xdr:colOff>
      <xdr:row>82</xdr:row>
      <xdr:rowOff>45465</xdr:rowOff>
    </xdr:to>
    <xdr:sp macro="" textlink="">
      <xdr:nvSpPr>
        <xdr:cNvPr id="287" name="フローチャート: 判断 286">
          <a:extLst>
            <a:ext uri="{FF2B5EF4-FFF2-40B4-BE49-F238E27FC236}">
              <a16:creationId xmlns:a16="http://schemas.microsoft.com/office/drawing/2014/main" id="{67ECC8D3-3E28-446C-83E4-360D398D3E4F}"/>
            </a:ext>
          </a:extLst>
        </xdr:cNvPr>
        <xdr:cNvSpPr/>
      </xdr:nvSpPr>
      <xdr:spPr>
        <a:xfrm>
          <a:off x="3746500" y="1400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94742</xdr:rowOff>
    </xdr:from>
    <xdr:to>
      <xdr:col>15</xdr:col>
      <xdr:colOff>101600</xdr:colOff>
      <xdr:row>82</xdr:row>
      <xdr:rowOff>24892</xdr:rowOff>
    </xdr:to>
    <xdr:sp macro="" textlink="">
      <xdr:nvSpPr>
        <xdr:cNvPr id="288" name="フローチャート: 判断 287">
          <a:extLst>
            <a:ext uri="{FF2B5EF4-FFF2-40B4-BE49-F238E27FC236}">
              <a16:creationId xmlns:a16="http://schemas.microsoft.com/office/drawing/2014/main" id="{531E5509-3318-45FB-B2E8-CB18E0917643}"/>
            </a:ext>
          </a:extLst>
        </xdr:cNvPr>
        <xdr:cNvSpPr/>
      </xdr:nvSpPr>
      <xdr:spPr>
        <a:xfrm>
          <a:off x="2857500" y="139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89" name="フローチャート: 判断 288">
          <a:extLst>
            <a:ext uri="{FF2B5EF4-FFF2-40B4-BE49-F238E27FC236}">
              <a16:creationId xmlns:a16="http://schemas.microsoft.com/office/drawing/2014/main" id="{E815EFA4-509D-4588-83B4-5824B718CEB3}"/>
            </a:ext>
          </a:extLst>
        </xdr:cNvPr>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49022</xdr:rowOff>
    </xdr:from>
    <xdr:to>
      <xdr:col>6</xdr:col>
      <xdr:colOff>38100</xdr:colOff>
      <xdr:row>81</xdr:row>
      <xdr:rowOff>150622</xdr:rowOff>
    </xdr:to>
    <xdr:sp macro="" textlink="">
      <xdr:nvSpPr>
        <xdr:cNvPr id="290" name="フローチャート: 判断 289">
          <a:extLst>
            <a:ext uri="{FF2B5EF4-FFF2-40B4-BE49-F238E27FC236}">
              <a16:creationId xmlns:a16="http://schemas.microsoft.com/office/drawing/2014/main" id="{F266BA1B-54B4-4A49-90FC-F1BF4EB89DC4}"/>
            </a:ext>
          </a:extLst>
        </xdr:cNvPr>
        <xdr:cNvSpPr/>
      </xdr:nvSpPr>
      <xdr:spPr>
        <a:xfrm>
          <a:off x="1079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CF8702DE-08F7-4CDC-A299-1E4F2A26270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6140726A-27C7-414F-96A2-454CFB456B6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C23B708A-6505-4B64-8A0D-ED0E7609FF3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A35BE273-1026-4377-BC71-4B34028D75E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38D8E815-C8E4-4517-8418-0659A3E843C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126746</xdr:rowOff>
    </xdr:from>
    <xdr:to>
      <xdr:col>24</xdr:col>
      <xdr:colOff>114300</xdr:colOff>
      <xdr:row>83</xdr:row>
      <xdr:rowOff>56896</xdr:rowOff>
    </xdr:to>
    <xdr:sp macro="" textlink="">
      <xdr:nvSpPr>
        <xdr:cNvPr id="296" name="楕円 295">
          <a:extLst>
            <a:ext uri="{FF2B5EF4-FFF2-40B4-BE49-F238E27FC236}">
              <a16:creationId xmlns:a16="http://schemas.microsoft.com/office/drawing/2014/main" id="{3D2002E8-5C63-4023-9002-C58A77F48BB0}"/>
            </a:ext>
          </a:extLst>
        </xdr:cNvPr>
        <xdr:cNvSpPr/>
      </xdr:nvSpPr>
      <xdr:spPr>
        <a:xfrm>
          <a:off x="4584700" y="1418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105173</xdr:rowOff>
    </xdr:from>
    <xdr:ext cx="405111" cy="259045"/>
    <xdr:sp macro="" textlink="">
      <xdr:nvSpPr>
        <xdr:cNvPr id="297" name="【公営住宅】&#10;有形固定資産減価償却率該当値テキスト">
          <a:extLst>
            <a:ext uri="{FF2B5EF4-FFF2-40B4-BE49-F238E27FC236}">
              <a16:creationId xmlns:a16="http://schemas.microsoft.com/office/drawing/2014/main" id="{A395B615-4BA4-4217-9CF1-A4BBD832148B}"/>
            </a:ext>
          </a:extLst>
        </xdr:cNvPr>
        <xdr:cNvSpPr txBox="1"/>
      </xdr:nvSpPr>
      <xdr:spPr>
        <a:xfrm>
          <a:off x="4673600" y="14164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94742</xdr:rowOff>
    </xdr:from>
    <xdr:to>
      <xdr:col>20</xdr:col>
      <xdr:colOff>38100</xdr:colOff>
      <xdr:row>83</xdr:row>
      <xdr:rowOff>24892</xdr:rowOff>
    </xdr:to>
    <xdr:sp macro="" textlink="">
      <xdr:nvSpPr>
        <xdr:cNvPr id="298" name="楕円 297">
          <a:extLst>
            <a:ext uri="{FF2B5EF4-FFF2-40B4-BE49-F238E27FC236}">
              <a16:creationId xmlns:a16="http://schemas.microsoft.com/office/drawing/2014/main" id="{0988A468-C4A4-4094-A875-0C88513D7CAB}"/>
            </a:ext>
          </a:extLst>
        </xdr:cNvPr>
        <xdr:cNvSpPr/>
      </xdr:nvSpPr>
      <xdr:spPr>
        <a:xfrm>
          <a:off x="3746500" y="1415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145542</xdr:rowOff>
    </xdr:from>
    <xdr:to>
      <xdr:col>24</xdr:col>
      <xdr:colOff>63500</xdr:colOff>
      <xdr:row>83</xdr:row>
      <xdr:rowOff>6096</xdr:rowOff>
    </xdr:to>
    <xdr:cxnSp macro="">
      <xdr:nvCxnSpPr>
        <xdr:cNvPr id="299" name="直線コネクタ 298">
          <a:extLst>
            <a:ext uri="{FF2B5EF4-FFF2-40B4-BE49-F238E27FC236}">
              <a16:creationId xmlns:a16="http://schemas.microsoft.com/office/drawing/2014/main" id="{A81D9A1F-62B0-443F-8796-F763AE1D6DBB}"/>
            </a:ext>
          </a:extLst>
        </xdr:cNvPr>
        <xdr:cNvCxnSpPr/>
      </xdr:nvCxnSpPr>
      <xdr:spPr>
        <a:xfrm>
          <a:off x="3797300" y="1420444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65024</xdr:rowOff>
    </xdr:from>
    <xdr:to>
      <xdr:col>15</xdr:col>
      <xdr:colOff>101600</xdr:colOff>
      <xdr:row>82</xdr:row>
      <xdr:rowOff>166624</xdr:rowOff>
    </xdr:to>
    <xdr:sp macro="" textlink="">
      <xdr:nvSpPr>
        <xdr:cNvPr id="300" name="楕円 299">
          <a:extLst>
            <a:ext uri="{FF2B5EF4-FFF2-40B4-BE49-F238E27FC236}">
              <a16:creationId xmlns:a16="http://schemas.microsoft.com/office/drawing/2014/main" id="{CED823C4-E250-4C77-8702-C045BB09F5BE}"/>
            </a:ext>
          </a:extLst>
        </xdr:cNvPr>
        <xdr:cNvSpPr/>
      </xdr:nvSpPr>
      <xdr:spPr>
        <a:xfrm>
          <a:off x="2857500" y="1412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115824</xdr:rowOff>
    </xdr:from>
    <xdr:to>
      <xdr:col>19</xdr:col>
      <xdr:colOff>177800</xdr:colOff>
      <xdr:row>82</xdr:row>
      <xdr:rowOff>145542</xdr:rowOff>
    </xdr:to>
    <xdr:cxnSp macro="">
      <xdr:nvCxnSpPr>
        <xdr:cNvPr id="301" name="直線コネクタ 300">
          <a:extLst>
            <a:ext uri="{FF2B5EF4-FFF2-40B4-BE49-F238E27FC236}">
              <a16:creationId xmlns:a16="http://schemas.microsoft.com/office/drawing/2014/main" id="{DF7CAD34-E911-4510-98BA-56C26F5D9FE6}"/>
            </a:ext>
          </a:extLst>
        </xdr:cNvPr>
        <xdr:cNvCxnSpPr/>
      </xdr:nvCxnSpPr>
      <xdr:spPr>
        <a:xfrm>
          <a:off x="2908300" y="1417472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26163</xdr:rowOff>
    </xdr:from>
    <xdr:to>
      <xdr:col>10</xdr:col>
      <xdr:colOff>165100</xdr:colOff>
      <xdr:row>82</xdr:row>
      <xdr:rowOff>127763</xdr:rowOff>
    </xdr:to>
    <xdr:sp macro="" textlink="">
      <xdr:nvSpPr>
        <xdr:cNvPr id="302" name="楕円 301">
          <a:extLst>
            <a:ext uri="{FF2B5EF4-FFF2-40B4-BE49-F238E27FC236}">
              <a16:creationId xmlns:a16="http://schemas.microsoft.com/office/drawing/2014/main" id="{101B5EF3-7E2B-42C2-87C8-1F6832DB9ABB}"/>
            </a:ext>
          </a:extLst>
        </xdr:cNvPr>
        <xdr:cNvSpPr/>
      </xdr:nvSpPr>
      <xdr:spPr>
        <a:xfrm>
          <a:off x="1968500" y="1408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76963</xdr:rowOff>
    </xdr:from>
    <xdr:to>
      <xdr:col>15</xdr:col>
      <xdr:colOff>50800</xdr:colOff>
      <xdr:row>82</xdr:row>
      <xdr:rowOff>115824</xdr:rowOff>
    </xdr:to>
    <xdr:cxnSp macro="">
      <xdr:nvCxnSpPr>
        <xdr:cNvPr id="303" name="直線コネクタ 302">
          <a:extLst>
            <a:ext uri="{FF2B5EF4-FFF2-40B4-BE49-F238E27FC236}">
              <a16:creationId xmlns:a16="http://schemas.microsoft.com/office/drawing/2014/main" id="{E005470C-5B40-4FE2-8084-0421F779B446}"/>
            </a:ext>
          </a:extLst>
        </xdr:cNvPr>
        <xdr:cNvCxnSpPr/>
      </xdr:nvCxnSpPr>
      <xdr:spPr>
        <a:xfrm>
          <a:off x="2019300" y="14135863"/>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1015</xdr:rowOff>
    </xdr:from>
    <xdr:to>
      <xdr:col>6</xdr:col>
      <xdr:colOff>38100</xdr:colOff>
      <xdr:row>82</xdr:row>
      <xdr:rowOff>102615</xdr:rowOff>
    </xdr:to>
    <xdr:sp macro="" textlink="">
      <xdr:nvSpPr>
        <xdr:cNvPr id="304" name="楕円 303">
          <a:extLst>
            <a:ext uri="{FF2B5EF4-FFF2-40B4-BE49-F238E27FC236}">
              <a16:creationId xmlns:a16="http://schemas.microsoft.com/office/drawing/2014/main" id="{7E5620ED-1766-4EEA-B971-9B313C634862}"/>
            </a:ext>
          </a:extLst>
        </xdr:cNvPr>
        <xdr:cNvSpPr/>
      </xdr:nvSpPr>
      <xdr:spPr>
        <a:xfrm>
          <a:off x="1079500" y="1405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51815</xdr:rowOff>
    </xdr:from>
    <xdr:to>
      <xdr:col>10</xdr:col>
      <xdr:colOff>114300</xdr:colOff>
      <xdr:row>82</xdr:row>
      <xdr:rowOff>76963</xdr:rowOff>
    </xdr:to>
    <xdr:cxnSp macro="">
      <xdr:nvCxnSpPr>
        <xdr:cNvPr id="305" name="直線コネクタ 304">
          <a:extLst>
            <a:ext uri="{FF2B5EF4-FFF2-40B4-BE49-F238E27FC236}">
              <a16:creationId xmlns:a16="http://schemas.microsoft.com/office/drawing/2014/main" id="{A7A388A1-ADAD-4185-8C14-0E96C0622880}"/>
            </a:ext>
          </a:extLst>
        </xdr:cNvPr>
        <xdr:cNvCxnSpPr/>
      </xdr:nvCxnSpPr>
      <xdr:spPr>
        <a:xfrm>
          <a:off x="1130300" y="14110715"/>
          <a:ext cx="889000" cy="2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61992</xdr:rowOff>
    </xdr:from>
    <xdr:ext cx="405111" cy="259045"/>
    <xdr:sp macro="" textlink="">
      <xdr:nvSpPr>
        <xdr:cNvPr id="306" name="n_1aveValue【公営住宅】&#10;有形固定資産減価償却率">
          <a:extLst>
            <a:ext uri="{FF2B5EF4-FFF2-40B4-BE49-F238E27FC236}">
              <a16:creationId xmlns:a16="http://schemas.microsoft.com/office/drawing/2014/main" id="{912C3C9A-AA98-4001-9AB5-E346248B3ADF}"/>
            </a:ext>
          </a:extLst>
        </xdr:cNvPr>
        <xdr:cNvSpPr txBox="1"/>
      </xdr:nvSpPr>
      <xdr:spPr>
        <a:xfrm>
          <a:off x="3582044" y="1377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41419</xdr:rowOff>
    </xdr:from>
    <xdr:ext cx="405111" cy="259045"/>
    <xdr:sp macro="" textlink="">
      <xdr:nvSpPr>
        <xdr:cNvPr id="307" name="n_2aveValue【公営住宅】&#10;有形固定資産減価償却率">
          <a:extLst>
            <a:ext uri="{FF2B5EF4-FFF2-40B4-BE49-F238E27FC236}">
              <a16:creationId xmlns:a16="http://schemas.microsoft.com/office/drawing/2014/main" id="{5B16EA65-7DFF-44F4-BF12-16F7F6A5BF93}"/>
            </a:ext>
          </a:extLst>
        </xdr:cNvPr>
        <xdr:cNvSpPr txBox="1"/>
      </xdr:nvSpPr>
      <xdr:spPr>
        <a:xfrm>
          <a:off x="2705744" y="13757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32275</xdr:rowOff>
    </xdr:from>
    <xdr:ext cx="405111" cy="259045"/>
    <xdr:sp macro="" textlink="">
      <xdr:nvSpPr>
        <xdr:cNvPr id="308" name="n_3aveValue【公営住宅】&#10;有形固定資産減価償却率">
          <a:extLst>
            <a:ext uri="{FF2B5EF4-FFF2-40B4-BE49-F238E27FC236}">
              <a16:creationId xmlns:a16="http://schemas.microsoft.com/office/drawing/2014/main" id="{57F16B6D-35C4-48E7-8C86-8837B31DFFF5}"/>
            </a:ext>
          </a:extLst>
        </xdr:cNvPr>
        <xdr:cNvSpPr txBox="1"/>
      </xdr:nvSpPr>
      <xdr:spPr>
        <a:xfrm>
          <a:off x="1816744" y="1374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167149</xdr:rowOff>
    </xdr:from>
    <xdr:ext cx="405111" cy="259045"/>
    <xdr:sp macro="" textlink="">
      <xdr:nvSpPr>
        <xdr:cNvPr id="309" name="n_4aveValue【公営住宅】&#10;有形固定資産減価償却率">
          <a:extLst>
            <a:ext uri="{FF2B5EF4-FFF2-40B4-BE49-F238E27FC236}">
              <a16:creationId xmlns:a16="http://schemas.microsoft.com/office/drawing/2014/main" id="{CAF5F5EB-269C-4305-8AA6-DDD8D78181FA}"/>
            </a:ext>
          </a:extLst>
        </xdr:cNvPr>
        <xdr:cNvSpPr txBox="1"/>
      </xdr:nvSpPr>
      <xdr:spPr>
        <a:xfrm>
          <a:off x="927744" y="1371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16019</xdr:rowOff>
    </xdr:from>
    <xdr:ext cx="405111" cy="259045"/>
    <xdr:sp macro="" textlink="">
      <xdr:nvSpPr>
        <xdr:cNvPr id="310" name="n_1mainValue【公営住宅】&#10;有形固定資産減価償却率">
          <a:extLst>
            <a:ext uri="{FF2B5EF4-FFF2-40B4-BE49-F238E27FC236}">
              <a16:creationId xmlns:a16="http://schemas.microsoft.com/office/drawing/2014/main" id="{9C4D3E27-B2CE-469D-8FB6-47E4E3194729}"/>
            </a:ext>
          </a:extLst>
        </xdr:cNvPr>
        <xdr:cNvSpPr txBox="1"/>
      </xdr:nvSpPr>
      <xdr:spPr>
        <a:xfrm>
          <a:off x="3582044" y="1424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157751</xdr:rowOff>
    </xdr:from>
    <xdr:ext cx="405111" cy="259045"/>
    <xdr:sp macro="" textlink="">
      <xdr:nvSpPr>
        <xdr:cNvPr id="311" name="n_2mainValue【公営住宅】&#10;有形固定資産減価償却率">
          <a:extLst>
            <a:ext uri="{FF2B5EF4-FFF2-40B4-BE49-F238E27FC236}">
              <a16:creationId xmlns:a16="http://schemas.microsoft.com/office/drawing/2014/main" id="{7C2FA247-D695-4FCA-8611-562C9AE600FB}"/>
            </a:ext>
          </a:extLst>
        </xdr:cNvPr>
        <xdr:cNvSpPr txBox="1"/>
      </xdr:nvSpPr>
      <xdr:spPr>
        <a:xfrm>
          <a:off x="2705744" y="14216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118890</xdr:rowOff>
    </xdr:from>
    <xdr:ext cx="405111" cy="259045"/>
    <xdr:sp macro="" textlink="">
      <xdr:nvSpPr>
        <xdr:cNvPr id="312" name="n_3mainValue【公営住宅】&#10;有形固定資産減価償却率">
          <a:extLst>
            <a:ext uri="{FF2B5EF4-FFF2-40B4-BE49-F238E27FC236}">
              <a16:creationId xmlns:a16="http://schemas.microsoft.com/office/drawing/2014/main" id="{C0523957-203D-4345-8637-CBAFCFDA8F80}"/>
            </a:ext>
          </a:extLst>
        </xdr:cNvPr>
        <xdr:cNvSpPr txBox="1"/>
      </xdr:nvSpPr>
      <xdr:spPr>
        <a:xfrm>
          <a:off x="1816744" y="1417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93742</xdr:rowOff>
    </xdr:from>
    <xdr:ext cx="405111" cy="259045"/>
    <xdr:sp macro="" textlink="">
      <xdr:nvSpPr>
        <xdr:cNvPr id="313" name="n_4mainValue【公営住宅】&#10;有形固定資産減価償却率">
          <a:extLst>
            <a:ext uri="{FF2B5EF4-FFF2-40B4-BE49-F238E27FC236}">
              <a16:creationId xmlns:a16="http://schemas.microsoft.com/office/drawing/2014/main" id="{CEDD54DD-ABB0-4EF0-8AAB-6D60003D05E5}"/>
            </a:ext>
          </a:extLst>
        </xdr:cNvPr>
        <xdr:cNvSpPr txBox="1"/>
      </xdr:nvSpPr>
      <xdr:spPr>
        <a:xfrm>
          <a:off x="927744" y="14152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A2730B83-5230-49A6-9921-B0D3A5CCFB5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C141A017-023A-4929-AD67-6AC791DC7D3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3519554A-1512-4EAA-A34C-92D72A8EA39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3AE28D9B-A64A-4B74-B696-7844D861DC8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1FF46E31-0D75-4540-9E8F-57E1670A3B3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9B5EBA54-6B83-4A41-AD8A-160E5003C5F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BD5D336A-8165-4A10-B00A-7F94FDCDB83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4A0B4B86-9665-48A3-AA13-B65F79CFEF5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3533E2CD-0E84-4360-9A59-CC84726FFC9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BB21E66B-23A8-4614-A7D9-6EBFE1221EB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4" name="直線コネクタ 323">
          <a:extLst>
            <a:ext uri="{FF2B5EF4-FFF2-40B4-BE49-F238E27FC236}">
              <a16:creationId xmlns:a16="http://schemas.microsoft.com/office/drawing/2014/main" id="{71C888DF-2094-43CE-A088-ACB5808FEB7D}"/>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5" name="テキスト ボックス 324">
          <a:extLst>
            <a:ext uri="{FF2B5EF4-FFF2-40B4-BE49-F238E27FC236}">
              <a16:creationId xmlns:a16="http://schemas.microsoft.com/office/drawing/2014/main" id="{6062E866-7F55-4541-BB95-DD708CA13A0F}"/>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6" name="直線コネクタ 325">
          <a:extLst>
            <a:ext uri="{FF2B5EF4-FFF2-40B4-BE49-F238E27FC236}">
              <a16:creationId xmlns:a16="http://schemas.microsoft.com/office/drawing/2014/main" id="{7D8BA8A2-E8E4-4C8B-9DD1-F33F8C44888A}"/>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7" name="テキスト ボックス 326">
          <a:extLst>
            <a:ext uri="{FF2B5EF4-FFF2-40B4-BE49-F238E27FC236}">
              <a16:creationId xmlns:a16="http://schemas.microsoft.com/office/drawing/2014/main" id="{B29DEE53-1367-4812-817B-06DF5CF05E5D}"/>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8" name="直線コネクタ 327">
          <a:extLst>
            <a:ext uri="{FF2B5EF4-FFF2-40B4-BE49-F238E27FC236}">
              <a16:creationId xmlns:a16="http://schemas.microsoft.com/office/drawing/2014/main" id="{59E47438-A761-4270-92F0-C9C1C91276E3}"/>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9" name="テキスト ボックス 328">
          <a:extLst>
            <a:ext uri="{FF2B5EF4-FFF2-40B4-BE49-F238E27FC236}">
              <a16:creationId xmlns:a16="http://schemas.microsoft.com/office/drawing/2014/main" id="{0701FFB0-5B28-4789-8236-CA750CE30E71}"/>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0" name="直線コネクタ 329">
          <a:extLst>
            <a:ext uri="{FF2B5EF4-FFF2-40B4-BE49-F238E27FC236}">
              <a16:creationId xmlns:a16="http://schemas.microsoft.com/office/drawing/2014/main" id="{566FDEFC-EF71-4418-9148-7B6E5AD4702C}"/>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1" name="テキスト ボックス 330">
          <a:extLst>
            <a:ext uri="{FF2B5EF4-FFF2-40B4-BE49-F238E27FC236}">
              <a16:creationId xmlns:a16="http://schemas.microsoft.com/office/drawing/2014/main" id="{5F62A06F-B47B-4E6F-A95A-A3B675E3F822}"/>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2" name="直線コネクタ 331">
          <a:extLst>
            <a:ext uri="{FF2B5EF4-FFF2-40B4-BE49-F238E27FC236}">
              <a16:creationId xmlns:a16="http://schemas.microsoft.com/office/drawing/2014/main" id="{6B7E2E07-7595-4D3C-A5CB-91FD7D290BC2}"/>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3" name="テキスト ボックス 332">
          <a:extLst>
            <a:ext uri="{FF2B5EF4-FFF2-40B4-BE49-F238E27FC236}">
              <a16:creationId xmlns:a16="http://schemas.microsoft.com/office/drawing/2014/main" id="{AE888024-718C-4550-AC3B-91FCAC0A8269}"/>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4" name="直線コネクタ 333">
          <a:extLst>
            <a:ext uri="{FF2B5EF4-FFF2-40B4-BE49-F238E27FC236}">
              <a16:creationId xmlns:a16="http://schemas.microsoft.com/office/drawing/2014/main" id="{A27CD398-6832-460C-9E34-D772CCABAA3B}"/>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5" name="テキスト ボックス 334">
          <a:extLst>
            <a:ext uri="{FF2B5EF4-FFF2-40B4-BE49-F238E27FC236}">
              <a16:creationId xmlns:a16="http://schemas.microsoft.com/office/drawing/2014/main" id="{F7BAB127-23E2-4239-A6E9-1EFA3E547096}"/>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2934310E-B2C6-4036-9145-525BBF202DC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088DAC4F-6985-4CE0-90A1-537A12EB159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AAD03C0B-2AB1-4804-976E-2E31A42EA1F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2177</xdr:rowOff>
    </xdr:from>
    <xdr:to>
      <xdr:col>54</xdr:col>
      <xdr:colOff>189865</xdr:colOff>
      <xdr:row>86</xdr:row>
      <xdr:rowOff>111579</xdr:rowOff>
    </xdr:to>
    <xdr:cxnSp macro="">
      <xdr:nvCxnSpPr>
        <xdr:cNvPr id="339" name="直線コネクタ 338">
          <a:extLst>
            <a:ext uri="{FF2B5EF4-FFF2-40B4-BE49-F238E27FC236}">
              <a16:creationId xmlns:a16="http://schemas.microsoft.com/office/drawing/2014/main" id="{13BCF882-3130-45F0-A25C-BB2B85256082}"/>
            </a:ext>
          </a:extLst>
        </xdr:cNvPr>
        <xdr:cNvCxnSpPr/>
      </xdr:nvCxnSpPr>
      <xdr:spPr>
        <a:xfrm flipV="1">
          <a:off x="10476865" y="1337527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115406</xdr:rowOff>
    </xdr:from>
    <xdr:ext cx="469744" cy="259045"/>
    <xdr:sp macro="" textlink="">
      <xdr:nvSpPr>
        <xdr:cNvPr id="340" name="【公営住宅】&#10;一人当たり面積最小値テキスト">
          <a:extLst>
            <a:ext uri="{FF2B5EF4-FFF2-40B4-BE49-F238E27FC236}">
              <a16:creationId xmlns:a16="http://schemas.microsoft.com/office/drawing/2014/main" id="{40F7A4C1-D33F-42A5-87CE-08821C2C8702}"/>
            </a:ext>
          </a:extLst>
        </xdr:cNvPr>
        <xdr:cNvSpPr txBox="1"/>
      </xdr:nvSpPr>
      <xdr:spPr>
        <a:xfrm>
          <a:off x="10515600" y="1486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111579</xdr:rowOff>
    </xdr:from>
    <xdr:to>
      <xdr:col>55</xdr:col>
      <xdr:colOff>88900</xdr:colOff>
      <xdr:row>86</xdr:row>
      <xdr:rowOff>111579</xdr:rowOff>
    </xdr:to>
    <xdr:cxnSp macro="">
      <xdr:nvCxnSpPr>
        <xdr:cNvPr id="341" name="直線コネクタ 340">
          <a:extLst>
            <a:ext uri="{FF2B5EF4-FFF2-40B4-BE49-F238E27FC236}">
              <a16:creationId xmlns:a16="http://schemas.microsoft.com/office/drawing/2014/main" id="{5A71DBD8-113E-4793-9240-7C7892FDAA87}"/>
            </a:ext>
          </a:extLst>
        </xdr:cNvPr>
        <xdr:cNvCxnSpPr/>
      </xdr:nvCxnSpPr>
      <xdr:spPr>
        <a:xfrm>
          <a:off x="10388600" y="14856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120304</xdr:rowOff>
    </xdr:from>
    <xdr:ext cx="469744" cy="259045"/>
    <xdr:sp macro="" textlink="">
      <xdr:nvSpPr>
        <xdr:cNvPr id="342" name="【公営住宅】&#10;一人当たり面積最大値テキスト">
          <a:extLst>
            <a:ext uri="{FF2B5EF4-FFF2-40B4-BE49-F238E27FC236}">
              <a16:creationId xmlns:a16="http://schemas.microsoft.com/office/drawing/2014/main" id="{3739C02A-86E2-4E9F-AF85-5CAECA8489BC}"/>
            </a:ext>
          </a:extLst>
        </xdr:cNvPr>
        <xdr:cNvSpPr txBox="1"/>
      </xdr:nvSpPr>
      <xdr:spPr>
        <a:xfrm>
          <a:off x="10515600" y="1315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2177</xdr:rowOff>
    </xdr:from>
    <xdr:to>
      <xdr:col>55</xdr:col>
      <xdr:colOff>88900</xdr:colOff>
      <xdr:row>78</xdr:row>
      <xdr:rowOff>2177</xdr:rowOff>
    </xdr:to>
    <xdr:cxnSp macro="">
      <xdr:nvCxnSpPr>
        <xdr:cNvPr id="343" name="直線コネクタ 342">
          <a:extLst>
            <a:ext uri="{FF2B5EF4-FFF2-40B4-BE49-F238E27FC236}">
              <a16:creationId xmlns:a16="http://schemas.microsoft.com/office/drawing/2014/main" id="{2A0A195B-3C70-40FA-BD3F-DE0E7F42D3F2}"/>
            </a:ext>
          </a:extLst>
        </xdr:cNvPr>
        <xdr:cNvCxnSpPr/>
      </xdr:nvCxnSpPr>
      <xdr:spPr>
        <a:xfrm>
          <a:off x="10388600" y="1337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89825</xdr:rowOff>
    </xdr:from>
    <xdr:ext cx="469744" cy="259045"/>
    <xdr:sp macro="" textlink="">
      <xdr:nvSpPr>
        <xdr:cNvPr id="344" name="【公営住宅】&#10;一人当たり面積平均値テキスト">
          <a:extLst>
            <a:ext uri="{FF2B5EF4-FFF2-40B4-BE49-F238E27FC236}">
              <a16:creationId xmlns:a16="http://schemas.microsoft.com/office/drawing/2014/main" id="{6E4D052E-9A13-4B1B-B37D-FAE17BFD1B06}"/>
            </a:ext>
          </a:extLst>
        </xdr:cNvPr>
        <xdr:cNvSpPr txBox="1"/>
      </xdr:nvSpPr>
      <xdr:spPr>
        <a:xfrm>
          <a:off x="10515600" y="143201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111398</xdr:rowOff>
    </xdr:from>
    <xdr:to>
      <xdr:col>55</xdr:col>
      <xdr:colOff>50800</xdr:colOff>
      <xdr:row>84</xdr:row>
      <xdr:rowOff>41548</xdr:rowOff>
    </xdr:to>
    <xdr:sp macro="" textlink="">
      <xdr:nvSpPr>
        <xdr:cNvPr id="345" name="フローチャート: 判断 344">
          <a:extLst>
            <a:ext uri="{FF2B5EF4-FFF2-40B4-BE49-F238E27FC236}">
              <a16:creationId xmlns:a16="http://schemas.microsoft.com/office/drawing/2014/main" id="{26569A95-76EA-453B-A2A4-61BA8417A378}"/>
            </a:ext>
          </a:extLst>
        </xdr:cNvPr>
        <xdr:cNvSpPr/>
      </xdr:nvSpPr>
      <xdr:spPr>
        <a:xfrm>
          <a:off x="104267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113030</xdr:rowOff>
    </xdr:from>
    <xdr:to>
      <xdr:col>50</xdr:col>
      <xdr:colOff>165100</xdr:colOff>
      <xdr:row>84</xdr:row>
      <xdr:rowOff>43180</xdr:rowOff>
    </xdr:to>
    <xdr:sp macro="" textlink="">
      <xdr:nvSpPr>
        <xdr:cNvPr id="346" name="フローチャート: 判断 345">
          <a:extLst>
            <a:ext uri="{FF2B5EF4-FFF2-40B4-BE49-F238E27FC236}">
              <a16:creationId xmlns:a16="http://schemas.microsoft.com/office/drawing/2014/main" id="{ACBDCB86-32FD-4E90-AF10-2FB5679CB6CA}"/>
            </a:ext>
          </a:extLst>
        </xdr:cNvPr>
        <xdr:cNvSpPr/>
      </xdr:nvSpPr>
      <xdr:spPr>
        <a:xfrm>
          <a:off x="9588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111398</xdr:rowOff>
    </xdr:from>
    <xdr:to>
      <xdr:col>46</xdr:col>
      <xdr:colOff>38100</xdr:colOff>
      <xdr:row>84</xdr:row>
      <xdr:rowOff>41548</xdr:rowOff>
    </xdr:to>
    <xdr:sp macro="" textlink="">
      <xdr:nvSpPr>
        <xdr:cNvPr id="347" name="フローチャート: 判断 346">
          <a:extLst>
            <a:ext uri="{FF2B5EF4-FFF2-40B4-BE49-F238E27FC236}">
              <a16:creationId xmlns:a16="http://schemas.microsoft.com/office/drawing/2014/main" id="{A38A4A26-F33E-4115-9410-C238D8594AF7}"/>
            </a:ext>
          </a:extLst>
        </xdr:cNvPr>
        <xdr:cNvSpPr/>
      </xdr:nvSpPr>
      <xdr:spPr>
        <a:xfrm>
          <a:off x="86995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48" name="フローチャート: 判断 347">
          <a:extLst>
            <a:ext uri="{FF2B5EF4-FFF2-40B4-BE49-F238E27FC236}">
              <a16:creationId xmlns:a16="http://schemas.microsoft.com/office/drawing/2014/main" id="{9F874FE5-8472-44AF-B2BA-229EEF8CA5D7}"/>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70576</xdr:rowOff>
    </xdr:from>
    <xdr:to>
      <xdr:col>36</xdr:col>
      <xdr:colOff>165100</xdr:colOff>
      <xdr:row>84</xdr:row>
      <xdr:rowOff>726</xdr:rowOff>
    </xdr:to>
    <xdr:sp macro="" textlink="">
      <xdr:nvSpPr>
        <xdr:cNvPr id="349" name="フローチャート: 判断 348">
          <a:extLst>
            <a:ext uri="{FF2B5EF4-FFF2-40B4-BE49-F238E27FC236}">
              <a16:creationId xmlns:a16="http://schemas.microsoft.com/office/drawing/2014/main" id="{D80D374A-5148-4ED3-93ED-BAC7B7065BAB}"/>
            </a:ext>
          </a:extLst>
        </xdr:cNvPr>
        <xdr:cNvSpPr/>
      </xdr:nvSpPr>
      <xdr:spPr>
        <a:xfrm>
          <a:off x="6921500" y="1430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D4C439D4-E897-43C0-A807-0F844BEB953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472EF1FF-D321-443A-B283-62C47F61318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AF3E3FCC-DFEA-4BBC-BEF4-45C861241D7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D49A47E-57B9-4405-B6E0-87CD16CBC11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37D25F6-7631-4B1D-AA85-23F0C403713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21589</xdr:rowOff>
    </xdr:from>
    <xdr:to>
      <xdr:col>55</xdr:col>
      <xdr:colOff>50800</xdr:colOff>
      <xdr:row>83</xdr:row>
      <xdr:rowOff>123189</xdr:rowOff>
    </xdr:to>
    <xdr:sp macro="" textlink="">
      <xdr:nvSpPr>
        <xdr:cNvPr id="355" name="楕円 354">
          <a:extLst>
            <a:ext uri="{FF2B5EF4-FFF2-40B4-BE49-F238E27FC236}">
              <a16:creationId xmlns:a16="http://schemas.microsoft.com/office/drawing/2014/main" id="{F007EAFD-D75A-4FC0-B81D-E5368D33648F}"/>
            </a:ext>
          </a:extLst>
        </xdr:cNvPr>
        <xdr:cNvSpPr/>
      </xdr:nvSpPr>
      <xdr:spPr>
        <a:xfrm>
          <a:off x="104267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44466</xdr:rowOff>
    </xdr:from>
    <xdr:ext cx="469744" cy="259045"/>
    <xdr:sp macro="" textlink="">
      <xdr:nvSpPr>
        <xdr:cNvPr id="356" name="【公営住宅】&#10;一人当たり面積該当値テキスト">
          <a:extLst>
            <a:ext uri="{FF2B5EF4-FFF2-40B4-BE49-F238E27FC236}">
              <a16:creationId xmlns:a16="http://schemas.microsoft.com/office/drawing/2014/main" id="{F52749E5-1CBF-4F88-85A5-4318860CDCAB}"/>
            </a:ext>
          </a:extLst>
        </xdr:cNvPr>
        <xdr:cNvSpPr txBox="1"/>
      </xdr:nvSpPr>
      <xdr:spPr>
        <a:xfrm>
          <a:off x="10515600" y="1410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24856</xdr:rowOff>
    </xdr:from>
    <xdr:to>
      <xdr:col>50</xdr:col>
      <xdr:colOff>165100</xdr:colOff>
      <xdr:row>83</xdr:row>
      <xdr:rowOff>126456</xdr:rowOff>
    </xdr:to>
    <xdr:sp macro="" textlink="">
      <xdr:nvSpPr>
        <xdr:cNvPr id="357" name="楕円 356">
          <a:extLst>
            <a:ext uri="{FF2B5EF4-FFF2-40B4-BE49-F238E27FC236}">
              <a16:creationId xmlns:a16="http://schemas.microsoft.com/office/drawing/2014/main" id="{86508683-3807-4E2D-9080-467F3F1C2806}"/>
            </a:ext>
          </a:extLst>
        </xdr:cNvPr>
        <xdr:cNvSpPr/>
      </xdr:nvSpPr>
      <xdr:spPr>
        <a:xfrm>
          <a:off x="9588500" y="1425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72389</xdr:rowOff>
    </xdr:from>
    <xdr:to>
      <xdr:col>55</xdr:col>
      <xdr:colOff>0</xdr:colOff>
      <xdr:row>83</xdr:row>
      <xdr:rowOff>75656</xdr:rowOff>
    </xdr:to>
    <xdr:cxnSp macro="">
      <xdr:nvCxnSpPr>
        <xdr:cNvPr id="358" name="直線コネクタ 357">
          <a:extLst>
            <a:ext uri="{FF2B5EF4-FFF2-40B4-BE49-F238E27FC236}">
              <a16:creationId xmlns:a16="http://schemas.microsoft.com/office/drawing/2014/main" id="{04BA6565-F7B1-414A-856C-63A0B96B57BC}"/>
            </a:ext>
          </a:extLst>
        </xdr:cNvPr>
        <xdr:cNvCxnSpPr/>
      </xdr:nvCxnSpPr>
      <xdr:spPr>
        <a:xfrm flipV="1">
          <a:off x="9639300" y="14302739"/>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29755</xdr:rowOff>
    </xdr:from>
    <xdr:to>
      <xdr:col>46</xdr:col>
      <xdr:colOff>38100</xdr:colOff>
      <xdr:row>83</xdr:row>
      <xdr:rowOff>131355</xdr:rowOff>
    </xdr:to>
    <xdr:sp macro="" textlink="">
      <xdr:nvSpPr>
        <xdr:cNvPr id="359" name="楕円 358">
          <a:extLst>
            <a:ext uri="{FF2B5EF4-FFF2-40B4-BE49-F238E27FC236}">
              <a16:creationId xmlns:a16="http://schemas.microsoft.com/office/drawing/2014/main" id="{26AD6301-E232-4D89-A211-0CCAE0ADD699}"/>
            </a:ext>
          </a:extLst>
        </xdr:cNvPr>
        <xdr:cNvSpPr/>
      </xdr:nvSpPr>
      <xdr:spPr>
        <a:xfrm>
          <a:off x="8699500" y="1426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75656</xdr:rowOff>
    </xdr:from>
    <xdr:to>
      <xdr:col>50</xdr:col>
      <xdr:colOff>114300</xdr:colOff>
      <xdr:row>83</xdr:row>
      <xdr:rowOff>80555</xdr:rowOff>
    </xdr:to>
    <xdr:cxnSp macro="">
      <xdr:nvCxnSpPr>
        <xdr:cNvPr id="360" name="直線コネクタ 359">
          <a:extLst>
            <a:ext uri="{FF2B5EF4-FFF2-40B4-BE49-F238E27FC236}">
              <a16:creationId xmlns:a16="http://schemas.microsoft.com/office/drawing/2014/main" id="{0160ECF5-C8B0-4C8E-B1B7-933C67EAE752}"/>
            </a:ext>
          </a:extLst>
        </xdr:cNvPr>
        <xdr:cNvCxnSpPr/>
      </xdr:nvCxnSpPr>
      <xdr:spPr>
        <a:xfrm flipV="1">
          <a:off x="8750300" y="14306006"/>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24856</xdr:rowOff>
    </xdr:from>
    <xdr:to>
      <xdr:col>41</xdr:col>
      <xdr:colOff>101600</xdr:colOff>
      <xdr:row>83</xdr:row>
      <xdr:rowOff>126456</xdr:rowOff>
    </xdr:to>
    <xdr:sp macro="" textlink="">
      <xdr:nvSpPr>
        <xdr:cNvPr id="361" name="楕円 360">
          <a:extLst>
            <a:ext uri="{FF2B5EF4-FFF2-40B4-BE49-F238E27FC236}">
              <a16:creationId xmlns:a16="http://schemas.microsoft.com/office/drawing/2014/main" id="{0B4A50CE-B6A8-4785-BF14-32CCF2AFE1D3}"/>
            </a:ext>
          </a:extLst>
        </xdr:cNvPr>
        <xdr:cNvSpPr/>
      </xdr:nvSpPr>
      <xdr:spPr>
        <a:xfrm>
          <a:off x="7810500" y="1425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75656</xdr:rowOff>
    </xdr:from>
    <xdr:to>
      <xdr:col>45</xdr:col>
      <xdr:colOff>177800</xdr:colOff>
      <xdr:row>83</xdr:row>
      <xdr:rowOff>80555</xdr:rowOff>
    </xdr:to>
    <xdr:cxnSp macro="">
      <xdr:nvCxnSpPr>
        <xdr:cNvPr id="362" name="直線コネクタ 361">
          <a:extLst>
            <a:ext uri="{FF2B5EF4-FFF2-40B4-BE49-F238E27FC236}">
              <a16:creationId xmlns:a16="http://schemas.microsoft.com/office/drawing/2014/main" id="{F1085FFF-00A8-4665-8828-B8A697EA8BE4}"/>
            </a:ext>
          </a:extLst>
        </xdr:cNvPr>
        <xdr:cNvCxnSpPr/>
      </xdr:nvCxnSpPr>
      <xdr:spPr>
        <a:xfrm>
          <a:off x="7861300" y="14306006"/>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31387</xdr:rowOff>
    </xdr:from>
    <xdr:to>
      <xdr:col>36</xdr:col>
      <xdr:colOff>165100</xdr:colOff>
      <xdr:row>83</xdr:row>
      <xdr:rowOff>132987</xdr:rowOff>
    </xdr:to>
    <xdr:sp macro="" textlink="">
      <xdr:nvSpPr>
        <xdr:cNvPr id="363" name="楕円 362">
          <a:extLst>
            <a:ext uri="{FF2B5EF4-FFF2-40B4-BE49-F238E27FC236}">
              <a16:creationId xmlns:a16="http://schemas.microsoft.com/office/drawing/2014/main" id="{9C179B15-F07F-43C4-AEB2-7B8097893D39}"/>
            </a:ext>
          </a:extLst>
        </xdr:cNvPr>
        <xdr:cNvSpPr/>
      </xdr:nvSpPr>
      <xdr:spPr>
        <a:xfrm>
          <a:off x="6921500" y="1426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75656</xdr:rowOff>
    </xdr:from>
    <xdr:to>
      <xdr:col>41</xdr:col>
      <xdr:colOff>50800</xdr:colOff>
      <xdr:row>83</xdr:row>
      <xdr:rowOff>82187</xdr:rowOff>
    </xdr:to>
    <xdr:cxnSp macro="">
      <xdr:nvCxnSpPr>
        <xdr:cNvPr id="364" name="直線コネクタ 363">
          <a:extLst>
            <a:ext uri="{FF2B5EF4-FFF2-40B4-BE49-F238E27FC236}">
              <a16:creationId xmlns:a16="http://schemas.microsoft.com/office/drawing/2014/main" id="{4693E46C-7AE4-4478-BF62-61B7326AD964}"/>
            </a:ext>
          </a:extLst>
        </xdr:cNvPr>
        <xdr:cNvCxnSpPr/>
      </xdr:nvCxnSpPr>
      <xdr:spPr>
        <a:xfrm flipV="1">
          <a:off x="6972300" y="1430600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34307</xdr:rowOff>
    </xdr:from>
    <xdr:ext cx="469744" cy="259045"/>
    <xdr:sp macro="" textlink="">
      <xdr:nvSpPr>
        <xdr:cNvPr id="365" name="n_1aveValue【公営住宅】&#10;一人当たり面積">
          <a:extLst>
            <a:ext uri="{FF2B5EF4-FFF2-40B4-BE49-F238E27FC236}">
              <a16:creationId xmlns:a16="http://schemas.microsoft.com/office/drawing/2014/main" id="{C1C81575-6DC6-4E75-8822-CB2A38923C65}"/>
            </a:ext>
          </a:extLst>
        </xdr:cNvPr>
        <xdr:cNvSpPr txBox="1"/>
      </xdr:nvSpPr>
      <xdr:spPr>
        <a:xfrm>
          <a:off x="9391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32675</xdr:rowOff>
    </xdr:from>
    <xdr:ext cx="469744" cy="259045"/>
    <xdr:sp macro="" textlink="">
      <xdr:nvSpPr>
        <xdr:cNvPr id="366" name="n_2aveValue【公営住宅】&#10;一人当たり面積">
          <a:extLst>
            <a:ext uri="{FF2B5EF4-FFF2-40B4-BE49-F238E27FC236}">
              <a16:creationId xmlns:a16="http://schemas.microsoft.com/office/drawing/2014/main" id="{21212FE6-3733-47F3-9FB9-A27267DE01BA}"/>
            </a:ext>
          </a:extLst>
        </xdr:cNvPr>
        <xdr:cNvSpPr txBox="1"/>
      </xdr:nvSpPr>
      <xdr:spPr>
        <a:xfrm>
          <a:off x="8515427" y="1443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31041</xdr:rowOff>
    </xdr:from>
    <xdr:ext cx="469744" cy="259045"/>
    <xdr:sp macro="" textlink="">
      <xdr:nvSpPr>
        <xdr:cNvPr id="367" name="n_3aveValue【公営住宅】&#10;一人当たり面積">
          <a:extLst>
            <a:ext uri="{FF2B5EF4-FFF2-40B4-BE49-F238E27FC236}">
              <a16:creationId xmlns:a16="http://schemas.microsoft.com/office/drawing/2014/main" id="{D8016244-D6E2-4C5A-BA23-0DD1CE8B2A31}"/>
            </a:ext>
          </a:extLst>
        </xdr:cNvPr>
        <xdr:cNvSpPr txBox="1"/>
      </xdr:nvSpPr>
      <xdr:spPr>
        <a:xfrm>
          <a:off x="76264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163303</xdr:rowOff>
    </xdr:from>
    <xdr:ext cx="469744" cy="259045"/>
    <xdr:sp macro="" textlink="">
      <xdr:nvSpPr>
        <xdr:cNvPr id="368" name="n_4aveValue【公営住宅】&#10;一人当たり面積">
          <a:extLst>
            <a:ext uri="{FF2B5EF4-FFF2-40B4-BE49-F238E27FC236}">
              <a16:creationId xmlns:a16="http://schemas.microsoft.com/office/drawing/2014/main" id="{881E69B8-2B04-484A-8ABE-63FCBBCFF45D}"/>
            </a:ext>
          </a:extLst>
        </xdr:cNvPr>
        <xdr:cNvSpPr txBox="1"/>
      </xdr:nvSpPr>
      <xdr:spPr>
        <a:xfrm>
          <a:off x="6737427" y="14393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142983</xdr:rowOff>
    </xdr:from>
    <xdr:ext cx="469744" cy="259045"/>
    <xdr:sp macro="" textlink="">
      <xdr:nvSpPr>
        <xdr:cNvPr id="369" name="n_1mainValue【公営住宅】&#10;一人当たり面積">
          <a:extLst>
            <a:ext uri="{FF2B5EF4-FFF2-40B4-BE49-F238E27FC236}">
              <a16:creationId xmlns:a16="http://schemas.microsoft.com/office/drawing/2014/main" id="{CDE48C43-C210-418E-B0A0-C565761B124C}"/>
            </a:ext>
          </a:extLst>
        </xdr:cNvPr>
        <xdr:cNvSpPr txBox="1"/>
      </xdr:nvSpPr>
      <xdr:spPr>
        <a:xfrm>
          <a:off x="9391727" y="14030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147882</xdr:rowOff>
    </xdr:from>
    <xdr:ext cx="469744" cy="259045"/>
    <xdr:sp macro="" textlink="">
      <xdr:nvSpPr>
        <xdr:cNvPr id="370" name="n_2mainValue【公営住宅】&#10;一人当たり面積">
          <a:extLst>
            <a:ext uri="{FF2B5EF4-FFF2-40B4-BE49-F238E27FC236}">
              <a16:creationId xmlns:a16="http://schemas.microsoft.com/office/drawing/2014/main" id="{39FCDB61-061A-409C-88CA-11B248F0CD48}"/>
            </a:ext>
          </a:extLst>
        </xdr:cNvPr>
        <xdr:cNvSpPr txBox="1"/>
      </xdr:nvSpPr>
      <xdr:spPr>
        <a:xfrm>
          <a:off x="8515427" y="14035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142983</xdr:rowOff>
    </xdr:from>
    <xdr:ext cx="469744" cy="259045"/>
    <xdr:sp macro="" textlink="">
      <xdr:nvSpPr>
        <xdr:cNvPr id="371" name="n_3mainValue【公営住宅】&#10;一人当たり面積">
          <a:extLst>
            <a:ext uri="{FF2B5EF4-FFF2-40B4-BE49-F238E27FC236}">
              <a16:creationId xmlns:a16="http://schemas.microsoft.com/office/drawing/2014/main" id="{778DF12A-E91F-472C-A21D-5AA4BB698728}"/>
            </a:ext>
          </a:extLst>
        </xdr:cNvPr>
        <xdr:cNvSpPr txBox="1"/>
      </xdr:nvSpPr>
      <xdr:spPr>
        <a:xfrm>
          <a:off x="7626427" y="14030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149514</xdr:rowOff>
    </xdr:from>
    <xdr:ext cx="469744" cy="259045"/>
    <xdr:sp macro="" textlink="">
      <xdr:nvSpPr>
        <xdr:cNvPr id="372" name="n_4mainValue【公営住宅】&#10;一人当たり面積">
          <a:extLst>
            <a:ext uri="{FF2B5EF4-FFF2-40B4-BE49-F238E27FC236}">
              <a16:creationId xmlns:a16="http://schemas.microsoft.com/office/drawing/2014/main" id="{9281C62E-862D-4CA0-ABC9-C6C21EE5933B}"/>
            </a:ext>
          </a:extLst>
        </xdr:cNvPr>
        <xdr:cNvSpPr txBox="1"/>
      </xdr:nvSpPr>
      <xdr:spPr>
        <a:xfrm>
          <a:off x="6737427" y="140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0D248A82-E269-49E2-A162-7F0A3E4F573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D9D40F35-7F72-4C50-9E01-9BE550EE4F1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31163B12-D9E1-4428-9CA5-2FCD755FED8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C7C4E101-290D-4D08-ADC8-B37F6130451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36C57C9F-DBE7-4DC2-8F5B-C3F39CCEF2E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5C33B748-213C-4061-A667-93706C882E0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F2FFC684-22A6-4566-A8F4-5179F378299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0AC7C17D-58C3-4EA1-AA6E-BFCF7EB708B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a:extLst>
            <a:ext uri="{FF2B5EF4-FFF2-40B4-BE49-F238E27FC236}">
              <a16:creationId xmlns:a16="http://schemas.microsoft.com/office/drawing/2014/main" id="{BECF4338-21E9-414A-A9B5-07328C8A160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a:extLst>
            <a:ext uri="{FF2B5EF4-FFF2-40B4-BE49-F238E27FC236}">
              <a16:creationId xmlns:a16="http://schemas.microsoft.com/office/drawing/2014/main" id="{574C4F2C-970C-4359-8C15-D283F247FD5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a:extLst>
            <a:ext uri="{FF2B5EF4-FFF2-40B4-BE49-F238E27FC236}">
              <a16:creationId xmlns:a16="http://schemas.microsoft.com/office/drawing/2014/main" id="{65E9355F-F944-4B6F-80B8-C9CB3258932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a:extLst>
            <a:ext uri="{FF2B5EF4-FFF2-40B4-BE49-F238E27FC236}">
              <a16:creationId xmlns:a16="http://schemas.microsoft.com/office/drawing/2014/main" id="{FF2622EE-A20B-46C3-9F9B-7460E1374ED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a:extLst>
            <a:ext uri="{FF2B5EF4-FFF2-40B4-BE49-F238E27FC236}">
              <a16:creationId xmlns:a16="http://schemas.microsoft.com/office/drawing/2014/main" id="{F9D56EBD-2581-4894-B310-A06A1431E26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a:extLst>
            <a:ext uri="{FF2B5EF4-FFF2-40B4-BE49-F238E27FC236}">
              <a16:creationId xmlns:a16="http://schemas.microsoft.com/office/drawing/2014/main" id="{1A301CAA-96F2-49D5-AE29-BA3155609A0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a:extLst>
            <a:ext uri="{FF2B5EF4-FFF2-40B4-BE49-F238E27FC236}">
              <a16:creationId xmlns:a16="http://schemas.microsoft.com/office/drawing/2014/main" id="{95F2666A-1DA7-417B-8AE8-4F15D6C6752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a:extLst>
            <a:ext uri="{FF2B5EF4-FFF2-40B4-BE49-F238E27FC236}">
              <a16:creationId xmlns:a16="http://schemas.microsoft.com/office/drawing/2014/main" id="{D046E8DD-AD9E-4605-95D0-B26EE384D7A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06858FCF-A486-4CE6-B9F6-7DC1610DC0E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EE517AC6-8317-488E-8697-65AFB93B66A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E21013B1-7AD7-471A-B98E-E8D76DF6739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B859E9EE-5FDA-4C7E-8E9C-FB26CC13573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DC1BBD72-BDF1-40A5-AF04-9F9EC232A72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08510B39-1310-43F7-8A61-E353DF0A8F9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9259CF47-E5B4-406E-8958-F363E262FE0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902608FC-D42B-4E24-A5E5-53DD4201710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00BC936B-9184-4355-9526-BDBF223D474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AB1D1A37-E573-48F5-BFFE-85547CAA403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116D9C2E-B45B-4303-A6CE-5C2EF38C956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0" name="直線コネクタ 399">
          <a:extLst>
            <a:ext uri="{FF2B5EF4-FFF2-40B4-BE49-F238E27FC236}">
              <a16:creationId xmlns:a16="http://schemas.microsoft.com/office/drawing/2014/main" id="{5468F086-A495-42D4-BD29-39229FA770D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1" name="テキスト ボックス 400">
          <a:extLst>
            <a:ext uri="{FF2B5EF4-FFF2-40B4-BE49-F238E27FC236}">
              <a16:creationId xmlns:a16="http://schemas.microsoft.com/office/drawing/2014/main" id="{145F5542-FF5E-4648-8100-A319A466D35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2" name="直線コネクタ 401">
          <a:extLst>
            <a:ext uri="{FF2B5EF4-FFF2-40B4-BE49-F238E27FC236}">
              <a16:creationId xmlns:a16="http://schemas.microsoft.com/office/drawing/2014/main" id="{3FCDD8B1-8468-4A6F-9866-4A27C1AB328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3" name="テキスト ボックス 402">
          <a:extLst>
            <a:ext uri="{FF2B5EF4-FFF2-40B4-BE49-F238E27FC236}">
              <a16:creationId xmlns:a16="http://schemas.microsoft.com/office/drawing/2014/main" id="{6883BF72-20DE-41CC-ADB9-AC867D4295FF}"/>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4" name="直線コネクタ 403">
          <a:extLst>
            <a:ext uri="{FF2B5EF4-FFF2-40B4-BE49-F238E27FC236}">
              <a16:creationId xmlns:a16="http://schemas.microsoft.com/office/drawing/2014/main" id="{2ECBCCD6-3508-4694-8A1C-685A113FED6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5" name="テキスト ボックス 404">
          <a:extLst>
            <a:ext uri="{FF2B5EF4-FFF2-40B4-BE49-F238E27FC236}">
              <a16:creationId xmlns:a16="http://schemas.microsoft.com/office/drawing/2014/main" id="{DE7FDEF4-3D4A-4986-B356-5221CBE148C8}"/>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6" name="直線コネクタ 405">
          <a:extLst>
            <a:ext uri="{FF2B5EF4-FFF2-40B4-BE49-F238E27FC236}">
              <a16:creationId xmlns:a16="http://schemas.microsoft.com/office/drawing/2014/main" id="{3E128637-F101-417C-B960-FC5E910715C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7" name="テキスト ボックス 406">
          <a:extLst>
            <a:ext uri="{FF2B5EF4-FFF2-40B4-BE49-F238E27FC236}">
              <a16:creationId xmlns:a16="http://schemas.microsoft.com/office/drawing/2014/main" id="{AF63F795-FB15-4361-8C2F-BF2DD7E9CA7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8" name="直線コネクタ 407">
          <a:extLst>
            <a:ext uri="{FF2B5EF4-FFF2-40B4-BE49-F238E27FC236}">
              <a16:creationId xmlns:a16="http://schemas.microsoft.com/office/drawing/2014/main" id="{41A8097F-D281-49C9-9320-FC466675A1E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9" name="テキスト ボックス 408">
          <a:extLst>
            <a:ext uri="{FF2B5EF4-FFF2-40B4-BE49-F238E27FC236}">
              <a16:creationId xmlns:a16="http://schemas.microsoft.com/office/drawing/2014/main" id="{ECE44F8E-FAC9-4A68-A5EE-011B23012FE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59521619-6B16-41F8-A808-76D22F45610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1" name="テキスト ボックス 410">
          <a:extLst>
            <a:ext uri="{FF2B5EF4-FFF2-40B4-BE49-F238E27FC236}">
              <a16:creationId xmlns:a16="http://schemas.microsoft.com/office/drawing/2014/main" id="{7A23633D-CA50-43CE-A86F-675AC13616E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305480AC-4F33-43BF-B625-4BE1446E398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123825</xdr:rowOff>
    </xdr:from>
    <xdr:to>
      <xdr:col>85</xdr:col>
      <xdr:colOff>126364</xdr:colOff>
      <xdr:row>41</xdr:row>
      <xdr:rowOff>22860</xdr:rowOff>
    </xdr:to>
    <xdr:cxnSp macro="">
      <xdr:nvCxnSpPr>
        <xdr:cNvPr id="413" name="直線コネクタ 412">
          <a:extLst>
            <a:ext uri="{FF2B5EF4-FFF2-40B4-BE49-F238E27FC236}">
              <a16:creationId xmlns:a16="http://schemas.microsoft.com/office/drawing/2014/main" id="{5C165F28-1CFE-4D1E-8073-D267684F0AD5}"/>
            </a:ext>
          </a:extLst>
        </xdr:cNvPr>
        <xdr:cNvCxnSpPr/>
      </xdr:nvCxnSpPr>
      <xdr:spPr>
        <a:xfrm flipV="1">
          <a:off x="16318864" y="5953125"/>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26687</xdr:rowOff>
    </xdr:from>
    <xdr:ext cx="405111" cy="259045"/>
    <xdr:sp macro="" textlink="">
      <xdr:nvSpPr>
        <xdr:cNvPr id="414" name="【認定こども園・幼稚園・保育所】&#10;有形固定資産減価償却率最小値テキスト">
          <a:extLst>
            <a:ext uri="{FF2B5EF4-FFF2-40B4-BE49-F238E27FC236}">
              <a16:creationId xmlns:a16="http://schemas.microsoft.com/office/drawing/2014/main" id="{AF60E965-1D55-4EE0-AFA3-F22AF56B61D2}"/>
            </a:ext>
          </a:extLst>
        </xdr:cNvPr>
        <xdr:cNvSpPr txBox="1"/>
      </xdr:nvSpPr>
      <xdr:spPr>
        <a:xfrm>
          <a:off x="16357600"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22860</xdr:rowOff>
    </xdr:from>
    <xdr:to>
      <xdr:col>86</xdr:col>
      <xdr:colOff>25400</xdr:colOff>
      <xdr:row>41</xdr:row>
      <xdr:rowOff>22860</xdr:rowOff>
    </xdr:to>
    <xdr:cxnSp macro="">
      <xdr:nvCxnSpPr>
        <xdr:cNvPr id="415" name="直線コネクタ 414">
          <a:extLst>
            <a:ext uri="{FF2B5EF4-FFF2-40B4-BE49-F238E27FC236}">
              <a16:creationId xmlns:a16="http://schemas.microsoft.com/office/drawing/2014/main" id="{C2FD5285-DD9B-4E2E-95B7-2216844BC30F}"/>
            </a:ext>
          </a:extLst>
        </xdr:cNvPr>
        <xdr:cNvCxnSpPr/>
      </xdr:nvCxnSpPr>
      <xdr:spPr>
        <a:xfrm>
          <a:off x="16230600" y="7052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70502</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0F8567E0-0092-4A8E-A44E-BEEB61749CCB}"/>
            </a:ext>
          </a:extLst>
        </xdr:cNvPr>
        <xdr:cNvSpPr txBox="1"/>
      </xdr:nvSpPr>
      <xdr:spPr>
        <a:xfrm>
          <a:off x="16357600" y="572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123825</xdr:rowOff>
    </xdr:from>
    <xdr:to>
      <xdr:col>86</xdr:col>
      <xdr:colOff>25400</xdr:colOff>
      <xdr:row>34</xdr:row>
      <xdr:rowOff>123825</xdr:rowOff>
    </xdr:to>
    <xdr:cxnSp macro="">
      <xdr:nvCxnSpPr>
        <xdr:cNvPr id="417" name="直線コネクタ 416">
          <a:extLst>
            <a:ext uri="{FF2B5EF4-FFF2-40B4-BE49-F238E27FC236}">
              <a16:creationId xmlns:a16="http://schemas.microsoft.com/office/drawing/2014/main" id="{D4EE1714-B62F-418B-8242-F0505EF5B136}"/>
            </a:ext>
          </a:extLst>
        </xdr:cNvPr>
        <xdr:cNvCxnSpPr/>
      </xdr:nvCxnSpPr>
      <xdr:spPr>
        <a:xfrm>
          <a:off x="16230600" y="5953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8272</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963FA476-450B-4923-8A41-AF00CDBEFF5F}"/>
            </a:ext>
          </a:extLst>
        </xdr:cNvPr>
        <xdr:cNvSpPr txBox="1"/>
      </xdr:nvSpPr>
      <xdr:spPr>
        <a:xfrm>
          <a:off x="16357600" y="6180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419" name="フローチャート: 判断 418">
          <a:extLst>
            <a:ext uri="{FF2B5EF4-FFF2-40B4-BE49-F238E27FC236}">
              <a16:creationId xmlns:a16="http://schemas.microsoft.com/office/drawing/2014/main" id="{4F562A0C-B358-47E8-85DC-CF0646BB955C}"/>
            </a:ext>
          </a:extLst>
        </xdr:cNvPr>
        <xdr:cNvSpPr/>
      </xdr:nvSpPr>
      <xdr:spPr>
        <a:xfrm>
          <a:off x="162687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149225</xdr:rowOff>
    </xdr:from>
    <xdr:to>
      <xdr:col>81</xdr:col>
      <xdr:colOff>101600</xdr:colOff>
      <xdr:row>37</xdr:row>
      <xdr:rowOff>79375</xdr:rowOff>
    </xdr:to>
    <xdr:sp macro="" textlink="">
      <xdr:nvSpPr>
        <xdr:cNvPr id="420" name="フローチャート: 判断 419">
          <a:extLst>
            <a:ext uri="{FF2B5EF4-FFF2-40B4-BE49-F238E27FC236}">
              <a16:creationId xmlns:a16="http://schemas.microsoft.com/office/drawing/2014/main" id="{DE85AD03-3F25-467B-9E88-B3EFDCE50FF7}"/>
            </a:ext>
          </a:extLst>
        </xdr:cNvPr>
        <xdr:cNvSpPr/>
      </xdr:nvSpPr>
      <xdr:spPr>
        <a:xfrm>
          <a:off x="15430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168275</xdr:rowOff>
    </xdr:from>
    <xdr:to>
      <xdr:col>76</xdr:col>
      <xdr:colOff>165100</xdr:colOff>
      <xdr:row>37</xdr:row>
      <xdr:rowOff>98425</xdr:rowOff>
    </xdr:to>
    <xdr:sp macro="" textlink="">
      <xdr:nvSpPr>
        <xdr:cNvPr id="421" name="フローチャート: 判断 420">
          <a:extLst>
            <a:ext uri="{FF2B5EF4-FFF2-40B4-BE49-F238E27FC236}">
              <a16:creationId xmlns:a16="http://schemas.microsoft.com/office/drawing/2014/main" id="{31EF84B9-4EFC-4666-A5E8-D609BC3F32CE}"/>
            </a:ext>
          </a:extLst>
        </xdr:cNvPr>
        <xdr:cNvSpPr/>
      </xdr:nvSpPr>
      <xdr:spPr>
        <a:xfrm>
          <a:off x="14541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xdr:rowOff>
    </xdr:from>
    <xdr:to>
      <xdr:col>72</xdr:col>
      <xdr:colOff>38100</xdr:colOff>
      <xdr:row>37</xdr:row>
      <xdr:rowOff>102235</xdr:rowOff>
    </xdr:to>
    <xdr:sp macro="" textlink="">
      <xdr:nvSpPr>
        <xdr:cNvPr id="422" name="フローチャート: 判断 421">
          <a:extLst>
            <a:ext uri="{FF2B5EF4-FFF2-40B4-BE49-F238E27FC236}">
              <a16:creationId xmlns:a16="http://schemas.microsoft.com/office/drawing/2014/main" id="{34A66A22-C924-4752-A428-72D7D74C5CFF}"/>
            </a:ext>
          </a:extLst>
        </xdr:cNvPr>
        <xdr:cNvSpPr/>
      </xdr:nvSpPr>
      <xdr:spPr>
        <a:xfrm>
          <a:off x="13652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163195</xdr:rowOff>
    </xdr:to>
    <xdr:sp macro="" textlink="">
      <xdr:nvSpPr>
        <xdr:cNvPr id="423" name="フローチャート: 判断 422">
          <a:extLst>
            <a:ext uri="{FF2B5EF4-FFF2-40B4-BE49-F238E27FC236}">
              <a16:creationId xmlns:a16="http://schemas.microsoft.com/office/drawing/2014/main" id="{EF43DD54-DBF0-4725-A375-E21C1DF7663D}"/>
            </a:ext>
          </a:extLst>
        </xdr:cNvPr>
        <xdr:cNvSpPr/>
      </xdr:nvSpPr>
      <xdr:spPr>
        <a:xfrm>
          <a:off x="12763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24E5A73B-0978-4949-A1DD-5054D96A255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C1A0D6AD-99CA-4806-8890-5FE8D45BC69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726E3642-B60A-46DE-9D3E-EBD6DFA8C0A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CB4EA4C6-A6C7-4BEB-A09B-0CDE330F19C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76E26E90-62CD-4684-A343-BF14EF8A2B0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95885</xdr:rowOff>
    </xdr:from>
    <xdr:to>
      <xdr:col>85</xdr:col>
      <xdr:colOff>177800</xdr:colOff>
      <xdr:row>39</xdr:row>
      <xdr:rowOff>26035</xdr:rowOff>
    </xdr:to>
    <xdr:sp macro="" textlink="">
      <xdr:nvSpPr>
        <xdr:cNvPr id="429" name="楕円 428">
          <a:extLst>
            <a:ext uri="{FF2B5EF4-FFF2-40B4-BE49-F238E27FC236}">
              <a16:creationId xmlns:a16="http://schemas.microsoft.com/office/drawing/2014/main" id="{0A8D94F3-9F82-4B92-A456-C4FCFAEA0A4A}"/>
            </a:ext>
          </a:extLst>
        </xdr:cNvPr>
        <xdr:cNvSpPr/>
      </xdr:nvSpPr>
      <xdr:spPr>
        <a:xfrm>
          <a:off x="162687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74312</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09FAB5AC-81A5-459D-B026-E47D3A30E71E}"/>
            </a:ext>
          </a:extLst>
        </xdr:cNvPr>
        <xdr:cNvSpPr txBox="1"/>
      </xdr:nvSpPr>
      <xdr:spPr>
        <a:xfrm>
          <a:off x="16357600" y="658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57785</xdr:rowOff>
    </xdr:from>
    <xdr:to>
      <xdr:col>81</xdr:col>
      <xdr:colOff>101600</xdr:colOff>
      <xdr:row>38</xdr:row>
      <xdr:rowOff>159385</xdr:rowOff>
    </xdr:to>
    <xdr:sp macro="" textlink="">
      <xdr:nvSpPr>
        <xdr:cNvPr id="431" name="楕円 430">
          <a:extLst>
            <a:ext uri="{FF2B5EF4-FFF2-40B4-BE49-F238E27FC236}">
              <a16:creationId xmlns:a16="http://schemas.microsoft.com/office/drawing/2014/main" id="{57E4DAF6-DF74-44B8-941B-CF037A8DCBCF}"/>
            </a:ext>
          </a:extLst>
        </xdr:cNvPr>
        <xdr:cNvSpPr/>
      </xdr:nvSpPr>
      <xdr:spPr>
        <a:xfrm>
          <a:off x="15430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108585</xdr:rowOff>
    </xdr:from>
    <xdr:to>
      <xdr:col>85</xdr:col>
      <xdr:colOff>127000</xdr:colOff>
      <xdr:row>38</xdr:row>
      <xdr:rowOff>146685</xdr:rowOff>
    </xdr:to>
    <xdr:cxnSp macro="">
      <xdr:nvCxnSpPr>
        <xdr:cNvPr id="432" name="直線コネクタ 431">
          <a:extLst>
            <a:ext uri="{FF2B5EF4-FFF2-40B4-BE49-F238E27FC236}">
              <a16:creationId xmlns:a16="http://schemas.microsoft.com/office/drawing/2014/main" id="{4CE4C4EA-7E5C-4FE1-810A-4100A55F334E}"/>
            </a:ext>
          </a:extLst>
        </xdr:cNvPr>
        <xdr:cNvCxnSpPr/>
      </xdr:nvCxnSpPr>
      <xdr:spPr>
        <a:xfrm>
          <a:off x="15481300" y="662368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17780</xdr:rowOff>
    </xdr:from>
    <xdr:to>
      <xdr:col>76</xdr:col>
      <xdr:colOff>165100</xdr:colOff>
      <xdr:row>38</xdr:row>
      <xdr:rowOff>119380</xdr:rowOff>
    </xdr:to>
    <xdr:sp macro="" textlink="">
      <xdr:nvSpPr>
        <xdr:cNvPr id="433" name="楕円 432">
          <a:extLst>
            <a:ext uri="{FF2B5EF4-FFF2-40B4-BE49-F238E27FC236}">
              <a16:creationId xmlns:a16="http://schemas.microsoft.com/office/drawing/2014/main" id="{0F89AB4E-EB1A-454D-B52A-7622DCB8E43E}"/>
            </a:ext>
          </a:extLst>
        </xdr:cNvPr>
        <xdr:cNvSpPr/>
      </xdr:nvSpPr>
      <xdr:spPr>
        <a:xfrm>
          <a:off x="14541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68580</xdr:rowOff>
    </xdr:from>
    <xdr:to>
      <xdr:col>81</xdr:col>
      <xdr:colOff>50800</xdr:colOff>
      <xdr:row>38</xdr:row>
      <xdr:rowOff>108585</xdr:rowOff>
    </xdr:to>
    <xdr:cxnSp macro="">
      <xdr:nvCxnSpPr>
        <xdr:cNvPr id="434" name="直線コネクタ 433">
          <a:extLst>
            <a:ext uri="{FF2B5EF4-FFF2-40B4-BE49-F238E27FC236}">
              <a16:creationId xmlns:a16="http://schemas.microsoft.com/office/drawing/2014/main" id="{F6419591-4081-4879-8C4A-150C1333ED7D}"/>
            </a:ext>
          </a:extLst>
        </xdr:cNvPr>
        <xdr:cNvCxnSpPr/>
      </xdr:nvCxnSpPr>
      <xdr:spPr>
        <a:xfrm>
          <a:off x="14592300" y="65836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145415</xdr:rowOff>
    </xdr:from>
    <xdr:to>
      <xdr:col>72</xdr:col>
      <xdr:colOff>38100</xdr:colOff>
      <xdr:row>38</xdr:row>
      <xdr:rowOff>75565</xdr:rowOff>
    </xdr:to>
    <xdr:sp macro="" textlink="">
      <xdr:nvSpPr>
        <xdr:cNvPr id="435" name="楕円 434">
          <a:extLst>
            <a:ext uri="{FF2B5EF4-FFF2-40B4-BE49-F238E27FC236}">
              <a16:creationId xmlns:a16="http://schemas.microsoft.com/office/drawing/2014/main" id="{69C0F5CA-23BF-4956-B6BB-43D3DAB5205E}"/>
            </a:ext>
          </a:extLst>
        </xdr:cNvPr>
        <xdr:cNvSpPr/>
      </xdr:nvSpPr>
      <xdr:spPr>
        <a:xfrm>
          <a:off x="13652500"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24765</xdr:rowOff>
    </xdr:from>
    <xdr:to>
      <xdr:col>76</xdr:col>
      <xdr:colOff>114300</xdr:colOff>
      <xdr:row>38</xdr:row>
      <xdr:rowOff>68580</xdr:rowOff>
    </xdr:to>
    <xdr:cxnSp macro="">
      <xdr:nvCxnSpPr>
        <xdr:cNvPr id="436" name="直線コネクタ 435">
          <a:extLst>
            <a:ext uri="{FF2B5EF4-FFF2-40B4-BE49-F238E27FC236}">
              <a16:creationId xmlns:a16="http://schemas.microsoft.com/office/drawing/2014/main" id="{A15FE5DD-1B70-46DE-B4E8-D2ADBBB62432}"/>
            </a:ext>
          </a:extLst>
        </xdr:cNvPr>
        <xdr:cNvCxnSpPr/>
      </xdr:nvCxnSpPr>
      <xdr:spPr>
        <a:xfrm>
          <a:off x="13703300" y="653986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116840</xdr:rowOff>
    </xdr:from>
    <xdr:to>
      <xdr:col>67</xdr:col>
      <xdr:colOff>101600</xdr:colOff>
      <xdr:row>38</xdr:row>
      <xdr:rowOff>46990</xdr:rowOff>
    </xdr:to>
    <xdr:sp macro="" textlink="">
      <xdr:nvSpPr>
        <xdr:cNvPr id="437" name="楕円 436">
          <a:extLst>
            <a:ext uri="{FF2B5EF4-FFF2-40B4-BE49-F238E27FC236}">
              <a16:creationId xmlns:a16="http://schemas.microsoft.com/office/drawing/2014/main" id="{DFCEE49D-C568-4B48-8E60-3857CEF3B410}"/>
            </a:ext>
          </a:extLst>
        </xdr:cNvPr>
        <xdr:cNvSpPr/>
      </xdr:nvSpPr>
      <xdr:spPr>
        <a:xfrm>
          <a:off x="12763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167640</xdr:rowOff>
    </xdr:from>
    <xdr:to>
      <xdr:col>71</xdr:col>
      <xdr:colOff>177800</xdr:colOff>
      <xdr:row>38</xdr:row>
      <xdr:rowOff>24765</xdr:rowOff>
    </xdr:to>
    <xdr:cxnSp macro="">
      <xdr:nvCxnSpPr>
        <xdr:cNvPr id="438" name="直線コネクタ 437">
          <a:extLst>
            <a:ext uri="{FF2B5EF4-FFF2-40B4-BE49-F238E27FC236}">
              <a16:creationId xmlns:a16="http://schemas.microsoft.com/office/drawing/2014/main" id="{F233C131-B7E7-42C3-B22B-E23A446F0DE8}"/>
            </a:ext>
          </a:extLst>
        </xdr:cNvPr>
        <xdr:cNvCxnSpPr/>
      </xdr:nvCxnSpPr>
      <xdr:spPr>
        <a:xfrm>
          <a:off x="12814300" y="651129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95902</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CE03E0D2-5347-4F6B-B633-B439BE9184A7}"/>
            </a:ext>
          </a:extLst>
        </xdr:cNvPr>
        <xdr:cNvSpPr txBox="1"/>
      </xdr:nvSpPr>
      <xdr:spPr>
        <a:xfrm>
          <a:off x="152660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114952</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7A2A356D-8297-4C9C-8FE2-E61942F441B5}"/>
            </a:ext>
          </a:extLst>
        </xdr:cNvPr>
        <xdr:cNvSpPr txBox="1"/>
      </xdr:nvSpPr>
      <xdr:spPr>
        <a:xfrm>
          <a:off x="14389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118762</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F862D6E4-DFF9-43A3-9DC2-C8F030B6437E}"/>
            </a:ext>
          </a:extLst>
        </xdr:cNvPr>
        <xdr:cNvSpPr txBox="1"/>
      </xdr:nvSpPr>
      <xdr:spPr>
        <a:xfrm>
          <a:off x="135007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8272</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D0A4A49D-41DA-4CE6-9CE8-25B810EC3966}"/>
            </a:ext>
          </a:extLst>
        </xdr:cNvPr>
        <xdr:cNvSpPr txBox="1"/>
      </xdr:nvSpPr>
      <xdr:spPr>
        <a:xfrm>
          <a:off x="126117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150512</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2D0E638F-5977-42E2-8DDC-AAEEED192B34}"/>
            </a:ext>
          </a:extLst>
        </xdr:cNvPr>
        <xdr:cNvSpPr txBox="1"/>
      </xdr:nvSpPr>
      <xdr:spPr>
        <a:xfrm>
          <a:off x="152660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110507</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5971E017-D1D8-473C-87F7-D89837EFABB8}"/>
            </a:ext>
          </a:extLst>
        </xdr:cNvPr>
        <xdr:cNvSpPr txBox="1"/>
      </xdr:nvSpPr>
      <xdr:spPr>
        <a:xfrm>
          <a:off x="14389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66692</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72CFA5EC-072B-4246-8742-915067AEB38E}"/>
            </a:ext>
          </a:extLst>
        </xdr:cNvPr>
        <xdr:cNvSpPr txBox="1"/>
      </xdr:nvSpPr>
      <xdr:spPr>
        <a:xfrm>
          <a:off x="13500744" y="658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38117</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CB0F0B56-DAF3-452E-BEBD-DE2B905E9700}"/>
            </a:ext>
          </a:extLst>
        </xdr:cNvPr>
        <xdr:cNvSpPr txBox="1"/>
      </xdr:nvSpPr>
      <xdr:spPr>
        <a:xfrm>
          <a:off x="12611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F2FAAAD3-AFEC-44FD-B395-16BB68D00C4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F1175C04-FE11-48C2-8B47-29C480EE599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90B8C5AE-371F-4862-85DD-AFD6D2C35B4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0F24A7A7-D0D9-4277-A466-B3654341B80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1553134C-FCFF-404D-9724-3B4F0A82330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B96B8376-D512-48E3-A5CF-B16A3C4FD33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9F121D60-0755-4638-B430-B1AE67F3BA9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3F7E9E89-70C5-4596-9B1F-606298AEC68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F740C267-7AE5-40FE-9596-6799893BCCC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5C42ED03-1A94-423F-8563-DC71E8B4EE1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7" name="直線コネクタ 456">
          <a:extLst>
            <a:ext uri="{FF2B5EF4-FFF2-40B4-BE49-F238E27FC236}">
              <a16:creationId xmlns:a16="http://schemas.microsoft.com/office/drawing/2014/main" id="{0DFB5D44-A13F-4879-B545-65FEBBC3B2E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8" name="テキスト ボックス 457">
          <a:extLst>
            <a:ext uri="{FF2B5EF4-FFF2-40B4-BE49-F238E27FC236}">
              <a16:creationId xmlns:a16="http://schemas.microsoft.com/office/drawing/2014/main" id="{517ABD49-FBAB-4B34-9AB5-51336788A2AC}"/>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9" name="直線コネクタ 458">
          <a:extLst>
            <a:ext uri="{FF2B5EF4-FFF2-40B4-BE49-F238E27FC236}">
              <a16:creationId xmlns:a16="http://schemas.microsoft.com/office/drawing/2014/main" id="{58126006-C77A-4577-9830-1FFF6FE7C75E}"/>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0" name="テキスト ボックス 459">
          <a:extLst>
            <a:ext uri="{FF2B5EF4-FFF2-40B4-BE49-F238E27FC236}">
              <a16:creationId xmlns:a16="http://schemas.microsoft.com/office/drawing/2014/main" id="{992F6232-548F-4C39-B161-D489C181B7A5}"/>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1" name="直線コネクタ 460">
          <a:extLst>
            <a:ext uri="{FF2B5EF4-FFF2-40B4-BE49-F238E27FC236}">
              <a16:creationId xmlns:a16="http://schemas.microsoft.com/office/drawing/2014/main" id="{E42F532C-CB9E-4A1C-B6D2-8470DBBE7A01}"/>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2" name="テキスト ボックス 461">
          <a:extLst>
            <a:ext uri="{FF2B5EF4-FFF2-40B4-BE49-F238E27FC236}">
              <a16:creationId xmlns:a16="http://schemas.microsoft.com/office/drawing/2014/main" id="{E481C095-6654-49F6-87BA-7E1D68F8E96D}"/>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3" name="直線コネクタ 462">
          <a:extLst>
            <a:ext uri="{FF2B5EF4-FFF2-40B4-BE49-F238E27FC236}">
              <a16:creationId xmlns:a16="http://schemas.microsoft.com/office/drawing/2014/main" id="{B79E325F-457A-40F2-A55D-A93B9FE9BEA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4" name="テキスト ボックス 463">
          <a:extLst>
            <a:ext uri="{FF2B5EF4-FFF2-40B4-BE49-F238E27FC236}">
              <a16:creationId xmlns:a16="http://schemas.microsoft.com/office/drawing/2014/main" id="{0C55F5B2-BB64-4349-93F9-7687C6809516}"/>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14FA1962-C2A5-4DCC-BFB7-5E228CB91CD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a:extLst>
            <a:ext uri="{FF2B5EF4-FFF2-40B4-BE49-F238E27FC236}">
              <a16:creationId xmlns:a16="http://schemas.microsoft.com/office/drawing/2014/main" id="{94532EBD-0C6B-42C9-815C-52FF4AF9CFF1}"/>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a:extLst>
            <a:ext uri="{FF2B5EF4-FFF2-40B4-BE49-F238E27FC236}">
              <a16:creationId xmlns:a16="http://schemas.microsoft.com/office/drawing/2014/main" id="{6F57B771-2A94-4818-AD03-AD96691A8B2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78486</xdr:rowOff>
    </xdr:from>
    <xdr:to>
      <xdr:col>116</xdr:col>
      <xdr:colOff>62864</xdr:colOff>
      <xdr:row>41</xdr:row>
      <xdr:rowOff>87630</xdr:rowOff>
    </xdr:to>
    <xdr:cxnSp macro="">
      <xdr:nvCxnSpPr>
        <xdr:cNvPr id="468" name="直線コネクタ 467">
          <a:extLst>
            <a:ext uri="{FF2B5EF4-FFF2-40B4-BE49-F238E27FC236}">
              <a16:creationId xmlns:a16="http://schemas.microsoft.com/office/drawing/2014/main" id="{EF093E37-3ACF-4D5A-A3E3-8EF00A57F606}"/>
            </a:ext>
          </a:extLst>
        </xdr:cNvPr>
        <xdr:cNvCxnSpPr/>
      </xdr:nvCxnSpPr>
      <xdr:spPr>
        <a:xfrm flipV="1">
          <a:off x="22160864" y="6079236"/>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91457</xdr:rowOff>
    </xdr:from>
    <xdr:ext cx="469744" cy="259045"/>
    <xdr:sp macro="" textlink="">
      <xdr:nvSpPr>
        <xdr:cNvPr id="469" name="【認定こども園・幼稚園・保育所】&#10;一人当たり面積最小値テキスト">
          <a:extLst>
            <a:ext uri="{FF2B5EF4-FFF2-40B4-BE49-F238E27FC236}">
              <a16:creationId xmlns:a16="http://schemas.microsoft.com/office/drawing/2014/main" id="{58D7D3E9-739D-43A9-9BBD-660EF1A36F4A}"/>
            </a:ext>
          </a:extLst>
        </xdr:cNvPr>
        <xdr:cNvSpPr txBox="1"/>
      </xdr:nvSpPr>
      <xdr:spPr>
        <a:xfrm>
          <a:off x="22199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87630</xdr:rowOff>
    </xdr:from>
    <xdr:to>
      <xdr:col>116</xdr:col>
      <xdr:colOff>152400</xdr:colOff>
      <xdr:row>41</xdr:row>
      <xdr:rowOff>87630</xdr:rowOff>
    </xdr:to>
    <xdr:cxnSp macro="">
      <xdr:nvCxnSpPr>
        <xdr:cNvPr id="470" name="直線コネクタ 469">
          <a:extLst>
            <a:ext uri="{FF2B5EF4-FFF2-40B4-BE49-F238E27FC236}">
              <a16:creationId xmlns:a16="http://schemas.microsoft.com/office/drawing/2014/main" id="{611F0279-8E55-4B17-9F0B-E403401D2F8B}"/>
            </a:ext>
          </a:extLst>
        </xdr:cNvPr>
        <xdr:cNvCxnSpPr/>
      </xdr:nvCxnSpPr>
      <xdr:spPr>
        <a:xfrm>
          <a:off x="22072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25163</xdr:rowOff>
    </xdr:from>
    <xdr:ext cx="469744" cy="259045"/>
    <xdr:sp macro="" textlink="">
      <xdr:nvSpPr>
        <xdr:cNvPr id="471" name="【認定こども園・幼稚園・保育所】&#10;一人当たり面積最大値テキスト">
          <a:extLst>
            <a:ext uri="{FF2B5EF4-FFF2-40B4-BE49-F238E27FC236}">
              <a16:creationId xmlns:a16="http://schemas.microsoft.com/office/drawing/2014/main" id="{2E862B83-2518-418C-9413-390EEF12B859}"/>
            </a:ext>
          </a:extLst>
        </xdr:cNvPr>
        <xdr:cNvSpPr txBox="1"/>
      </xdr:nvSpPr>
      <xdr:spPr>
        <a:xfrm>
          <a:off x="22199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78486</xdr:rowOff>
    </xdr:from>
    <xdr:to>
      <xdr:col>116</xdr:col>
      <xdr:colOff>152400</xdr:colOff>
      <xdr:row>35</xdr:row>
      <xdr:rowOff>78486</xdr:rowOff>
    </xdr:to>
    <xdr:cxnSp macro="">
      <xdr:nvCxnSpPr>
        <xdr:cNvPr id="472" name="直線コネクタ 471">
          <a:extLst>
            <a:ext uri="{FF2B5EF4-FFF2-40B4-BE49-F238E27FC236}">
              <a16:creationId xmlns:a16="http://schemas.microsoft.com/office/drawing/2014/main" id="{0622F346-9C09-41E5-8214-AE8AF3374BD6}"/>
            </a:ext>
          </a:extLst>
        </xdr:cNvPr>
        <xdr:cNvCxnSpPr/>
      </xdr:nvCxnSpPr>
      <xdr:spPr>
        <a:xfrm>
          <a:off x="22072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137431</xdr:rowOff>
    </xdr:from>
    <xdr:ext cx="469744" cy="259045"/>
    <xdr:sp macro="" textlink="">
      <xdr:nvSpPr>
        <xdr:cNvPr id="473" name="【認定こども園・幼稚園・保育所】&#10;一人当たり面積平均値テキスト">
          <a:extLst>
            <a:ext uri="{FF2B5EF4-FFF2-40B4-BE49-F238E27FC236}">
              <a16:creationId xmlns:a16="http://schemas.microsoft.com/office/drawing/2014/main" id="{818BCA6C-E13D-4AF0-B164-D73767D93A6A}"/>
            </a:ext>
          </a:extLst>
        </xdr:cNvPr>
        <xdr:cNvSpPr txBox="1"/>
      </xdr:nvSpPr>
      <xdr:spPr>
        <a:xfrm>
          <a:off x="22199600" y="66525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114554</xdr:rowOff>
    </xdr:from>
    <xdr:to>
      <xdr:col>116</xdr:col>
      <xdr:colOff>114300</xdr:colOff>
      <xdr:row>40</xdr:row>
      <xdr:rowOff>44704</xdr:rowOff>
    </xdr:to>
    <xdr:sp macro="" textlink="">
      <xdr:nvSpPr>
        <xdr:cNvPr id="474" name="フローチャート: 判断 473">
          <a:extLst>
            <a:ext uri="{FF2B5EF4-FFF2-40B4-BE49-F238E27FC236}">
              <a16:creationId xmlns:a16="http://schemas.microsoft.com/office/drawing/2014/main" id="{B97B6658-81D3-4120-9B09-450CE5F88CC5}"/>
            </a:ext>
          </a:extLst>
        </xdr:cNvPr>
        <xdr:cNvSpPr/>
      </xdr:nvSpPr>
      <xdr:spPr>
        <a:xfrm>
          <a:off x="221107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109982</xdr:rowOff>
    </xdr:from>
    <xdr:to>
      <xdr:col>112</xdr:col>
      <xdr:colOff>38100</xdr:colOff>
      <xdr:row>40</xdr:row>
      <xdr:rowOff>40132</xdr:rowOff>
    </xdr:to>
    <xdr:sp macro="" textlink="">
      <xdr:nvSpPr>
        <xdr:cNvPr id="475" name="フローチャート: 判断 474">
          <a:extLst>
            <a:ext uri="{FF2B5EF4-FFF2-40B4-BE49-F238E27FC236}">
              <a16:creationId xmlns:a16="http://schemas.microsoft.com/office/drawing/2014/main" id="{A667A6D2-8D75-453D-9C37-A7801F8D26E3}"/>
            </a:ext>
          </a:extLst>
        </xdr:cNvPr>
        <xdr:cNvSpPr/>
      </xdr:nvSpPr>
      <xdr:spPr>
        <a:xfrm>
          <a:off x="21272500" y="679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105410</xdr:rowOff>
    </xdr:from>
    <xdr:to>
      <xdr:col>107</xdr:col>
      <xdr:colOff>101600</xdr:colOff>
      <xdr:row>40</xdr:row>
      <xdr:rowOff>35560</xdr:rowOff>
    </xdr:to>
    <xdr:sp macro="" textlink="">
      <xdr:nvSpPr>
        <xdr:cNvPr id="476" name="フローチャート: 判断 475">
          <a:extLst>
            <a:ext uri="{FF2B5EF4-FFF2-40B4-BE49-F238E27FC236}">
              <a16:creationId xmlns:a16="http://schemas.microsoft.com/office/drawing/2014/main" id="{998F31CE-49EA-4FC4-B779-3288CC200957}"/>
            </a:ext>
          </a:extLst>
        </xdr:cNvPr>
        <xdr:cNvSpPr/>
      </xdr:nvSpPr>
      <xdr:spPr>
        <a:xfrm>
          <a:off x="20383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477" name="フローチャート: 判断 476">
          <a:extLst>
            <a:ext uri="{FF2B5EF4-FFF2-40B4-BE49-F238E27FC236}">
              <a16:creationId xmlns:a16="http://schemas.microsoft.com/office/drawing/2014/main" id="{AA6C0D85-28EE-436D-BB1F-A25436B20E46}"/>
            </a:ext>
          </a:extLst>
        </xdr:cNvPr>
        <xdr:cNvSpPr/>
      </xdr:nvSpPr>
      <xdr:spPr>
        <a:xfrm>
          <a:off x="19494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64262</xdr:rowOff>
    </xdr:from>
    <xdr:to>
      <xdr:col>98</xdr:col>
      <xdr:colOff>38100</xdr:colOff>
      <xdr:row>39</xdr:row>
      <xdr:rowOff>165862</xdr:rowOff>
    </xdr:to>
    <xdr:sp macro="" textlink="">
      <xdr:nvSpPr>
        <xdr:cNvPr id="478" name="フローチャート: 判断 477">
          <a:extLst>
            <a:ext uri="{FF2B5EF4-FFF2-40B4-BE49-F238E27FC236}">
              <a16:creationId xmlns:a16="http://schemas.microsoft.com/office/drawing/2014/main" id="{3B1D3EEF-7968-4D86-BE06-6D59DE85B49A}"/>
            </a:ext>
          </a:extLst>
        </xdr:cNvPr>
        <xdr:cNvSpPr/>
      </xdr:nvSpPr>
      <xdr:spPr>
        <a:xfrm>
          <a:off x="18605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B4CADA4D-FAD7-44CF-8FCF-5ECB8BC7549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2EE26BE1-FF4B-4D16-969A-71C0133F298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A708ED47-4B19-426F-B2F9-E05CC008864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EA8BE49B-C424-4F2B-AD35-2C3B74EA3CC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3B9AC62-3516-4141-A6DF-2AB62C8E3BB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119126</xdr:rowOff>
    </xdr:from>
    <xdr:to>
      <xdr:col>116</xdr:col>
      <xdr:colOff>114300</xdr:colOff>
      <xdr:row>40</xdr:row>
      <xdr:rowOff>49276</xdr:rowOff>
    </xdr:to>
    <xdr:sp macro="" textlink="">
      <xdr:nvSpPr>
        <xdr:cNvPr id="484" name="楕円 483">
          <a:extLst>
            <a:ext uri="{FF2B5EF4-FFF2-40B4-BE49-F238E27FC236}">
              <a16:creationId xmlns:a16="http://schemas.microsoft.com/office/drawing/2014/main" id="{F9B0511D-FC12-45B3-BCCF-CFD468A3513C}"/>
            </a:ext>
          </a:extLst>
        </xdr:cNvPr>
        <xdr:cNvSpPr/>
      </xdr:nvSpPr>
      <xdr:spPr>
        <a:xfrm>
          <a:off x="22110700" y="680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97553</xdr:rowOff>
    </xdr:from>
    <xdr:ext cx="469744" cy="259045"/>
    <xdr:sp macro="" textlink="">
      <xdr:nvSpPr>
        <xdr:cNvPr id="485" name="【認定こども園・幼稚園・保育所】&#10;一人当たり面積該当値テキスト">
          <a:extLst>
            <a:ext uri="{FF2B5EF4-FFF2-40B4-BE49-F238E27FC236}">
              <a16:creationId xmlns:a16="http://schemas.microsoft.com/office/drawing/2014/main" id="{1EDD5190-BAAE-4F91-87AB-2976DBDC1595}"/>
            </a:ext>
          </a:extLst>
        </xdr:cNvPr>
        <xdr:cNvSpPr txBox="1"/>
      </xdr:nvSpPr>
      <xdr:spPr>
        <a:xfrm>
          <a:off x="22199600" y="678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119126</xdr:rowOff>
    </xdr:from>
    <xdr:to>
      <xdr:col>112</xdr:col>
      <xdr:colOff>38100</xdr:colOff>
      <xdr:row>40</xdr:row>
      <xdr:rowOff>49276</xdr:rowOff>
    </xdr:to>
    <xdr:sp macro="" textlink="">
      <xdr:nvSpPr>
        <xdr:cNvPr id="486" name="楕円 485">
          <a:extLst>
            <a:ext uri="{FF2B5EF4-FFF2-40B4-BE49-F238E27FC236}">
              <a16:creationId xmlns:a16="http://schemas.microsoft.com/office/drawing/2014/main" id="{CA89E368-223E-4822-BF5E-E4458B40286C}"/>
            </a:ext>
          </a:extLst>
        </xdr:cNvPr>
        <xdr:cNvSpPr/>
      </xdr:nvSpPr>
      <xdr:spPr>
        <a:xfrm>
          <a:off x="21272500" y="680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169926</xdr:rowOff>
    </xdr:from>
    <xdr:to>
      <xdr:col>116</xdr:col>
      <xdr:colOff>63500</xdr:colOff>
      <xdr:row>39</xdr:row>
      <xdr:rowOff>169926</xdr:rowOff>
    </xdr:to>
    <xdr:cxnSp macro="">
      <xdr:nvCxnSpPr>
        <xdr:cNvPr id="487" name="直線コネクタ 486">
          <a:extLst>
            <a:ext uri="{FF2B5EF4-FFF2-40B4-BE49-F238E27FC236}">
              <a16:creationId xmlns:a16="http://schemas.microsoft.com/office/drawing/2014/main" id="{55F9E3F4-81D9-4D7F-B350-B2A72A2BD910}"/>
            </a:ext>
          </a:extLst>
        </xdr:cNvPr>
        <xdr:cNvCxnSpPr/>
      </xdr:nvCxnSpPr>
      <xdr:spPr>
        <a:xfrm>
          <a:off x="21323300" y="68564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123698</xdr:rowOff>
    </xdr:from>
    <xdr:to>
      <xdr:col>107</xdr:col>
      <xdr:colOff>101600</xdr:colOff>
      <xdr:row>40</xdr:row>
      <xdr:rowOff>53848</xdr:rowOff>
    </xdr:to>
    <xdr:sp macro="" textlink="">
      <xdr:nvSpPr>
        <xdr:cNvPr id="488" name="楕円 487">
          <a:extLst>
            <a:ext uri="{FF2B5EF4-FFF2-40B4-BE49-F238E27FC236}">
              <a16:creationId xmlns:a16="http://schemas.microsoft.com/office/drawing/2014/main" id="{E654FCFF-E37C-4578-BD16-9EE0B5A8BA08}"/>
            </a:ext>
          </a:extLst>
        </xdr:cNvPr>
        <xdr:cNvSpPr/>
      </xdr:nvSpPr>
      <xdr:spPr>
        <a:xfrm>
          <a:off x="20383500" y="681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169926</xdr:rowOff>
    </xdr:from>
    <xdr:to>
      <xdr:col>111</xdr:col>
      <xdr:colOff>177800</xdr:colOff>
      <xdr:row>40</xdr:row>
      <xdr:rowOff>3048</xdr:rowOff>
    </xdr:to>
    <xdr:cxnSp macro="">
      <xdr:nvCxnSpPr>
        <xdr:cNvPr id="489" name="直線コネクタ 488">
          <a:extLst>
            <a:ext uri="{FF2B5EF4-FFF2-40B4-BE49-F238E27FC236}">
              <a16:creationId xmlns:a16="http://schemas.microsoft.com/office/drawing/2014/main" id="{5331994F-7D6E-4BF0-A4C8-3CCF38791000}"/>
            </a:ext>
          </a:extLst>
        </xdr:cNvPr>
        <xdr:cNvCxnSpPr/>
      </xdr:nvCxnSpPr>
      <xdr:spPr>
        <a:xfrm flipV="1">
          <a:off x="20434300" y="68564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123698</xdr:rowOff>
    </xdr:from>
    <xdr:to>
      <xdr:col>102</xdr:col>
      <xdr:colOff>165100</xdr:colOff>
      <xdr:row>40</xdr:row>
      <xdr:rowOff>53848</xdr:rowOff>
    </xdr:to>
    <xdr:sp macro="" textlink="">
      <xdr:nvSpPr>
        <xdr:cNvPr id="490" name="楕円 489">
          <a:extLst>
            <a:ext uri="{FF2B5EF4-FFF2-40B4-BE49-F238E27FC236}">
              <a16:creationId xmlns:a16="http://schemas.microsoft.com/office/drawing/2014/main" id="{BA12C4E6-E565-4511-AABD-341AC179923B}"/>
            </a:ext>
          </a:extLst>
        </xdr:cNvPr>
        <xdr:cNvSpPr/>
      </xdr:nvSpPr>
      <xdr:spPr>
        <a:xfrm>
          <a:off x="19494500" y="681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3048</xdr:rowOff>
    </xdr:from>
    <xdr:to>
      <xdr:col>107</xdr:col>
      <xdr:colOff>50800</xdr:colOff>
      <xdr:row>40</xdr:row>
      <xdr:rowOff>3048</xdr:rowOff>
    </xdr:to>
    <xdr:cxnSp macro="">
      <xdr:nvCxnSpPr>
        <xdr:cNvPr id="491" name="直線コネクタ 490">
          <a:extLst>
            <a:ext uri="{FF2B5EF4-FFF2-40B4-BE49-F238E27FC236}">
              <a16:creationId xmlns:a16="http://schemas.microsoft.com/office/drawing/2014/main" id="{F66A0B6F-4420-441A-8847-98A7339331DE}"/>
            </a:ext>
          </a:extLst>
        </xdr:cNvPr>
        <xdr:cNvCxnSpPr/>
      </xdr:nvCxnSpPr>
      <xdr:spPr>
        <a:xfrm>
          <a:off x="19545300" y="68610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128270</xdr:rowOff>
    </xdr:from>
    <xdr:to>
      <xdr:col>98</xdr:col>
      <xdr:colOff>38100</xdr:colOff>
      <xdr:row>40</xdr:row>
      <xdr:rowOff>58420</xdr:rowOff>
    </xdr:to>
    <xdr:sp macro="" textlink="">
      <xdr:nvSpPr>
        <xdr:cNvPr id="492" name="楕円 491">
          <a:extLst>
            <a:ext uri="{FF2B5EF4-FFF2-40B4-BE49-F238E27FC236}">
              <a16:creationId xmlns:a16="http://schemas.microsoft.com/office/drawing/2014/main" id="{D9448CC1-F012-4283-B544-198FDDE23C7C}"/>
            </a:ext>
          </a:extLst>
        </xdr:cNvPr>
        <xdr:cNvSpPr/>
      </xdr:nvSpPr>
      <xdr:spPr>
        <a:xfrm>
          <a:off x="18605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3048</xdr:rowOff>
    </xdr:from>
    <xdr:to>
      <xdr:col>102</xdr:col>
      <xdr:colOff>114300</xdr:colOff>
      <xdr:row>40</xdr:row>
      <xdr:rowOff>7620</xdr:rowOff>
    </xdr:to>
    <xdr:cxnSp macro="">
      <xdr:nvCxnSpPr>
        <xdr:cNvPr id="493" name="直線コネクタ 492">
          <a:extLst>
            <a:ext uri="{FF2B5EF4-FFF2-40B4-BE49-F238E27FC236}">
              <a16:creationId xmlns:a16="http://schemas.microsoft.com/office/drawing/2014/main" id="{175EC42E-92FE-4868-AE6B-DDB91D40B6EF}"/>
            </a:ext>
          </a:extLst>
        </xdr:cNvPr>
        <xdr:cNvCxnSpPr/>
      </xdr:nvCxnSpPr>
      <xdr:spPr>
        <a:xfrm flipV="1">
          <a:off x="18656300" y="68610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56659</xdr:rowOff>
    </xdr:from>
    <xdr:ext cx="469744" cy="259045"/>
    <xdr:sp macro="" textlink="">
      <xdr:nvSpPr>
        <xdr:cNvPr id="494" name="n_1aveValue【認定こども園・幼稚園・保育所】&#10;一人当たり面積">
          <a:extLst>
            <a:ext uri="{FF2B5EF4-FFF2-40B4-BE49-F238E27FC236}">
              <a16:creationId xmlns:a16="http://schemas.microsoft.com/office/drawing/2014/main" id="{D7ADB583-3292-442B-B04E-7AA48E16AEAD}"/>
            </a:ext>
          </a:extLst>
        </xdr:cNvPr>
        <xdr:cNvSpPr txBox="1"/>
      </xdr:nvSpPr>
      <xdr:spPr>
        <a:xfrm>
          <a:off x="21075727" y="657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52087</xdr:rowOff>
    </xdr:from>
    <xdr:ext cx="469744" cy="259045"/>
    <xdr:sp macro="" textlink="">
      <xdr:nvSpPr>
        <xdr:cNvPr id="495" name="n_2aveValue【認定こども園・幼稚園・保育所】&#10;一人当たり面積">
          <a:extLst>
            <a:ext uri="{FF2B5EF4-FFF2-40B4-BE49-F238E27FC236}">
              <a16:creationId xmlns:a16="http://schemas.microsoft.com/office/drawing/2014/main" id="{78EB1E0C-90B2-462A-BB60-1A8B3B7A6997}"/>
            </a:ext>
          </a:extLst>
        </xdr:cNvPr>
        <xdr:cNvSpPr txBox="1"/>
      </xdr:nvSpPr>
      <xdr:spPr>
        <a:xfrm>
          <a:off x="20199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52087</xdr:rowOff>
    </xdr:from>
    <xdr:ext cx="469744" cy="259045"/>
    <xdr:sp macro="" textlink="">
      <xdr:nvSpPr>
        <xdr:cNvPr id="496" name="n_3aveValue【認定こども園・幼稚園・保育所】&#10;一人当たり面積">
          <a:extLst>
            <a:ext uri="{FF2B5EF4-FFF2-40B4-BE49-F238E27FC236}">
              <a16:creationId xmlns:a16="http://schemas.microsoft.com/office/drawing/2014/main" id="{6B285890-178D-4AD1-9B08-7550D02B41B3}"/>
            </a:ext>
          </a:extLst>
        </xdr:cNvPr>
        <xdr:cNvSpPr txBox="1"/>
      </xdr:nvSpPr>
      <xdr:spPr>
        <a:xfrm>
          <a:off x="19310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10939</xdr:rowOff>
    </xdr:from>
    <xdr:ext cx="469744" cy="259045"/>
    <xdr:sp macro="" textlink="">
      <xdr:nvSpPr>
        <xdr:cNvPr id="497" name="n_4aveValue【認定こども園・幼稚園・保育所】&#10;一人当たり面積">
          <a:extLst>
            <a:ext uri="{FF2B5EF4-FFF2-40B4-BE49-F238E27FC236}">
              <a16:creationId xmlns:a16="http://schemas.microsoft.com/office/drawing/2014/main" id="{00BF752B-85DB-4CA7-B25B-AF226F23CCCD}"/>
            </a:ext>
          </a:extLst>
        </xdr:cNvPr>
        <xdr:cNvSpPr txBox="1"/>
      </xdr:nvSpPr>
      <xdr:spPr>
        <a:xfrm>
          <a:off x="18421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40403</xdr:rowOff>
    </xdr:from>
    <xdr:ext cx="469744" cy="259045"/>
    <xdr:sp macro="" textlink="">
      <xdr:nvSpPr>
        <xdr:cNvPr id="498" name="n_1mainValue【認定こども園・幼稚園・保育所】&#10;一人当たり面積">
          <a:extLst>
            <a:ext uri="{FF2B5EF4-FFF2-40B4-BE49-F238E27FC236}">
              <a16:creationId xmlns:a16="http://schemas.microsoft.com/office/drawing/2014/main" id="{04DF4EA1-1226-4E5A-8419-06B62F765120}"/>
            </a:ext>
          </a:extLst>
        </xdr:cNvPr>
        <xdr:cNvSpPr txBox="1"/>
      </xdr:nvSpPr>
      <xdr:spPr>
        <a:xfrm>
          <a:off x="21075727" y="689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44975</xdr:rowOff>
    </xdr:from>
    <xdr:ext cx="469744" cy="259045"/>
    <xdr:sp macro="" textlink="">
      <xdr:nvSpPr>
        <xdr:cNvPr id="499" name="n_2mainValue【認定こども園・幼稚園・保育所】&#10;一人当たり面積">
          <a:extLst>
            <a:ext uri="{FF2B5EF4-FFF2-40B4-BE49-F238E27FC236}">
              <a16:creationId xmlns:a16="http://schemas.microsoft.com/office/drawing/2014/main" id="{9E933C0B-CD59-4B54-B05E-7444B2B42CD1}"/>
            </a:ext>
          </a:extLst>
        </xdr:cNvPr>
        <xdr:cNvSpPr txBox="1"/>
      </xdr:nvSpPr>
      <xdr:spPr>
        <a:xfrm>
          <a:off x="20199427" y="690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44975</xdr:rowOff>
    </xdr:from>
    <xdr:ext cx="469744" cy="259045"/>
    <xdr:sp macro="" textlink="">
      <xdr:nvSpPr>
        <xdr:cNvPr id="500" name="n_3mainValue【認定こども園・幼稚園・保育所】&#10;一人当たり面積">
          <a:extLst>
            <a:ext uri="{FF2B5EF4-FFF2-40B4-BE49-F238E27FC236}">
              <a16:creationId xmlns:a16="http://schemas.microsoft.com/office/drawing/2014/main" id="{45611765-31ED-428D-B7A2-E7E7364EC141}"/>
            </a:ext>
          </a:extLst>
        </xdr:cNvPr>
        <xdr:cNvSpPr txBox="1"/>
      </xdr:nvSpPr>
      <xdr:spPr>
        <a:xfrm>
          <a:off x="19310427" y="690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49547</xdr:rowOff>
    </xdr:from>
    <xdr:ext cx="469744" cy="259045"/>
    <xdr:sp macro="" textlink="">
      <xdr:nvSpPr>
        <xdr:cNvPr id="501" name="n_4mainValue【認定こども園・幼稚園・保育所】&#10;一人当たり面積">
          <a:extLst>
            <a:ext uri="{FF2B5EF4-FFF2-40B4-BE49-F238E27FC236}">
              <a16:creationId xmlns:a16="http://schemas.microsoft.com/office/drawing/2014/main" id="{9A890BD4-D6D3-4BE0-B360-B0EA070CE633}"/>
            </a:ext>
          </a:extLst>
        </xdr:cNvPr>
        <xdr:cNvSpPr txBox="1"/>
      </xdr:nvSpPr>
      <xdr:spPr>
        <a:xfrm>
          <a:off x="18421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9863D788-6A61-4B66-8161-72DFA5AC13E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73C7A576-4025-4196-B97C-2DE01A29717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C23D8EFA-08CB-4B7A-BDAF-5AD386D23EC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09E0DE22-ADA4-483E-9015-AB83CF57FED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8E849735-4343-43E9-B219-3584208E862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4BF35177-2AF6-41F2-96E4-7A0F758694B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000ECB88-47EB-46D0-B0E5-47295CBEFB3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829EADA3-8E4E-49E6-B55E-7DB7F5D5D1E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C856270E-2333-4911-B4ED-B17D34F4A6A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1B361E3C-5E85-43D6-A5BB-6B430E67225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D68AC0C3-D681-42D9-A169-558B45F4264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3" name="直線コネクタ 512">
          <a:extLst>
            <a:ext uri="{FF2B5EF4-FFF2-40B4-BE49-F238E27FC236}">
              <a16:creationId xmlns:a16="http://schemas.microsoft.com/office/drawing/2014/main" id="{758C0BB2-EE39-40AC-AD96-07DB9319795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4" name="テキスト ボックス 513">
          <a:extLst>
            <a:ext uri="{FF2B5EF4-FFF2-40B4-BE49-F238E27FC236}">
              <a16:creationId xmlns:a16="http://schemas.microsoft.com/office/drawing/2014/main" id="{E2DC4BD2-5AD1-453A-A949-8AB8A792992C}"/>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5" name="直線コネクタ 514">
          <a:extLst>
            <a:ext uri="{FF2B5EF4-FFF2-40B4-BE49-F238E27FC236}">
              <a16:creationId xmlns:a16="http://schemas.microsoft.com/office/drawing/2014/main" id="{2369935C-0E03-4112-977C-05F05436A37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6" name="テキスト ボックス 515">
          <a:extLst>
            <a:ext uri="{FF2B5EF4-FFF2-40B4-BE49-F238E27FC236}">
              <a16:creationId xmlns:a16="http://schemas.microsoft.com/office/drawing/2014/main" id="{F061710D-590D-45E2-841D-04BEAE521E3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7" name="直線コネクタ 516">
          <a:extLst>
            <a:ext uri="{FF2B5EF4-FFF2-40B4-BE49-F238E27FC236}">
              <a16:creationId xmlns:a16="http://schemas.microsoft.com/office/drawing/2014/main" id="{C470D199-52FD-4C29-BAFA-E609304AD6E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8" name="テキスト ボックス 517">
          <a:extLst>
            <a:ext uri="{FF2B5EF4-FFF2-40B4-BE49-F238E27FC236}">
              <a16:creationId xmlns:a16="http://schemas.microsoft.com/office/drawing/2014/main" id="{FB2B536D-5F8A-49F9-AE13-4EB396C8ABE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9" name="直線コネクタ 518">
          <a:extLst>
            <a:ext uri="{FF2B5EF4-FFF2-40B4-BE49-F238E27FC236}">
              <a16:creationId xmlns:a16="http://schemas.microsoft.com/office/drawing/2014/main" id="{D00CADB6-EA86-4794-A3E5-6C3AEB6C146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0" name="テキスト ボックス 519">
          <a:extLst>
            <a:ext uri="{FF2B5EF4-FFF2-40B4-BE49-F238E27FC236}">
              <a16:creationId xmlns:a16="http://schemas.microsoft.com/office/drawing/2014/main" id="{6AA3B028-FCA5-433E-9B2E-7B41401DC6E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1" name="直線コネクタ 520">
          <a:extLst>
            <a:ext uri="{FF2B5EF4-FFF2-40B4-BE49-F238E27FC236}">
              <a16:creationId xmlns:a16="http://schemas.microsoft.com/office/drawing/2014/main" id="{AD91CC22-79B8-4222-ABF8-C752EA9C77A4}"/>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2" name="テキスト ボックス 521">
          <a:extLst>
            <a:ext uri="{FF2B5EF4-FFF2-40B4-BE49-F238E27FC236}">
              <a16:creationId xmlns:a16="http://schemas.microsoft.com/office/drawing/2014/main" id="{631F60F6-01F1-48BA-8A2F-ACF017FC16B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2AA29B10-5059-4E3C-BD0A-AC84E0D122E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2D29D9CE-D445-4E46-9A2F-055BC441FA1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D824B800-6120-47EC-8D5A-F52EC0DD542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15240</xdr:rowOff>
    </xdr:from>
    <xdr:to>
      <xdr:col>85</xdr:col>
      <xdr:colOff>126364</xdr:colOff>
      <xdr:row>64</xdr:row>
      <xdr:rowOff>3810</xdr:rowOff>
    </xdr:to>
    <xdr:cxnSp macro="">
      <xdr:nvCxnSpPr>
        <xdr:cNvPr id="526" name="直線コネクタ 525">
          <a:extLst>
            <a:ext uri="{FF2B5EF4-FFF2-40B4-BE49-F238E27FC236}">
              <a16:creationId xmlns:a16="http://schemas.microsoft.com/office/drawing/2014/main" id="{208E3075-4644-489E-9E54-71C2360DA577}"/>
            </a:ext>
          </a:extLst>
        </xdr:cNvPr>
        <xdr:cNvCxnSpPr/>
      </xdr:nvCxnSpPr>
      <xdr:spPr>
        <a:xfrm flipV="1">
          <a:off x="16318864" y="944499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1ECCE01F-9219-437D-A4EB-171339A02D63}"/>
            </a:ext>
          </a:extLst>
        </xdr:cNvPr>
        <xdr:cNvSpPr txBox="1"/>
      </xdr:nvSpPr>
      <xdr:spPr>
        <a:xfrm>
          <a:off x="16357600"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528" name="直線コネクタ 527">
          <a:extLst>
            <a:ext uri="{FF2B5EF4-FFF2-40B4-BE49-F238E27FC236}">
              <a16:creationId xmlns:a16="http://schemas.microsoft.com/office/drawing/2014/main" id="{35947617-49E7-42B8-9548-1DA7C62E8C73}"/>
            </a:ext>
          </a:extLst>
        </xdr:cNvPr>
        <xdr:cNvCxnSpPr/>
      </xdr:nvCxnSpPr>
      <xdr:spPr>
        <a:xfrm>
          <a:off x="16230600" y="1097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133367</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26A73BA2-F9F2-48D4-B052-F2C68CD555C7}"/>
            </a:ext>
          </a:extLst>
        </xdr:cNvPr>
        <xdr:cNvSpPr txBox="1"/>
      </xdr:nvSpPr>
      <xdr:spPr>
        <a:xfrm>
          <a:off x="16357600" y="922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15240</xdr:rowOff>
    </xdr:from>
    <xdr:to>
      <xdr:col>86</xdr:col>
      <xdr:colOff>25400</xdr:colOff>
      <xdr:row>55</xdr:row>
      <xdr:rowOff>15240</xdr:rowOff>
    </xdr:to>
    <xdr:cxnSp macro="">
      <xdr:nvCxnSpPr>
        <xdr:cNvPr id="530" name="直線コネクタ 529">
          <a:extLst>
            <a:ext uri="{FF2B5EF4-FFF2-40B4-BE49-F238E27FC236}">
              <a16:creationId xmlns:a16="http://schemas.microsoft.com/office/drawing/2014/main" id="{450DB0D1-89AA-4CF5-BADF-B2D400501D8E}"/>
            </a:ext>
          </a:extLst>
        </xdr:cNvPr>
        <xdr:cNvCxnSpPr/>
      </xdr:nvCxnSpPr>
      <xdr:spPr>
        <a:xfrm>
          <a:off x="16230600" y="9444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139717</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2D203D1E-076A-48B7-AEBE-B10DB644B08A}"/>
            </a:ext>
          </a:extLst>
        </xdr:cNvPr>
        <xdr:cNvSpPr txBox="1"/>
      </xdr:nvSpPr>
      <xdr:spPr>
        <a:xfrm>
          <a:off x="16357600" y="9912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116840</xdr:rowOff>
    </xdr:from>
    <xdr:to>
      <xdr:col>85</xdr:col>
      <xdr:colOff>177800</xdr:colOff>
      <xdr:row>59</xdr:row>
      <xdr:rowOff>46990</xdr:rowOff>
    </xdr:to>
    <xdr:sp macro="" textlink="">
      <xdr:nvSpPr>
        <xdr:cNvPr id="532" name="フローチャート: 判断 531">
          <a:extLst>
            <a:ext uri="{FF2B5EF4-FFF2-40B4-BE49-F238E27FC236}">
              <a16:creationId xmlns:a16="http://schemas.microsoft.com/office/drawing/2014/main" id="{0862C32A-EA99-434B-9A26-0F6D898AE497}"/>
            </a:ext>
          </a:extLst>
        </xdr:cNvPr>
        <xdr:cNvSpPr/>
      </xdr:nvSpPr>
      <xdr:spPr>
        <a:xfrm>
          <a:off x="162687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135890</xdr:rowOff>
    </xdr:from>
    <xdr:to>
      <xdr:col>81</xdr:col>
      <xdr:colOff>101600</xdr:colOff>
      <xdr:row>59</xdr:row>
      <xdr:rowOff>66040</xdr:rowOff>
    </xdr:to>
    <xdr:sp macro="" textlink="">
      <xdr:nvSpPr>
        <xdr:cNvPr id="533" name="フローチャート: 判断 532">
          <a:extLst>
            <a:ext uri="{FF2B5EF4-FFF2-40B4-BE49-F238E27FC236}">
              <a16:creationId xmlns:a16="http://schemas.microsoft.com/office/drawing/2014/main" id="{38DEBE76-373E-4F10-8924-88A381860E45}"/>
            </a:ext>
          </a:extLst>
        </xdr:cNvPr>
        <xdr:cNvSpPr/>
      </xdr:nvSpPr>
      <xdr:spPr>
        <a:xfrm>
          <a:off x="15430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124460</xdr:rowOff>
    </xdr:from>
    <xdr:to>
      <xdr:col>76</xdr:col>
      <xdr:colOff>165100</xdr:colOff>
      <xdr:row>59</xdr:row>
      <xdr:rowOff>54610</xdr:rowOff>
    </xdr:to>
    <xdr:sp macro="" textlink="">
      <xdr:nvSpPr>
        <xdr:cNvPr id="534" name="フローチャート: 判断 533">
          <a:extLst>
            <a:ext uri="{FF2B5EF4-FFF2-40B4-BE49-F238E27FC236}">
              <a16:creationId xmlns:a16="http://schemas.microsoft.com/office/drawing/2014/main" id="{F66B27A4-62D9-4C78-BDD3-F9F4AF9BF845}"/>
            </a:ext>
          </a:extLst>
        </xdr:cNvPr>
        <xdr:cNvSpPr/>
      </xdr:nvSpPr>
      <xdr:spPr>
        <a:xfrm>
          <a:off x="14541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116840</xdr:rowOff>
    </xdr:from>
    <xdr:to>
      <xdr:col>72</xdr:col>
      <xdr:colOff>38100</xdr:colOff>
      <xdr:row>59</xdr:row>
      <xdr:rowOff>46990</xdr:rowOff>
    </xdr:to>
    <xdr:sp macro="" textlink="">
      <xdr:nvSpPr>
        <xdr:cNvPr id="535" name="フローチャート: 判断 534">
          <a:extLst>
            <a:ext uri="{FF2B5EF4-FFF2-40B4-BE49-F238E27FC236}">
              <a16:creationId xmlns:a16="http://schemas.microsoft.com/office/drawing/2014/main" id="{ED96C79A-ECB0-4CC6-9ABC-8F7A1A692960}"/>
            </a:ext>
          </a:extLst>
        </xdr:cNvPr>
        <xdr:cNvSpPr/>
      </xdr:nvSpPr>
      <xdr:spPr>
        <a:xfrm>
          <a:off x="136525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536" name="フローチャート: 判断 535">
          <a:extLst>
            <a:ext uri="{FF2B5EF4-FFF2-40B4-BE49-F238E27FC236}">
              <a16:creationId xmlns:a16="http://schemas.microsoft.com/office/drawing/2014/main" id="{AF90C0A0-10DF-4BB8-99D5-497F77A224ED}"/>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8E04CD1F-5AD2-4F69-9D04-8D19D699735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8E751611-FB15-4914-BE52-3460FB465AD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3EED23F7-5FE4-434F-9C29-4AB5507740E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DA40C3E9-37CB-4BFE-AC56-26778449D09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8EEAE6E2-5A74-4BF2-A5E3-822F2A1DDD6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2" name="楕円 541">
          <a:extLst>
            <a:ext uri="{FF2B5EF4-FFF2-40B4-BE49-F238E27FC236}">
              <a16:creationId xmlns:a16="http://schemas.microsoft.com/office/drawing/2014/main" id="{B6480573-DA21-4029-8192-CF5A536FBA52}"/>
            </a:ext>
          </a:extLst>
        </xdr:cNvPr>
        <xdr:cNvSpPr/>
      </xdr:nvSpPr>
      <xdr:spPr>
        <a:xfrm>
          <a:off x="16268700" y="103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22877</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C89C6464-54D0-4807-B83C-FF3D8622397E}"/>
            </a:ext>
          </a:extLst>
        </xdr:cNvPr>
        <xdr:cNvSpPr txBox="1"/>
      </xdr:nvSpPr>
      <xdr:spPr>
        <a:xfrm>
          <a:off x="16357600" y="1030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13970</xdr:rowOff>
    </xdr:from>
    <xdr:to>
      <xdr:col>81</xdr:col>
      <xdr:colOff>101600</xdr:colOff>
      <xdr:row>60</xdr:row>
      <xdr:rowOff>115570</xdr:rowOff>
    </xdr:to>
    <xdr:sp macro="" textlink="">
      <xdr:nvSpPr>
        <xdr:cNvPr id="544" name="楕円 543">
          <a:extLst>
            <a:ext uri="{FF2B5EF4-FFF2-40B4-BE49-F238E27FC236}">
              <a16:creationId xmlns:a16="http://schemas.microsoft.com/office/drawing/2014/main" id="{6CD94DFA-437B-4A7B-A154-11A6795431F6}"/>
            </a:ext>
          </a:extLst>
        </xdr:cNvPr>
        <xdr:cNvSpPr/>
      </xdr:nvSpPr>
      <xdr:spPr>
        <a:xfrm>
          <a:off x="15430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64770</xdr:rowOff>
    </xdr:from>
    <xdr:to>
      <xdr:col>85</xdr:col>
      <xdr:colOff>127000</xdr:colOff>
      <xdr:row>60</xdr:row>
      <xdr:rowOff>95250</xdr:rowOff>
    </xdr:to>
    <xdr:cxnSp macro="">
      <xdr:nvCxnSpPr>
        <xdr:cNvPr id="545" name="直線コネクタ 544">
          <a:extLst>
            <a:ext uri="{FF2B5EF4-FFF2-40B4-BE49-F238E27FC236}">
              <a16:creationId xmlns:a16="http://schemas.microsoft.com/office/drawing/2014/main" id="{AFE7ACCE-F384-4ADA-9FB9-6913A7B983F7}"/>
            </a:ext>
          </a:extLst>
        </xdr:cNvPr>
        <xdr:cNvCxnSpPr/>
      </xdr:nvCxnSpPr>
      <xdr:spPr>
        <a:xfrm>
          <a:off x="15481300" y="1035177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158750</xdr:rowOff>
    </xdr:from>
    <xdr:to>
      <xdr:col>76</xdr:col>
      <xdr:colOff>165100</xdr:colOff>
      <xdr:row>60</xdr:row>
      <xdr:rowOff>88900</xdr:rowOff>
    </xdr:to>
    <xdr:sp macro="" textlink="">
      <xdr:nvSpPr>
        <xdr:cNvPr id="546" name="楕円 545">
          <a:extLst>
            <a:ext uri="{FF2B5EF4-FFF2-40B4-BE49-F238E27FC236}">
              <a16:creationId xmlns:a16="http://schemas.microsoft.com/office/drawing/2014/main" id="{4475FCD8-F959-40B7-A4BC-AF30CC929AAA}"/>
            </a:ext>
          </a:extLst>
        </xdr:cNvPr>
        <xdr:cNvSpPr/>
      </xdr:nvSpPr>
      <xdr:spPr>
        <a:xfrm>
          <a:off x="145415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38100</xdr:rowOff>
    </xdr:from>
    <xdr:to>
      <xdr:col>81</xdr:col>
      <xdr:colOff>50800</xdr:colOff>
      <xdr:row>60</xdr:row>
      <xdr:rowOff>64770</xdr:rowOff>
    </xdr:to>
    <xdr:cxnSp macro="">
      <xdr:nvCxnSpPr>
        <xdr:cNvPr id="547" name="直線コネクタ 546">
          <a:extLst>
            <a:ext uri="{FF2B5EF4-FFF2-40B4-BE49-F238E27FC236}">
              <a16:creationId xmlns:a16="http://schemas.microsoft.com/office/drawing/2014/main" id="{2B6A8870-0249-4AE3-A517-71B2852F3D4A}"/>
            </a:ext>
          </a:extLst>
        </xdr:cNvPr>
        <xdr:cNvCxnSpPr/>
      </xdr:nvCxnSpPr>
      <xdr:spPr>
        <a:xfrm>
          <a:off x="14592300" y="103251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113030</xdr:rowOff>
    </xdr:from>
    <xdr:to>
      <xdr:col>72</xdr:col>
      <xdr:colOff>38100</xdr:colOff>
      <xdr:row>60</xdr:row>
      <xdr:rowOff>43180</xdr:rowOff>
    </xdr:to>
    <xdr:sp macro="" textlink="">
      <xdr:nvSpPr>
        <xdr:cNvPr id="548" name="楕円 547">
          <a:extLst>
            <a:ext uri="{FF2B5EF4-FFF2-40B4-BE49-F238E27FC236}">
              <a16:creationId xmlns:a16="http://schemas.microsoft.com/office/drawing/2014/main" id="{F009CAAB-3618-4B47-BDCC-2C590E930044}"/>
            </a:ext>
          </a:extLst>
        </xdr:cNvPr>
        <xdr:cNvSpPr/>
      </xdr:nvSpPr>
      <xdr:spPr>
        <a:xfrm>
          <a:off x="1365250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163830</xdr:rowOff>
    </xdr:from>
    <xdr:to>
      <xdr:col>76</xdr:col>
      <xdr:colOff>114300</xdr:colOff>
      <xdr:row>60</xdr:row>
      <xdr:rowOff>38100</xdr:rowOff>
    </xdr:to>
    <xdr:cxnSp macro="">
      <xdr:nvCxnSpPr>
        <xdr:cNvPr id="549" name="直線コネクタ 548">
          <a:extLst>
            <a:ext uri="{FF2B5EF4-FFF2-40B4-BE49-F238E27FC236}">
              <a16:creationId xmlns:a16="http://schemas.microsoft.com/office/drawing/2014/main" id="{722B7D11-F7C4-442F-A7DC-219C9F106FF5}"/>
            </a:ext>
          </a:extLst>
        </xdr:cNvPr>
        <xdr:cNvCxnSpPr/>
      </xdr:nvCxnSpPr>
      <xdr:spPr>
        <a:xfrm>
          <a:off x="13703300" y="102793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67310</xdr:rowOff>
    </xdr:from>
    <xdr:to>
      <xdr:col>67</xdr:col>
      <xdr:colOff>101600</xdr:colOff>
      <xdr:row>59</xdr:row>
      <xdr:rowOff>168910</xdr:rowOff>
    </xdr:to>
    <xdr:sp macro="" textlink="">
      <xdr:nvSpPr>
        <xdr:cNvPr id="550" name="楕円 549">
          <a:extLst>
            <a:ext uri="{FF2B5EF4-FFF2-40B4-BE49-F238E27FC236}">
              <a16:creationId xmlns:a16="http://schemas.microsoft.com/office/drawing/2014/main" id="{907C4F77-0452-45A8-B54F-7F68F8BD03C9}"/>
            </a:ext>
          </a:extLst>
        </xdr:cNvPr>
        <xdr:cNvSpPr/>
      </xdr:nvSpPr>
      <xdr:spPr>
        <a:xfrm>
          <a:off x="12763500" y="101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118110</xdr:rowOff>
    </xdr:from>
    <xdr:to>
      <xdr:col>71</xdr:col>
      <xdr:colOff>177800</xdr:colOff>
      <xdr:row>59</xdr:row>
      <xdr:rowOff>163830</xdr:rowOff>
    </xdr:to>
    <xdr:cxnSp macro="">
      <xdr:nvCxnSpPr>
        <xdr:cNvPr id="551" name="直線コネクタ 550">
          <a:extLst>
            <a:ext uri="{FF2B5EF4-FFF2-40B4-BE49-F238E27FC236}">
              <a16:creationId xmlns:a16="http://schemas.microsoft.com/office/drawing/2014/main" id="{CA1309F0-3FA9-4F52-B8D1-33DFCECDADAD}"/>
            </a:ext>
          </a:extLst>
        </xdr:cNvPr>
        <xdr:cNvCxnSpPr/>
      </xdr:nvCxnSpPr>
      <xdr:spPr>
        <a:xfrm>
          <a:off x="12814300" y="102336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82567</xdr:rowOff>
    </xdr:from>
    <xdr:ext cx="405111" cy="259045"/>
    <xdr:sp macro="" textlink="">
      <xdr:nvSpPr>
        <xdr:cNvPr id="552" name="n_1aveValue【学校施設】&#10;有形固定資産減価償却率">
          <a:extLst>
            <a:ext uri="{FF2B5EF4-FFF2-40B4-BE49-F238E27FC236}">
              <a16:creationId xmlns:a16="http://schemas.microsoft.com/office/drawing/2014/main" id="{B564F139-5E63-480F-AABB-3243D10EA77A}"/>
            </a:ext>
          </a:extLst>
        </xdr:cNvPr>
        <xdr:cNvSpPr txBox="1"/>
      </xdr:nvSpPr>
      <xdr:spPr>
        <a:xfrm>
          <a:off x="152660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71137</xdr:rowOff>
    </xdr:from>
    <xdr:ext cx="405111" cy="259045"/>
    <xdr:sp macro="" textlink="">
      <xdr:nvSpPr>
        <xdr:cNvPr id="553" name="n_2aveValue【学校施設】&#10;有形固定資産減価償却率">
          <a:extLst>
            <a:ext uri="{FF2B5EF4-FFF2-40B4-BE49-F238E27FC236}">
              <a16:creationId xmlns:a16="http://schemas.microsoft.com/office/drawing/2014/main" id="{FE24EE65-1F8A-4D0F-926B-62C9F955357D}"/>
            </a:ext>
          </a:extLst>
        </xdr:cNvPr>
        <xdr:cNvSpPr txBox="1"/>
      </xdr:nvSpPr>
      <xdr:spPr>
        <a:xfrm>
          <a:off x="14389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63517</xdr:rowOff>
    </xdr:from>
    <xdr:ext cx="405111" cy="259045"/>
    <xdr:sp macro="" textlink="">
      <xdr:nvSpPr>
        <xdr:cNvPr id="554" name="n_3aveValue【学校施設】&#10;有形固定資産減価償却率">
          <a:extLst>
            <a:ext uri="{FF2B5EF4-FFF2-40B4-BE49-F238E27FC236}">
              <a16:creationId xmlns:a16="http://schemas.microsoft.com/office/drawing/2014/main" id="{46B532AF-7B3E-4C1F-B224-3BC845B6B3B5}"/>
            </a:ext>
          </a:extLst>
        </xdr:cNvPr>
        <xdr:cNvSpPr txBox="1"/>
      </xdr:nvSpPr>
      <xdr:spPr>
        <a:xfrm>
          <a:off x="135007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555" name="n_4aveValue【学校施設】&#10;有形固定資産減価償却率">
          <a:extLst>
            <a:ext uri="{FF2B5EF4-FFF2-40B4-BE49-F238E27FC236}">
              <a16:creationId xmlns:a16="http://schemas.microsoft.com/office/drawing/2014/main" id="{BF07442A-E46A-4BE7-AFD4-A3A98A0368C8}"/>
            </a:ext>
          </a:extLst>
        </xdr:cNvPr>
        <xdr:cNvSpPr txBox="1"/>
      </xdr:nvSpPr>
      <xdr:spPr>
        <a:xfrm>
          <a:off x="12611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106697</xdr:rowOff>
    </xdr:from>
    <xdr:ext cx="405111" cy="259045"/>
    <xdr:sp macro="" textlink="">
      <xdr:nvSpPr>
        <xdr:cNvPr id="556" name="n_1mainValue【学校施設】&#10;有形固定資産減価償却率">
          <a:extLst>
            <a:ext uri="{FF2B5EF4-FFF2-40B4-BE49-F238E27FC236}">
              <a16:creationId xmlns:a16="http://schemas.microsoft.com/office/drawing/2014/main" id="{AE2D221B-0CB0-4C32-A1AE-18BFAFF224A0}"/>
            </a:ext>
          </a:extLst>
        </xdr:cNvPr>
        <xdr:cNvSpPr txBox="1"/>
      </xdr:nvSpPr>
      <xdr:spPr>
        <a:xfrm>
          <a:off x="1526604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80027</xdr:rowOff>
    </xdr:from>
    <xdr:ext cx="405111" cy="259045"/>
    <xdr:sp macro="" textlink="">
      <xdr:nvSpPr>
        <xdr:cNvPr id="557" name="n_2mainValue【学校施設】&#10;有形固定資産減価償却率">
          <a:extLst>
            <a:ext uri="{FF2B5EF4-FFF2-40B4-BE49-F238E27FC236}">
              <a16:creationId xmlns:a16="http://schemas.microsoft.com/office/drawing/2014/main" id="{3E721B79-894D-446D-87B6-133B68F4A71B}"/>
            </a:ext>
          </a:extLst>
        </xdr:cNvPr>
        <xdr:cNvSpPr txBox="1"/>
      </xdr:nvSpPr>
      <xdr:spPr>
        <a:xfrm>
          <a:off x="14389744"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34307</xdr:rowOff>
    </xdr:from>
    <xdr:ext cx="405111" cy="259045"/>
    <xdr:sp macro="" textlink="">
      <xdr:nvSpPr>
        <xdr:cNvPr id="558" name="n_3mainValue【学校施設】&#10;有形固定資産減価償却率">
          <a:extLst>
            <a:ext uri="{FF2B5EF4-FFF2-40B4-BE49-F238E27FC236}">
              <a16:creationId xmlns:a16="http://schemas.microsoft.com/office/drawing/2014/main" id="{92AD4DBF-C820-4A0F-9719-176F35134310}"/>
            </a:ext>
          </a:extLst>
        </xdr:cNvPr>
        <xdr:cNvSpPr txBox="1"/>
      </xdr:nvSpPr>
      <xdr:spPr>
        <a:xfrm>
          <a:off x="135007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160037</xdr:rowOff>
    </xdr:from>
    <xdr:ext cx="405111" cy="259045"/>
    <xdr:sp macro="" textlink="">
      <xdr:nvSpPr>
        <xdr:cNvPr id="559" name="n_4mainValue【学校施設】&#10;有形固定資産減価償却率">
          <a:extLst>
            <a:ext uri="{FF2B5EF4-FFF2-40B4-BE49-F238E27FC236}">
              <a16:creationId xmlns:a16="http://schemas.microsoft.com/office/drawing/2014/main" id="{C45B7612-06EF-4CD2-B424-2B1A97BCBEA5}"/>
            </a:ext>
          </a:extLst>
        </xdr:cNvPr>
        <xdr:cNvSpPr txBox="1"/>
      </xdr:nvSpPr>
      <xdr:spPr>
        <a:xfrm>
          <a:off x="12611744" y="1027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6125FF84-1E04-4DB4-91AD-98B399F6EA9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700340BF-DEAA-48BF-8F55-E91AC6BBCD7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F4ADA506-F561-4360-9220-CEC82B02C2F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EE26C08C-31A6-428B-916A-EE673E9F4D1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2FBF9B0F-3010-4173-9AB8-65BDD4220D0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BEA24CF8-D947-47AB-9EE9-E8640136C3F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6FD5E879-6FC4-415B-856A-4A59421EBBD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2B39E085-C663-40C6-AED7-DE93C393152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ADB25DB7-5410-4310-A626-7A4C895888B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9C28103E-2DEB-4A1A-BFCE-367D3E0639A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935B8F20-9A99-4442-A6CD-CEC716D2D0D5}"/>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23693868-EB8D-4C5F-ABCF-4FAACBEF51F9}"/>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A68F9709-80E2-43A2-BF76-8ABB5FAF5D48}"/>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88C6C152-EB1D-48EB-8332-A71B70B27CFE}"/>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959B5F92-538C-483C-ABCE-56ABC0AB83FB}"/>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6BED42C0-3572-4005-AC83-299C3DD13F39}"/>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B37067BF-CE36-47A6-93CF-9AB850503C63}"/>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79C13CA5-63F3-4EC6-90D2-667C8A037D9A}"/>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94E07594-DE14-4A6E-9F05-808EE4074A64}"/>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DCFFD44C-ECED-435E-B940-609572FF7D9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5FCF17A4-4E7B-4633-9E07-FC8864536A4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5D515091-20E3-40C4-BE79-28748696935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C097778E-2F3B-40B0-869F-4D2B893AD37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D82D6A1A-CE86-4A6B-813A-52616F40863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xdr:rowOff>
    </xdr:from>
    <xdr:to>
      <xdr:col>116</xdr:col>
      <xdr:colOff>62864</xdr:colOff>
      <xdr:row>64</xdr:row>
      <xdr:rowOff>133350</xdr:rowOff>
    </xdr:to>
    <xdr:cxnSp macro="">
      <xdr:nvCxnSpPr>
        <xdr:cNvPr id="584" name="直線コネクタ 583">
          <a:extLst>
            <a:ext uri="{FF2B5EF4-FFF2-40B4-BE49-F238E27FC236}">
              <a16:creationId xmlns:a16="http://schemas.microsoft.com/office/drawing/2014/main" id="{133936F6-408A-4339-8147-E00903E24335}"/>
            </a:ext>
          </a:extLst>
        </xdr:cNvPr>
        <xdr:cNvCxnSpPr/>
      </xdr:nvCxnSpPr>
      <xdr:spPr>
        <a:xfrm flipV="1">
          <a:off x="22160864" y="9446260"/>
          <a:ext cx="0" cy="1659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137177</xdr:rowOff>
    </xdr:from>
    <xdr:ext cx="469744" cy="259045"/>
    <xdr:sp macro="" textlink="">
      <xdr:nvSpPr>
        <xdr:cNvPr id="585" name="【学校施設】&#10;一人当たり面積最小値テキスト">
          <a:extLst>
            <a:ext uri="{FF2B5EF4-FFF2-40B4-BE49-F238E27FC236}">
              <a16:creationId xmlns:a16="http://schemas.microsoft.com/office/drawing/2014/main" id="{ADBFFE4C-C1D2-4B3E-BC42-AA433BEAF622}"/>
            </a:ext>
          </a:extLst>
        </xdr:cNvPr>
        <xdr:cNvSpPr txBox="1"/>
      </xdr:nvSpPr>
      <xdr:spPr>
        <a:xfrm>
          <a:off x="22199600" y="1110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133350</xdr:rowOff>
    </xdr:from>
    <xdr:to>
      <xdr:col>116</xdr:col>
      <xdr:colOff>152400</xdr:colOff>
      <xdr:row>64</xdr:row>
      <xdr:rowOff>133350</xdr:rowOff>
    </xdr:to>
    <xdr:cxnSp macro="">
      <xdr:nvCxnSpPr>
        <xdr:cNvPr id="586" name="直線コネクタ 585">
          <a:extLst>
            <a:ext uri="{FF2B5EF4-FFF2-40B4-BE49-F238E27FC236}">
              <a16:creationId xmlns:a16="http://schemas.microsoft.com/office/drawing/2014/main" id="{4237324C-F17D-4524-A701-A0F19C3CBEC7}"/>
            </a:ext>
          </a:extLst>
        </xdr:cNvPr>
        <xdr:cNvCxnSpPr/>
      </xdr:nvCxnSpPr>
      <xdr:spPr>
        <a:xfrm>
          <a:off x="22072600" y="1110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134637</xdr:rowOff>
    </xdr:from>
    <xdr:ext cx="469744" cy="259045"/>
    <xdr:sp macro="" textlink="">
      <xdr:nvSpPr>
        <xdr:cNvPr id="587" name="【学校施設】&#10;一人当たり面積最大値テキスト">
          <a:extLst>
            <a:ext uri="{FF2B5EF4-FFF2-40B4-BE49-F238E27FC236}">
              <a16:creationId xmlns:a16="http://schemas.microsoft.com/office/drawing/2014/main" id="{08D47154-421A-4251-B875-7F0561480309}"/>
            </a:ext>
          </a:extLst>
        </xdr:cNvPr>
        <xdr:cNvSpPr txBox="1"/>
      </xdr:nvSpPr>
      <xdr:spPr>
        <a:xfrm>
          <a:off x="22199600" y="922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xdr:rowOff>
    </xdr:from>
    <xdr:to>
      <xdr:col>116</xdr:col>
      <xdr:colOff>152400</xdr:colOff>
      <xdr:row>55</xdr:row>
      <xdr:rowOff>16510</xdr:rowOff>
    </xdr:to>
    <xdr:cxnSp macro="">
      <xdr:nvCxnSpPr>
        <xdr:cNvPr id="588" name="直線コネクタ 587">
          <a:extLst>
            <a:ext uri="{FF2B5EF4-FFF2-40B4-BE49-F238E27FC236}">
              <a16:creationId xmlns:a16="http://schemas.microsoft.com/office/drawing/2014/main" id="{E2CE907A-39B0-428A-A5DF-F54831BF1F05}"/>
            </a:ext>
          </a:extLst>
        </xdr:cNvPr>
        <xdr:cNvCxnSpPr/>
      </xdr:nvCxnSpPr>
      <xdr:spPr>
        <a:xfrm>
          <a:off x="22072600" y="944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29227</xdr:rowOff>
    </xdr:from>
    <xdr:ext cx="469744" cy="259045"/>
    <xdr:sp macro="" textlink="">
      <xdr:nvSpPr>
        <xdr:cNvPr id="589" name="【学校施設】&#10;一人当たり面積平均値テキスト">
          <a:extLst>
            <a:ext uri="{FF2B5EF4-FFF2-40B4-BE49-F238E27FC236}">
              <a16:creationId xmlns:a16="http://schemas.microsoft.com/office/drawing/2014/main" id="{BA82C4A4-56C9-434E-8254-2F72DF3E073C}"/>
            </a:ext>
          </a:extLst>
        </xdr:cNvPr>
        <xdr:cNvSpPr txBox="1"/>
      </xdr:nvSpPr>
      <xdr:spPr>
        <a:xfrm>
          <a:off x="22199600" y="1031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590" name="フローチャート: 判断 589">
          <a:extLst>
            <a:ext uri="{FF2B5EF4-FFF2-40B4-BE49-F238E27FC236}">
              <a16:creationId xmlns:a16="http://schemas.microsoft.com/office/drawing/2014/main" id="{9ABD36A1-4093-4E66-B0CA-555B6D11459B}"/>
            </a:ext>
          </a:extLst>
        </xdr:cNvPr>
        <xdr:cNvSpPr/>
      </xdr:nvSpPr>
      <xdr:spPr>
        <a:xfrm>
          <a:off x="22110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591" name="フローチャート: 判断 590">
          <a:extLst>
            <a:ext uri="{FF2B5EF4-FFF2-40B4-BE49-F238E27FC236}">
              <a16:creationId xmlns:a16="http://schemas.microsoft.com/office/drawing/2014/main" id="{A03944DA-71EF-4D5D-A1C3-0DA050C933A7}"/>
            </a:ext>
          </a:extLst>
        </xdr:cNvPr>
        <xdr:cNvSpPr/>
      </xdr:nvSpPr>
      <xdr:spPr>
        <a:xfrm>
          <a:off x="21272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7620</xdr:rowOff>
    </xdr:from>
    <xdr:to>
      <xdr:col>107</xdr:col>
      <xdr:colOff>101600</xdr:colOff>
      <xdr:row>61</xdr:row>
      <xdr:rowOff>109220</xdr:rowOff>
    </xdr:to>
    <xdr:sp macro="" textlink="">
      <xdr:nvSpPr>
        <xdr:cNvPr id="592" name="フローチャート: 判断 591">
          <a:extLst>
            <a:ext uri="{FF2B5EF4-FFF2-40B4-BE49-F238E27FC236}">
              <a16:creationId xmlns:a16="http://schemas.microsoft.com/office/drawing/2014/main" id="{28C70182-C1E1-46A2-B795-0A022BDBEFE9}"/>
            </a:ext>
          </a:extLst>
        </xdr:cNvPr>
        <xdr:cNvSpPr/>
      </xdr:nvSpPr>
      <xdr:spPr>
        <a:xfrm>
          <a:off x="20383500" y="104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12700</xdr:rowOff>
    </xdr:from>
    <xdr:to>
      <xdr:col>102</xdr:col>
      <xdr:colOff>165100</xdr:colOff>
      <xdr:row>61</xdr:row>
      <xdr:rowOff>114300</xdr:rowOff>
    </xdr:to>
    <xdr:sp macro="" textlink="">
      <xdr:nvSpPr>
        <xdr:cNvPr id="593" name="フローチャート: 判断 592">
          <a:extLst>
            <a:ext uri="{FF2B5EF4-FFF2-40B4-BE49-F238E27FC236}">
              <a16:creationId xmlns:a16="http://schemas.microsoft.com/office/drawing/2014/main" id="{5BEDD008-AF06-447F-9226-2A059B54ACE0}"/>
            </a:ext>
          </a:extLst>
        </xdr:cNvPr>
        <xdr:cNvSpPr/>
      </xdr:nvSpPr>
      <xdr:spPr>
        <a:xfrm>
          <a:off x="194945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594" name="フローチャート: 判断 593">
          <a:extLst>
            <a:ext uri="{FF2B5EF4-FFF2-40B4-BE49-F238E27FC236}">
              <a16:creationId xmlns:a16="http://schemas.microsoft.com/office/drawing/2014/main" id="{1E02BEC7-F2FF-4D68-BD65-5D306596FF6B}"/>
            </a:ext>
          </a:extLst>
        </xdr:cNvPr>
        <xdr:cNvSpPr/>
      </xdr:nvSpPr>
      <xdr:spPr>
        <a:xfrm>
          <a:off x="18605500" y="1049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8F207867-BB2F-4A90-8B17-0DA0B09FA47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BB62C2DD-C8E3-4BA2-9BB7-5199B40EA86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A1FAFA22-4C3A-4E26-8718-37B610EB7C3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A2B56A63-9443-4508-836A-95F967D470E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35A6D351-BD0C-4887-A94A-AED59B2EFCF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64770</xdr:rowOff>
    </xdr:from>
    <xdr:to>
      <xdr:col>116</xdr:col>
      <xdr:colOff>114300</xdr:colOff>
      <xdr:row>61</xdr:row>
      <xdr:rowOff>166370</xdr:rowOff>
    </xdr:to>
    <xdr:sp macro="" textlink="">
      <xdr:nvSpPr>
        <xdr:cNvPr id="600" name="楕円 599">
          <a:extLst>
            <a:ext uri="{FF2B5EF4-FFF2-40B4-BE49-F238E27FC236}">
              <a16:creationId xmlns:a16="http://schemas.microsoft.com/office/drawing/2014/main" id="{84796A00-AD1E-443B-A953-9281A2A39568}"/>
            </a:ext>
          </a:extLst>
        </xdr:cNvPr>
        <xdr:cNvSpPr/>
      </xdr:nvSpPr>
      <xdr:spPr>
        <a:xfrm>
          <a:off x="22110700" y="1052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43197</xdr:rowOff>
    </xdr:from>
    <xdr:ext cx="469744" cy="259045"/>
    <xdr:sp macro="" textlink="">
      <xdr:nvSpPr>
        <xdr:cNvPr id="601" name="【学校施設】&#10;一人当たり面積該当値テキスト">
          <a:extLst>
            <a:ext uri="{FF2B5EF4-FFF2-40B4-BE49-F238E27FC236}">
              <a16:creationId xmlns:a16="http://schemas.microsoft.com/office/drawing/2014/main" id="{52827E5E-6AE2-4094-8A9F-C2F2AEC49ABA}"/>
            </a:ext>
          </a:extLst>
        </xdr:cNvPr>
        <xdr:cNvSpPr txBox="1"/>
      </xdr:nvSpPr>
      <xdr:spPr>
        <a:xfrm>
          <a:off x="22199600" y="1050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73660</xdr:rowOff>
    </xdr:from>
    <xdr:to>
      <xdr:col>112</xdr:col>
      <xdr:colOff>38100</xdr:colOff>
      <xdr:row>62</xdr:row>
      <xdr:rowOff>3810</xdr:rowOff>
    </xdr:to>
    <xdr:sp macro="" textlink="">
      <xdr:nvSpPr>
        <xdr:cNvPr id="602" name="楕円 601">
          <a:extLst>
            <a:ext uri="{FF2B5EF4-FFF2-40B4-BE49-F238E27FC236}">
              <a16:creationId xmlns:a16="http://schemas.microsoft.com/office/drawing/2014/main" id="{92C6BE06-7347-43A0-ACC1-9CFB40F5F274}"/>
            </a:ext>
          </a:extLst>
        </xdr:cNvPr>
        <xdr:cNvSpPr/>
      </xdr:nvSpPr>
      <xdr:spPr>
        <a:xfrm>
          <a:off x="21272500" y="1053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115570</xdr:rowOff>
    </xdr:from>
    <xdr:to>
      <xdr:col>116</xdr:col>
      <xdr:colOff>63500</xdr:colOff>
      <xdr:row>61</xdr:row>
      <xdr:rowOff>124460</xdr:rowOff>
    </xdr:to>
    <xdr:cxnSp macro="">
      <xdr:nvCxnSpPr>
        <xdr:cNvPr id="603" name="直線コネクタ 602">
          <a:extLst>
            <a:ext uri="{FF2B5EF4-FFF2-40B4-BE49-F238E27FC236}">
              <a16:creationId xmlns:a16="http://schemas.microsoft.com/office/drawing/2014/main" id="{7BCA152B-21A5-4F5D-981D-60CAAEF80E8C}"/>
            </a:ext>
          </a:extLst>
        </xdr:cNvPr>
        <xdr:cNvCxnSpPr/>
      </xdr:nvCxnSpPr>
      <xdr:spPr>
        <a:xfrm flipV="1">
          <a:off x="21323300" y="10574020"/>
          <a:ext cx="8382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88900</xdr:rowOff>
    </xdr:from>
    <xdr:to>
      <xdr:col>107</xdr:col>
      <xdr:colOff>101600</xdr:colOff>
      <xdr:row>62</xdr:row>
      <xdr:rowOff>19050</xdr:rowOff>
    </xdr:to>
    <xdr:sp macro="" textlink="">
      <xdr:nvSpPr>
        <xdr:cNvPr id="604" name="楕円 603">
          <a:extLst>
            <a:ext uri="{FF2B5EF4-FFF2-40B4-BE49-F238E27FC236}">
              <a16:creationId xmlns:a16="http://schemas.microsoft.com/office/drawing/2014/main" id="{5BEF209C-7FE2-498E-A420-80CD2D59F0B7}"/>
            </a:ext>
          </a:extLst>
        </xdr:cNvPr>
        <xdr:cNvSpPr/>
      </xdr:nvSpPr>
      <xdr:spPr>
        <a:xfrm>
          <a:off x="20383500" y="1054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124460</xdr:rowOff>
    </xdr:from>
    <xdr:to>
      <xdr:col>111</xdr:col>
      <xdr:colOff>177800</xdr:colOff>
      <xdr:row>61</xdr:row>
      <xdr:rowOff>139700</xdr:rowOff>
    </xdr:to>
    <xdr:cxnSp macro="">
      <xdr:nvCxnSpPr>
        <xdr:cNvPr id="605" name="直線コネクタ 604">
          <a:extLst>
            <a:ext uri="{FF2B5EF4-FFF2-40B4-BE49-F238E27FC236}">
              <a16:creationId xmlns:a16="http://schemas.microsoft.com/office/drawing/2014/main" id="{3FBAD125-3CC4-45D8-B5C4-2EF636BF7DB8}"/>
            </a:ext>
          </a:extLst>
        </xdr:cNvPr>
        <xdr:cNvCxnSpPr/>
      </xdr:nvCxnSpPr>
      <xdr:spPr>
        <a:xfrm flipV="1">
          <a:off x="20434300" y="1058291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91440</xdr:rowOff>
    </xdr:from>
    <xdr:to>
      <xdr:col>102</xdr:col>
      <xdr:colOff>165100</xdr:colOff>
      <xdr:row>62</xdr:row>
      <xdr:rowOff>21590</xdr:rowOff>
    </xdr:to>
    <xdr:sp macro="" textlink="">
      <xdr:nvSpPr>
        <xdr:cNvPr id="606" name="楕円 605">
          <a:extLst>
            <a:ext uri="{FF2B5EF4-FFF2-40B4-BE49-F238E27FC236}">
              <a16:creationId xmlns:a16="http://schemas.microsoft.com/office/drawing/2014/main" id="{7C356844-340E-4BDA-A6D9-27E43CCCD8A5}"/>
            </a:ext>
          </a:extLst>
        </xdr:cNvPr>
        <xdr:cNvSpPr/>
      </xdr:nvSpPr>
      <xdr:spPr>
        <a:xfrm>
          <a:off x="19494500" y="1054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139700</xdr:rowOff>
    </xdr:from>
    <xdr:to>
      <xdr:col>107</xdr:col>
      <xdr:colOff>50800</xdr:colOff>
      <xdr:row>61</xdr:row>
      <xdr:rowOff>142240</xdr:rowOff>
    </xdr:to>
    <xdr:cxnSp macro="">
      <xdr:nvCxnSpPr>
        <xdr:cNvPr id="607" name="直線コネクタ 606">
          <a:extLst>
            <a:ext uri="{FF2B5EF4-FFF2-40B4-BE49-F238E27FC236}">
              <a16:creationId xmlns:a16="http://schemas.microsoft.com/office/drawing/2014/main" id="{7DC39247-3EA4-419F-BE89-FA975117323B}"/>
            </a:ext>
          </a:extLst>
        </xdr:cNvPr>
        <xdr:cNvCxnSpPr/>
      </xdr:nvCxnSpPr>
      <xdr:spPr>
        <a:xfrm flipV="1">
          <a:off x="19545300" y="1059815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86360</xdr:rowOff>
    </xdr:from>
    <xdr:to>
      <xdr:col>98</xdr:col>
      <xdr:colOff>38100</xdr:colOff>
      <xdr:row>62</xdr:row>
      <xdr:rowOff>16510</xdr:rowOff>
    </xdr:to>
    <xdr:sp macro="" textlink="">
      <xdr:nvSpPr>
        <xdr:cNvPr id="608" name="楕円 607">
          <a:extLst>
            <a:ext uri="{FF2B5EF4-FFF2-40B4-BE49-F238E27FC236}">
              <a16:creationId xmlns:a16="http://schemas.microsoft.com/office/drawing/2014/main" id="{9B5E42F7-D189-4BBF-BF20-35D0B0DBBFB2}"/>
            </a:ext>
          </a:extLst>
        </xdr:cNvPr>
        <xdr:cNvSpPr/>
      </xdr:nvSpPr>
      <xdr:spPr>
        <a:xfrm>
          <a:off x="18605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137160</xdr:rowOff>
    </xdr:from>
    <xdr:to>
      <xdr:col>102</xdr:col>
      <xdr:colOff>114300</xdr:colOff>
      <xdr:row>61</xdr:row>
      <xdr:rowOff>142240</xdr:rowOff>
    </xdr:to>
    <xdr:cxnSp macro="">
      <xdr:nvCxnSpPr>
        <xdr:cNvPr id="609" name="直線コネクタ 608">
          <a:extLst>
            <a:ext uri="{FF2B5EF4-FFF2-40B4-BE49-F238E27FC236}">
              <a16:creationId xmlns:a16="http://schemas.microsoft.com/office/drawing/2014/main" id="{5DB670BE-BFBA-4991-987F-E48C6418A38B}"/>
            </a:ext>
          </a:extLst>
        </xdr:cNvPr>
        <xdr:cNvCxnSpPr/>
      </xdr:nvCxnSpPr>
      <xdr:spPr>
        <a:xfrm>
          <a:off x="18656300" y="1059561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124477</xdr:rowOff>
    </xdr:from>
    <xdr:ext cx="469744" cy="259045"/>
    <xdr:sp macro="" textlink="">
      <xdr:nvSpPr>
        <xdr:cNvPr id="610" name="n_1aveValue【学校施設】&#10;一人当たり面積">
          <a:extLst>
            <a:ext uri="{FF2B5EF4-FFF2-40B4-BE49-F238E27FC236}">
              <a16:creationId xmlns:a16="http://schemas.microsoft.com/office/drawing/2014/main" id="{0185A231-A572-4220-8A58-91A71B238CDA}"/>
            </a:ext>
          </a:extLst>
        </xdr:cNvPr>
        <xdr:cNvSpPr txBox="1"/>
      </xdr:nvSpPr>
      <xdr:spPr>
        <a:xfrm>
          <a:off x="21075727" y="1024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125747</xdr:rowOff>
    </xdr:from>
    <xdr:ext cx="469744" cy="259045"/>
    <xdr:sp macro="" textlink="">
      <xdr:nvSpPr>
        <xdr:cNvPr id="611" name="n_2aveValue【学校施設】&#10;一人当たり面積">
          <a:extLst>
            <a:ext uri="{FF2B5EF4-FFF2-40B4-BE49-F238E27FC236}">
              <a16:creationId xmlns:a16="http://schemas.microsoft.com/office/drawing/2014/main" id="{ECCBD219-F00B-494C-9519-5896BF3E9FD7}"/>
            </a:ext>
          </a:extLst>
        </xdr:cNvPr>
        <xdr:cNvSpPr txBox="1"/>
      </xdr:nvSpPr>
      <xdr:spPr>
        <a:xfrm>
          <a:off x="20199427" y="1024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130827</xdr:rowOff>
    </xdr:from>
    <xdr:ext cx="469744" cy="259045"/>
    <xdr:sp macro="" textlink="">
      <xdr:nvSpPr>
        <xdr:cNvPr id="612" name="n_3aveValue【学校施設】&#10;一人当たり面積">
          <a:extLst>
            <a:ext uri="{FF2B5EF4-FFF2-40B4-BE49-F238E27FC236}">
              <a16:creationId xmlns:a16="http://schemas.microsoft.com/office/drawing/2014/main" id="{864A18C1-71C8-4368-9971-0543286FA737}"/>
            </a:ext>
          </a:extLst>
        </xdr:cNvPr>
        <xdr:cNvSpPr txBox="1"/>
      </xdr:nvSpPr>
      <xdr:spPr>
        <a:xfrm>
          <a:off x="19310427" y="1024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149877</xdr:rowOff>
    </xdr:from>
    <xdr:ext cx="469744" cy="259045"/>
    <xdr:sp macro="" textlink="">
      <xdr:nvSpPr>
        <xdr:cNvPr id="613" name="n_4aveValue【学校施設】&#10;一人当たり面積">
          <a:extLst>
            <a:ext uri="{FF2B5EF4-FFF2-40B4-BE49-F238E27FC236}">
              <a16:creationId xmlns:a16="http://schemas.microsoft.com/office/drawing/2014/main" id="{91F9BC0D-8372-4118-8C7F-0DC7660CD391}"/>
            </a:ext>
          </a:extLst>
        </xdr:cNvPr>
        <xdr:cNvSpPr txBox="1"/>
      </xdr:nvSpPr>
      <xdr:spPr>
        <a:xfrm>
          <a:off x="18421427" y="1026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166387</xdr:rowOff>
    </xdr:from>
    <xdr:ext cx="469744" cy="259045"/>
    <xdr:sp macro="" textlink="">
      <xdr:nvSpPr>
        <xdr:cNvPr id="614" name="n_1mainValue【学校施設】&#10;一人当たり面積">
          <a:extLst>
            <a:ext uri="{FF2B5EF4-FFF2-40B4-BE49-F238E27FC236}">
              <a16:creationId xmlns:a16="http://schemas.microsoft.com/office/drawing/2014/main" id="{859C8FFF-EC8D-4F1A-A502-8FBBAE2AEA9B}"/>
            </a:ext>
          </a:extLst>
        </xdr:cNvPr>
        <xdr:cNvSpPr txBox="1"/>
      </xdr:nvSpPr>
      <xdr:spPr>
        <a:xfrm>
          <a:off x="21075727" y="10624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10177</xdr:rowOff>
    </xdr:from>
    <xdr:ext cx="469744" cy="259045"/>
    <xdr:sp macro="" textlink="">
      <xdr:nvSpPr>
        <xdr:cNvPr id="615" name="n_2mainValue【学校施設】&#10;一人当たり面積">
          <a:extLst>
            <a:ext uri="{FF2B5EF4-FFF2-40B4-BE49-F238E27FC236}">
              <a16:creationId xmlns:a16="http://schemas.microsoft.com/office/drawing/2014/main" id="{D2E6E6CB-5EED-4B49-8E3B-005A76A85D91}"/>
            </a:ext>
          </a:extLst>
        </xdr:cNvPr>
        <xdr:cNvSpPr txBox="1"/>
      </xdr:nvSpPr>
      <xdr:spPr>
        <a:xfrm>
          <a:off x="20199427" y="1064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12717</xdr:rowOff>
    </xdr:from>
    <xdr:ext cx="469744" cy="259045"/>
    <xdr:sp macro="" textlink="">
      <xdr:nvSpPr>
        <xdr:cNvPr id="616" name="n_3mainValue【学校施設】&#10;一人当たり面積">
          <a:extLst>
            <a:ext uri="{FF2B5EF4-FFF2-40B4-BE49-F238E27FC236}">
              <a16:creationId xmlns:a16="http://schemas.microsoft.com/office/drawing/2014/main" id="{BEB80776-DE70-4095-97E6-F786249D9850}"/>
            </a:ext>
          </a:extLst>
        </xdr:cNvPr>
        <xdr:cNvSpPr txBox="1"/>
      </xdr:nvSpPr>
      <xdr:spPr>
        <a:xfrm>
          <a:off x="19310427" y="10642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7637</xdr:rowOff>
    </xdr:from>
    <xdr:ext cx="469744" cy="259045"/>
    <xdr:sp macro="" textlink="">
      <xdr:nvSpPr>
        <xdr:cNvPr id="617" name="n_4mainValue【学校施設】&#10;一人当たり面積">
          <a:extLst>
            <a:ext uri="{FF2B5EF4-FFF2-40B4-BE49-F238E27FC236}">
              <a16:creationId xmlns:a16="http://schemas.microsoft.com/office/drawing/2014/main" id="{6DA54BCE-713D-42BE-A84E-95BDC7BDAEF8}"/>
            </a:ext>
          </a:extLst>
        </xdr:cNvPr>
        <xdr:cNvSpPr txBox="1"/>
      </xdr:nvSpPr>
      <xdr:spPr>
        <a:xfrm>
          <a:off x="18421427"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265E10BA-8536-410C-A3F8-2E4E5C4971B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96CA6833-6DED-41C6-9E27-304E97C920D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EA0D78A0-B386-4BB2-A4CB-0763954DFDA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A5652F3A-3ED6-4022-B80E-DB17F9CB438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8B1BA9F5-1A41-4F5D-9DA9-422F4DB0237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777A1E20-1503-454C-A0DD-98A7EF1457A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8B55B3D5-27FA-4AC0-A63F-2B811D67525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04EE7E00-B5F6-4E62-8871-3670DA31243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68AA7163-7301-46D0-ABDD-39892EBEE7B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2FAA2B7B-5CE5-4E2D-AB86-5F7A03D16F1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377CFCDA-3F80-4B96-95A9-B935A6B8D38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29" name="直線コネクタ 628">
          <a:extLst>
            <a:ext uri="{FF2B5EF4-FFF2-40B4-BE49-F238E27FC236}">
              <a16:creationId xmlns:a16="http://schemas.microsoft.com/office/drawing/2014/main" id="{54D0E7D4-FFD8-46C7-B41F-AEFD98969A3E}"/>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30" name="テキスト ボックス 629">
          <a:extLst>
            <a:ext uri="{FF2B5EF4-FFF2-40B4-BE49-F238E27FC236}">
              <a16:creationId xmlns:a16="http://schemas.microsoft.com/office/drawing/2014/main" id="{2E8B8F7B-0BAF-45AA-BF78-C4F203C52E1A}"/>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1" name="直線コネクタ 630">
          <a:extLst>
            <a:ext uri="{FF2B5EF4-FFF2-40B4-BE49-F238E27FC236}">
              <a16:creationId xmlns:a16="http://schemas.microsoft.com/office/drawing/2014/main" id="{9CA17756-A31E-47D2-A472-3A55498335AC}"/>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2" name="テキスト ボックス 631">
          <a:extLst>
            <a:ext uri="{FF2B5EF4-FFF2-40B4-BE49-F238E27FC236}">
              <a16:creationId xmlns:a16="http://schemas.microsoft.com/office/drawing/2014/main" id="{6C0F46FE-78EC-4BA3-A5B0-6194694E084F}"/>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3" name="直線コネクタ 632">
          <a:extLst>
            <a:ext uri="{FF2B5EF4-FFF2-40B4-BE49-F238E27FC236}">
              <a16:creationId xmlns:a16="http://schemas.microsoft.com/office/drawing/2014/main" id="{4C001650-D521-4737-B561-97503B6B44D3}"/>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4" name="テキスト ボックス 633">
          <a:extLst>
            <a:ext uri="{FF2B5EF4-FFF2-40B4-BE49-F238E27FC236}">
              <a16:creationId xmlns:a16="http://schemas.microsoft.com/office/drawing/2014/main" id="{F89024DA-761C-42BF-AC8C-B307509EF37A}"/>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5" name="直線コネクタ 634">
          <a:extLst>
            <a:ext uri="{FF2B5EF4-FFF2-40B4-BE49-F238E27FC236}">
              <a16:creationId xmlns:a16="http://schemas.microsoft.com/office/drawing/2014/main" id="{602F4205-015E-4795-A73D-9891E19B30C3}"/>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36" name="テキスト ボックス 635">
          <a:extLst>
            <a:ext uri="{FF2B5EF4-FFF2-40B4-BE49-F238E27FC236}">
              <a16:creationId xmlns:a16="http://schemas.microsoft.com/office/drawing/2014/main" id="{563A75BF-A2D8-4013-B68E-81A2BFEB9471}"/>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48D202F2-93C6-412F-AF0F-36E46E5B5F9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a:extLst>
            <a:ext uri="{FF2B5EF4-FFF2-40B4-BE49-F238E27FC236}">
              <a16:creationId xmlns:a16="http://schemas.microsoft.com/office/drawing/2014/main" id="{FB7B5147-36A6-46F2-B301-BC1A65819FD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児童館】&#10;有形固定資産減価償却率グラフ枠">
          <a:extLst>
            <a:ext uri="{FF2B5EF4-FFF2-40B4-BE49-F238E27FC236}">
              <a16:creationId xmlns:a16="http://schemas.microsoft.com/office/drawing/2014/main" id="{07A0049F-1DCD-42B1-9706-74D55CF8A7F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79248</xdr:rowOff>
    </xdr:from>
    <xdr:to>
      <xdr:col>85</xdr:col>
      <xdr:colOff>126364</xdr:colOff>
      <xdr:row>86</xdr:row>
      <xdr:rowOff>47244</xdr:rowOff>
    </xdr:to>
    <xdr:cxnSp macro="">
      <xdr:nvCxnSpPr>
        <xdr:cNvPr id="640" name="直線コネクタ 639">
          <a:extLst>
            <a:ext uri="{FF2B5EF4-FFF2-40B4-BE49-F238E27FC236}">
              <a16:creationId xmlns:a16="http://schemas.microsoft.com/office/drawing/2014/main" id="{74EFB5A6-0F45-4FB8-8A0E-8109B8694A10}"/>
            </a:ext>
          </a:extLst>
        </xdr:cNvPr>
        <xdr:cNvCxnSpPr/>
      </xdr:nvCxnSpPr>
      <xdr:spPr>
        <a:xfrm flipV="1">
          <a:off x="16318864" y="13623798"/>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51071</xdr:rowOff>
    </xdr:from>
    <xdr:ext cx="405111" cy="259045"/>
    <xdr:sp macro="" textlink="">
      <xdr:nvSpPr>
        <xdr:cNvPr id="641" name="【児童館】&#10;有形固定資産減価償却率最小値テキスト">
          <a:extLst>
            <a:ext uri="{FF2B5EF4-FFF2-40B4-BE49-F238E27FC236}">
              <a16:creationId xmlns:a16="http://schemas.microsoft.com/office/drawing/2014/main" id="{B26E7216-0783-4068-863F-3AE49E2880C5}"/>
            </a:ext>
          </a:extLst>
        </xdr:cNvPr>
        <xdr:cNvSpPr txBox="1"/>
      </xdr:nvSpPr>
      <xdr:spPr>
        <a:xfrm>
          <a:off x="16357600" y="14795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47244</xdr:rowOff>
    </xdr:from>
    <xdr:to>
      <xdr:col>86</xdr:col>
      <xdr:colOff>25400</xdr:colOff>
      <xdr:row>86</xdr:row>
      <xdr:rowOff>47244</xdr:rowOff>
    </xdr:to>
    <xdr:cxnSp macro="">
      <xdr:nvCxnSpPr>
        <xdr:cNvPr id="642" name="直線コネクタ 641">
          <a:extLst>
            <a:ext uri="{FF2B5EF4-FFF2-40B4-BE49-F238E27FC236}">
              <a16:creationId xmlns:a16="http://schemas.microsoft.com/office/drawing/2014/main" id="{EA12BB3C-DEB2-48C5-A21B-5E81EF1BA8D7}"/>
            </a:ext>
          </a:extLst>
        </xdr:cNvPr>
        <xdr:cNvCxnSpPr/>
      </xdr:nvCxnSpPr>
      <xdr:spPr>
        <a:xfrm>
          <a:off x="16230600" y="1479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25925</xdr:rowOff>
    </xdr:from>
    <xdr:ext cx="405111" cy="259045"/>
    <xdr:sp macro="" textlink="">
      <xdr:nvSpPr>
        <xdr:cNvPr id="643" name="【児童館】&#10;有形固定資産減価償却率最大値テキスト">
          <a:extLst>
            <a:ext uri="{FF2B5EF4-FFF2-40B4-BE49-F238E27FC236}">
              <a16:creationId xmlns:a16="http://schemas.microsoft.com/office/drawing/2014/main" id="{FE85F96E-B3C0-4DC6-9E4C-C9E7FFFD6C31}"/>
            </a:ext>
          </a:extLst>
        </xdr:cNvPr>
        <xdr:cNvSpPr txBox="1"/>
      </xdr:nvSpPr>
      <xdr:spPr>
        <a:xfrm>
          <a:off x="16357600" y="13399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79248</xdr:rowOff>
    </xdr:from>
    <xdr:to>
      <xdr:col>86</xdr:col>
      <xdr:colOff>25400</xdr:colOff>
      <xdr:row>79</xdr:row>
      <xdr:rowOff>79248</xdr:rowOff>
    </xdr:to>
    <xdr:cxnSp macro="">
      <xdr:nvCxnSpPr>
        <xdr:cNvPr id="644" name="直線コネクタ 643">
          <a:extLst>
            <a:ext uri="{FF2B5EF4-FFF2-40B4-BE49-F238E27FC236}">
              <a16:creationId xmlns:a16="http://schemas.microsoft.com/office/drawing/2014/main" id="{1055E4D2-EE91-4203-AE1D-D3FEF5AF281A}"/>
            </a:ext>
          </a:extLst>
        </xdr:cNvPr>
        <xdr:cNvCxnSpPr/>
      </xdr:nvCxnSpPr>
      <xdr:spPr>
        <a:xfrm>
          <a:off x="16230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43451</xdr:rowOff>
    </xdr:from>
    <xdr:ext cx="405111" cy="259045"/>
    <xdr:sp macro="" textlink="">
      <xdr:nvSpPr>
        <xdr:cNvPr id="645" name="【児童館】&#10;有形固定資産減価償却率平均値テキスト">
          <a:extLst>
            <a:ext uri="{FF2B5EF4-FFF2-40B4-BE49-F238E27FC236}">
              <a16:creationId xmlns:a16="http://schemas.microsoft.com/office/drawing/2014/main" id="{39A80F27-1B30-47F6-929D-975142E71824}"/>
            </a:ext>
          </a:extLst>
        </xdr:cNvPr>
        <xdr:cNvSpPr txBox="1"/>
      </xdr:nvSpPr>
      <xdr:spPr>
        <a:xfrm>
          <a:off x="16357600" y="14273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65024</xdr:rowOff>
    </xdr:from>
    <xdr:to>
      <xdr:col>85</xdr:col>
      <xdr:colOff>177800</xdr:colOff>
      <xdr:row>83</xdr:row>
      <xdr:rowOff>166624</xdr:rowOff>
    </xdr:to>
    <xdr:sp macro="" textlink="">
      <xdr:nvSpPr>
        <xdr:cNvPr id="646" name="フローチャート: 判断 645">
          <a:extLst>
            <a:ext uri="{FF2B5EF4-FFF2-40B4-BE49-F238E27FC236}">
              <a16:creationId xmlns:a16="http://schemas.microsoft.com/office/drawing/2014/main" id="{CC39431D-7CFF-4D23-9337-DDF6D78A468E}"/>
            </a:ext>
          </a:extLst>
        </xdr:cNvPr>
        <xdr:cNvSpPr/>
      </xdr:nvSpPr>
      <xdr:spPr>
        <a:xfrm>
          <a:off x="16268700" y="1429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42163</xdr:rowOff>
    </xdr:from>
    <xdr:to>
      <xdr:col>81</xdr:col>
      <xdr:colOff>101600</xdr:colOff>
      <xdr:row>83</xdr:row>
      <xdr:rowOff>143763</xdr:rowOff>
    </xdr:to>
    <xdr:sp macro="" textlink="">
      <xdr:nvSpPr>
        <xdr:cNvPr id="647" name="フローチャート: 判断 646">
          <a:extLst>
            <a:ext uri="{FF2B5EF4-FFF2-40B4-BE49-F238E27FC236}">
              <a16:creationId xmlns:a16="http://schemas.microsoft.com/office/drawing/2014/main" id="{6DB5F5B0-F3FD-47C4-9836-20CE3858B43A}"/>
            </a:ext>
          </a:extLst>
        </xdr:cNvPr>
        <xdr:cNvSpPr/>
      </xdr:nvSpPr>
      <xdr:spPr>
        <a:xfrm>
          <a:off x="15430500" y="1427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35306</xdr:rowOff>
    </xdr:from>
    <xdr:to>
      <xdr:col>76</xdr:col>
      <xdr:colOff>165100</xdr:colOff>
      <xdr:row>83</xdr:row>
      <xdr:rowOff>136906</xdr:rowOff>
    </xdr:to>
    <xdr:sp macro="" textlink="">
      <xdr:nvSpPr>
        <xdr:cNvPr id="648" name="フローチャート: 判断 647">
          <a:extLst>
            <a:ext uri="{FF2B5EF4-FFF2-40B4-BE49-F238E27FC236}">
              <a16:creationId xmlns:a16="http://schemas.microsoft.com/office/drawing/2014/main" id="{BF9622B6-66B4-48C7-AA1E-429EF4926A84}"/>
            </a:ext>
          </a:extLst>
        </xdr:cNvPr>
        <xdr:cNvSpPr/>
      </xdr:nvSpPr>
      <xdr:spPr>
        <a:xfrm>
          <a:off x="14541500" y="1426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19304</xdr:rowOff>
    </xdr:from>
    <xdr:to>
      <xdr:col>72</xdr:col>
      <xdr:colOff>38100</xdr:colOff>
      <xdr:row>83</xdr:row>
      <xdr:rowOff>120904</xdr:rowOff>
    </xdr:to>
    <xdr:sp macro="" textlink="">
      <xdr:nvSpPr>
        <xdr:cNvPr id="649" name="フローチャート: 判断 648">
          <a:extLst>
            <a:ext uri="{FF2B5EF4-FFF2-40B4-BE49-F238E27FC236}">
              <a16:creationId xmlns:a16="http://schemas.microsoft.com/office/drawing/2014/main" id="{F8B9F8D4-9D44-49BA-9C2D-D74CCF2B3B2A}"/>
            </a:ext>
          </a:extLst>
        </xdr:cNvPr>
        <xdr:cNvSpPr/>
      </xdr:nvSpPr>
      <xdr:spPr>
        <a:xfrm>
          <a:off x="13652500" y="1424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124461</xdr:rowOff>
    </xdr:from>
    <xdr:to>
      <xdr:col>67</xdr:col>
      <xdr:colOff>101600</xdr:colOff>
      <xdr:row>83</xdr:row>
      <xdr:rowOff>54611</xdr:rowOff>
    </xdr:to>
    <xdr:sp macro="" textlink="">
      <xdr:nvSpPr>
        <xdr:cNvPr id="650" name="フローチャート: 判断 649">
          <a:extLst>
            <a:ext uri="{FF2B5EF4-FFF2-40B4-BE49-F238E27FC236}">
              <a16:creationId xmlns:a16="http://schemas.microsoft.com/office/drawing/2014/main" id="{7CD53146-AFFE-4727-B85B-3F0C72C4E845}"/>
            </a:ext>
          </a:extLst>
        </xdr:cNvPr>
        <xdr:cNvSpPr/>
      </xdr:nvSpPr>
      <xdr:spPr>
        <a:xfrm>
          <a:off x="12763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F0396B0C-B66B-43A8-AFEA-60B95DE06A1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BF8903EE-FF63-4B07-B84C-DA8736806A1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D10945C3-449B-436E-B92C-8CF4C4C0EE5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1D89C04D-6182-4CF5-8B8D-90AEDC84367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CABF05AE-17BD-4CE1-9DDD-B56FB84AD60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97028</xdr:rowOff>
    </xdr:from>
    <xdr:to>
      <xdr:col>85</xdr:col>
      <xdr:colOff>177800</xdr:colOff>
      <xdr:row>83</xdr:row>
      <xdr:rowOff>27178</xdr:rowOff>
    </xdr:to>
    <xdr:sp macro="" textlink="">
      <xdr:nvSpPr>
        <xdr:cNvPr id="656" name="楕円 655">
          <a:extLst>
            <a:ext uri="{FF2B5EF4-FFF2-40B4-BE49-F238E27FC236}">
              <a16:creationId xmlns:a16="http://schemas.microsoft.com/office/drawing/2014/main" id="{8B7CD22A-825D-447C-A08E-8ACF7C7203F9}"/>
            </a:ext>
          </a:extLst>
        </xdr:cNvPr>
        <xdr:cNvSpPr/>
      </xdr:nvSpPr>
      <xdr:spPr>
        <a:xfrm>
          <a:off x="16268700" y="1415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119905</xdr:rowOff>
    </xdr:from>
    <xdr:ext cx="405111" cy="259045"/>
    <xdr:sp macro="" textlink="">
      <xdr:nvSpPr>
        <xdr:cNvPr id="657" name="【児童館】&#10;有形固定資産減価償却率該当値テキスト">
          <a:extLst>
            <a:ext uri="{FF2B5EF4-FFF2-40B4-BE49-F238E27FC236}">
              <a16:creationId xmlns:a16="http://schemas.microsoft.com/office/drawing/2014/main" id="{3058D97D-170C-4CE3-B2E6-0EEE054C40BA}"/>
            </a:ext>
          </a:extLst>
        </xdr:cNvPr>
        <xdr:cNvSpPr txBox="1"/>
      </xdr:nvSpPr>
      <xdr:spPr>
        <a:xfrm>
          <a:off x="16357600" y="14007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133604</xdr:rowOff>
    </xdr:from>
    <xdr:to>
      <xdr:col>81</xdr:col>
      <xdr:colOff>101600</xdr:colOff>
      <xdr:row>83</xdr:row>
      <xdr:rowOff>63754</xdr:rowOff>
    </xdr:to>
    <xdr:sp macro="" textlink="">
      <xdr:nvSpPr>
        <xdr:cNvPr id="658" name="楕円 657">
          <a:extLst>
            <a:ext uri="{FF2B5EF4-FFF2-40B4-BE49-F238E27FC236}">
              <a16:creationId xmlns:a16="http://schemas.microsoft.com/office/drawing/2014/main" id="{06EBD908-6F51-4E79-845D-7D9C1DC76002}"/>
            </a:ext>
          </a:extLst>
        </xdr:cNvPr>
        <xdr:cNvSpPr/>
      </xdr:nvSpPr>
      <xdr:spPr>
        <a:xfrm>
          <a:off x="15430500" y="1419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147828</xdr:rowOff>
    </xdr:from>
    <xdr:to>
      <xdr:col>85</xdr:col>
      <xdr:colOff>127000</xdr:colOff>
      <xdr:row>83</xdr:row>
      <xdr:rowOff>12954</xdr:rowOff>
    </xdr:to>
    <xdr:cxnSp macro="">
      <xdr:nvCxnSpPr>
        <xdr:cNvPr id="659" name="直線コネクタ 658">
          <a:extLst>
            <a:ext uri="{FF2B5EF4-FFF2-40B4-BE49-F238E27FC236}">
              <a16:creationId xmlns:a16="http://schemas.microsoft.com/office/drawing/2014/main" id="{DF5A76B7-E8B0-41B7-8215-C5B956B6C49C}"/>
            </a:ext>
          </a:extLst>
        </xdr:cNvPr>
        <xdr:cNvCxnSpPr/>
      </xdr:nvCxnSpPr>
      <xdr:spPr>
        <a:xfrm flipV="1">
          <a:off x="15481300" y="1420672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71882</xdr:rowOff>
    </xdr:from>
    <xdr:to>
      <xdr:col>76</xdr:col>
      <xdr:colOff>165100</xdr:colOff>
      <xdr:row>83</xdr:row>
      <xdr:rowOff>2032</xdr:rowOff>
    </xdr:to>
    <xdr:sp macro="" textlink="">
      <xdr:nvSpPr>
        <xdr:cNvPr id="660" name="楕円 659">
          <a:extLst>
            <a:ext uri="{FF2B5EF4-FFF2-40B4-BE49-F238E27FC236}">
              <a16:creationId xmlns:a16="http://schemas.microsoft.com/office/drawing/2014/main" id="{60E4385C-B85D-4499-BCF8-1C28947A8A8E}"/>
            </a:ext>
          </a:extLst>
        </xdr:cNvPr>
        <xdr:cNvSpPr/>
      </xdr:nvSpPr>
      <xdr:spPr>
        <a:xfrm>
          <a:off x="14541500" y="1413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122682</xdr:rowOff>
    </xdr:from>
    <xdr:to>
      <xdr:col>81</xdr:col>
      <xdr:colOff>50800</xdr:colOff>
      <xdr:row>83</xdr:row>
      <xdr:rowOff>12954</xdr:rowOff>
    </xdr:to>
    <xdr:cxnSp macro="">
      <xdr:nvCxnSpPr>
        <xdr:cNvPr id="661" name="直線コネクタ 660">
          <a:extLst>
            <a:ext uri="{FF2B5EF4-FFF2-40B4-BE49-F238E27FC236}">
              <a16:creationId xmlns:a16="http://schemas.microsoft.com/office/drawing/2014/main" id="{F27C17F1-6687-49D3-838B-A26EEEE55017}"/>
            </a:ext>
          </a:extLst>
        </xdr:cNvPr>
        <xdr:cNvCxnSpPr/>
      </xdr:nvCxnSpPr>
      <xdr:spPr>
        <a:xfrm>
          <a:off x="14592300" y="14181582"/>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10161</xdr:rowOff>
    </xdr:from>
    <xdr:to>
      <xdr:col>72</xdr:col>
      <xdr:colOff>38100</xdr:colOff>
      <xdr:row>82</xdr:row>
      <xdr:rowOff>111761</xdr:rowOff>
    </xdr:to>
    <xdr:sp macro="" textlink="">
      <xdr:nvSpPr>
        <xdr:cNvPr id="662" name="楕円 661">
          <a:extLst>
            <a:ext uri="{FF2B5EF4-FFF2-40B4-BE49-F238E27FC236}">
              <a16:creationId xmlns:a16="http://schemas.microsoft.com/office/drawing/2014/main" id="{E354FE34-1C59-439E-A242-8B03228669B3}"/>
            </a:ext>
          </a:extLst>
        </xdr:cNvPr>
        <xdr:cNvSpPr/>
      </xdr:nvSpPr>
      <xdr:spPr>
        <a:xfrm>
          <a:off x="13652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60961</xdr:rowOff>
    </xdr:from>
    <xdr:to>
      <xdr:col>76</xdr:col>
      <xdr:colOff>114300</xdr:colOff>
      <xdr:row>82</xdr:row>
      <xdr:rowOff>122682</xdr:rowOff>
    </xdr:to>
    <xdr:cxnSp macro="">
      <xdr:nvCxnSpPr>
        <xdr:cNvPr id="663" name="直線コネクタ 662">
          <a:extLst>
            <a:ext uri="{FF2B5EF4-FFF2-40B4-BE49-F238E27FC236}">
              <a16:creationId xmlns:a16="http://schemas.microsoft.com/office/drawing/2014/main" id="{92C166C6-FA6C-4BB1-8375-ADE622C6984A}"/>
            </a:ext>
          </a:extLst>
        </xdr:cNvPr>
        <xdr:cNvCxnSpPr/>
      </xdr:nvCxnSpPr>
      <xdr:spPr>
        <a:xfrm>
          <a:off x="13703300" y="14119861"/>
          <a:ext cx="889000" cy="6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117602</xdr:rowOff>
    </xdr:from>
    <xdr:to>
      <xdr:col>67</xdr:col>
      <xdr:colOff>101600</xdr:colOff>
      <xdr:row>82</xdr:row>
      <xdr:rowOff>47752</xdr:rowOff>
    </xdr:to>
    <xdr:sp macro="" textlink="">
      <xdr:nvSpPr>
        <xdr:cNvPr id="664" name="楕円 663">
          <a:extLst>
            <a:ext uri="{FF2B5EF4-FFF2-40B4-BE49-F238E27FC236}">
              <a16:creationId xmlns:a16="http://schemas.microsoft.com/office/drawing/2014/main" id="{D1A49C23-32A4-4470-A5C3-B640A83C3643}"/>
            </a:ext>
          </a:extLst>
        </xdr:cNvPr>
        <xdr:cNvSpPr/>
      </xdr:nvSpPr>
      <xdr:spPr>
        <a:xfrm>
          <a:off x="12763500" y="1400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168402</xdr:rowOff>
    </xdr:from>
    <xdr:to>
      <xdr:col>71</xdr:col>
      <xdr:colOff>177800</xdr:colOff>
      <xdr:row>82</xdr:row>
      <xdr:rowOff>60961</xdr:rowOff>
    </xdr:to>
    <xdr:cxnSp macro="">
      <xdr:nvCxnSpPr>
        <xdr:cNvPr id="665" name="直線コネクタ 664">
          <a:extLst>
            <a:ext uri="{FF2B5EF4-FFF2-40B4-BE49-F238E27FC236}">
              <a16:creationId xmlns:a16="http://schemas.microsoft.com/office/drawing/2014/main" id="{5027CEBC-BFED-4B9F-87BD-18CFE98678AF}"/>
            </a:ext>
          </a:extLst>
        </xdr:cNvPr>
        <xdr:cNvCxnSpPr/>
      </xdr:nvCxnSpPr>
      <xdr:spPr>
        <a:xfrm>
          <a:off x="12814300" y="14055852"/>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134890</xdr:rowOff>
    </xdr:from>
    <xdr:ext cx="405111" cy="259045"/>
    <xdr:sp macro="" textlink="">
      <xdr:nvSpPr>
        <xdr:cNvPr id="666" name="n_1aveValue【児童館】&#10;有形固定資産減価償却率">
          <a:extLst>
            <a:ext uri="{FF2B5EF4-FFF2-40B4-BE49-F238E27FC236}">
              <a16:creationId xmlns:a16="http://schemas.microsoft.com/office/drawing/2014/main" id="{05D4B787-E138-46AE-883A-30C20D0163CE}"/>
            </a:ext>
          </a:extLst>
        </xdr:cNvPr>
        <xdr:cNvSpPr txBox="1"/>
      </xdr:nvSpPr>
      <xdr:spPr>
        <a:xfrm>
          <a:off x="15266044" y="14365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128033</xdr:rowOff>
    </xdr:from>
    <xdr:ext cx="405111" cy="259045"/>
    <xdr:sp macro="" textlink="">
      <xdr:nvSpPr>
        <xdr:cNvPr id="667" name="n_2aveValue【児童館】&#10;有形固定資産減価償却率">
          <a:extLst>
            <a:ext uri="{FF2B5EF4-FFF2-40B4-BE49-F238E27FC236}">
              <a16:creationId xmlns:a16="http://schemas.microsoft.com/office/drawing/2014/main" id="{A8095171-F2AB-4451-A929-1E5314FABC39}"/>
            </a:ext>
          </a:extLst>
        </xdr:cNvPr>
        <xdr:cNvSpPr txBox="1"/>
      </xdr:nvSpPr>
      <xdr:spPr>
        <a:xfrm>
          <a:off x="14389744" y="1435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112031</xdr:rowOff>
    </xdr:from>
    <xdr:ext cx="405111" cy="259045"/>
    <xdr:sp macro="" textlink="">
      <xdr:nvSpPr>
        <xdr:cNvPr id="668" name="n_3aveValue【児童館】&#10;有形固定資産減価償却率">
          <a:extLst>
            <a:ext uri="{FF2B5EF4-FFF2-40B4-BE49-F238E27FC236}">
              <a16:creationId xmlns:a16="http://schemas.microsoft.com/office/drawing/2014/main" id="{42703DDB-0F7E-4B2C-AFD5-8B36D0738AB5}"/>
            </a:ext>
          </a:extLst>
        </xdr:cNvPr>
        <xdr:cNvSpPr txBox="1"/>
      </xdr:nvSpPr>
      <xdr:spPr>
        <a:xfrm>
          <a:off x="13500744" y="1434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45738</xdr:rowOff>
    </xdr:from>
    <xdr:ext cx="405111" cy="259045"/>
    <xdr:sp macro="" textlink="">
      <xdr:nvSpPr>
        <xdr:cNvPr id="669" name="n_4aveValue【児童館】&#10;有形固定資産減価償却率">
          <a:extLst>
            <a:ext uri="{FF2B5EF4-FFF2-40B4-BE49-F238E27FC236}">
              <a16:creationId xmlns:a16="http://schemas.microsoft.com/office/drawing/2014/main" id="{A8DC93F4-AB47-4B0E-8CB3-5028024EBA07}"/>
            </a:ext>
          </a:extLst>
        </xdr:cNvPr>
        <xdr:cNvSpPr txBox="1"/>
      </xdr:nvSpPr>
      <xdr:spPr>
        <a:xfrm>
          <a:off x="12611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80281</xdr:rowOff>
    </xdr:from>
    <xdr:ext cx="405111" cy="259045"/>
    <xdr:sp macro="" textlink="">
      <xdr:nvSpPr>
        <xdr:cNvPr id="670" name="n_1mainValue【児童館】&#10;有形固定資産減価償却率">
          <a:extLst>
            <a:ext uri="{FF2B5EF4-FFF2-40B4-BE49-F238E27FC236}">
              <a16:creationId xmlns:a16="http://schemas.microsoft.com/office/drawing/2014/main" id="{464AA098-8D6E-46A6-95CF-EE354FCA5C22}"/>
            </a:ext>
          </a:extLst>
        </xdr:cNvPr>
        <xdr:cNvSpPr txBox="1"/>
      </xdr:nvSpPr>
      <xdr:spPr>
        <a:xfrm>
          <a:off x="15266044" y="13967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18559</xdr:rowOff>
    </xdr:from>
    <xdr:ext cx="405111" cy="259045"/>
    <xdr:sp macro="" textlink="">
      <xdr:nvSpPr>
        <xdr:cNvPr id="671" name="n_2mainValue【児童館】&#10;有形固定資産減価償却率">
          <a:extLst>
            <a:ext uri="{FF2B5EF4-FFF2-40B4-BE49-F238E27FC236}">
              <a16:creationId xmlns:a16="http://schemas.microsoft.com/office/drawing/2014/main" id="{DFCEF5C6-A745-4630-9691-0BB4207763D8}"/>
            </a:ext>
          </a:extLst>
        </xdr:cNvPr>
        <xdr:cNvSpPr txBox="1"/>
      </xdr:nvSpPr>
      <xdr:spPr>
        <a:xfrm>
          <a:off x="14389744" y="13906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128288</xdr:rowOff>
    </xdr:from>
    <xdr:ext cx="405111" cy="259045"/>
    <xdr:sp macro="" textlink="">
      <xdr:nvSpPr>
        <xdr:cNvPr id="672" name="n_3mainValue【児童館】&#10;有形固定資産減価償却率">
          <a:extLst>
            <a:ext uri="{FF2B5EF4-FFF2-40B4-BE49-F238E27FC236}">
              <a16:creationId xmlns:a16="http://schemas.microsoft.com/office/drawing/2014/main" id="{B577FB71-C3D5-4D8E-BD3B-AA0EB7E81315}"/>
            </a:ext>
          </a:extLst>
        </xdr:cNvPr>
        <xdr:cNvSpPr txBox="1"/>
      </xdr:nvSpPr>
      <xdr:spPr>
        <a:xfrm>
          <a:off x="13500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64279</xdr:rowOff>
    </xdr:from>
    <xdr:ext cx="405111" cy="259045"/>
    <xdr:sp macro="" textlink="">
      <xdr:nvSpPr>
        <xdr:cNvPr id="673" name="n_4mainValue【児童館】&#10;有形固定資産減価償却率">
          <a:extLst>
            <a:ext uri="{FF2B5EF4-FFF2-40B4-BE49-F238E27FC236}">
              <a16:creationId xmlns:a16="http://schemas.microsoft.com/office/drawing/2014/main" id="{2C4CEFCF-C259-48DB-BC08-8C9F6065A12F}"/>
            </a:ext>
          </a:extLst>
        </xdr:cNvPr>
        <xdr:cNvSpPr txBox="1"/>
      </xdr:nvSpPr>
      <xdr:spPr>
        <a:xfrm>
          <a:off x="12611744" y="13780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91AB0563-2F1D-4777-BC8D-F284EB13EE2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C7A65FF2-CF6D-4C24-9C7F-5168B84B7C4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4D4B1C62-2F58-41D4-BEDF-46395188E9C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F98FE7FE-E884-40DA-BAE2-C7C58C41D3F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B889DB99-D557-45B0-B69B-531F8CB225F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2F28AC0F-E324-45A1-9458-4769E6E8699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2EBBF070-617A-40C1-9195-1468860735B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BB08219C-543E-485A-95FC-32D0DAC8ABD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679759B7-B281-47CC-9698-BD7F2A1F38D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A60E7543-966B-4EB5-931D-62217A17256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4" name="直線コネクタ 683">
          <a:extLst>
            <a:ext uri="{FF2B5EF4-FFF2-40B4-BE49-F238E27FC236}">
              <a16:creationId xmlns:a16="http://schemas.microsoft.com/office/drawing/2014/main" id="{E1DBB4CC-0B78-4635-99DE-D073A3861C37}"/>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5" name="テキスト ボックス 684">
          <a:extLst>
            <a:ext uri="{FF2B5EF4-FFF2-40B4-BE49-F238E27FC236}">
              <a16:creationId xmlns:a16="http://schemas.microsoft.com/office/drawing/2014/main" id="{816F9D41-C9FF-4F92-A40D-DB252BA9117D}"/>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6" name="直線コネクタ 685">
          <a:extLst>
            <a:ext uri="{FF2B5EF4-FFF2-40B4-BE49-F238E27FC236}">
              <a16:creationId xmlns:a16="http://schemas.microsoft.com/office/drawing/2014/main" id="{891AE893-484E-44FF-B23A-08B26CF20D8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7" name="テキスト ボックス 686">
          <a:extLst>
            <a:ext uri="{FF2B5EF4-FFF2-40B4-BE49-F238E27FC236}">
              <a16:creationId xmlns:a16="http://schemas.microsoft.com/office/drawing/2014/main" id="{41BF0D5A-57F6-451D-B971-29D9818A4967}"/>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8" name="直線コネクタ 687">
          <a:extLst>
            <a:ext uri="{FF2B5EF4-FFF2-40B4-BE49-F238E27FC236}">
              <a16:creationId xmlns:a16="http://schemas.microsoft.com/office/drawing/2014/main" id="{9C9C3560-70CF-4082-86DC-842FE0C470F7}"/>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9" name="テキスト ボックス 688">
          <a:extLst>
            <a:ext uri="{FF2B5EF4-FFF2-40B4-BE49-F238E27FC236}">
              <a16:creationId xmlns:a16="http://schemas.microsoft.com/office/drawing/2014/main" id="{9D776A79-FE86-4174-9DE2-8DA4ED4D96BA}"/>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a:extLst>
            <a:ext uri="{FF2B5EF4-FFF2-40B4-BE49-F238E27FC236}">
              <a16:creationId xmlns:a16="http://schemas.microsoft.com/office/drawing/2014/main" id="{B93DCE15-51A6-4364-8ED8-88FB4E41B8A3}"/>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1" name="テキスト ボックス 690">
          <a:extLst>
            <a:ext uri="{FF2B5EF4-FFF2-40B4-BE49-F238E27FC236}">
              <a16:creationId xmlns:a16="http://schemas.microsoft.com/office/drawing/2014/main" id="{4C82CE7E-6E8F-4E66-A410-67F203DDDCF6}"/>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2" name="直線コネクタ 691">
          <a:extLst>
            <a:ext uri="{FF2B5EF4-FFF2-40B4-BE49-F238E27FC236}">
              <a16:creationId xmlns:a16="http://schemas.microsoft.com/office/drawing/2014/main" id="{85F83307-B8F2-4A82-9CF4-ED5EB7A9D17B}"/>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3" name="テキスト ボックス 692">
          <a:extLst>
            <a:ext uri="{FF2B5EF4-FFF2-40B4-BE49-F238E27FC236}">
              <a16:creationId xmlns:a16="http://schemas.microsoft.com/office/drawing/2014/main" id="{055F4C43-1298-437E-90AE-D0B02B63AA25}"/>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3EFFE036-42AE-48FC-942A-32C93BA04EE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D7DE3EAB-9E64-4D6B-BAF6-491AF25440C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児童館】&#10;一人当たり面積グラフ枠">
          <a:extLst>
            <a:ext uri="{FF2B5EF4-FFF2-40B4-BE49-F238E27FC236}">
              <a16:creationId xmlns:a16="http://schemas.microsoft.com/office/drawing/2014/main" id="{B09FD883-DE53-4C83-8ABA-C64055EC0AD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76200</xdr:rowOff>
    </xdr:to>
    <xdr:cxnSp macro="">
      <xdr:nvCxnSpPr>
        <xdr:cNvPr id="697" name="直線コネクタ 696">
          <a:extLst>
            <a:ext uri="{FF2B5EF4-FFF2-40B4-BE49-F238E27FC236}">
              <a16:creationId xmlns:a16="http://schemas.microsoft.com/office/drawing/2014/main" id="{3462D35B-37F5-4451-9CB7-D150DD155EE7}"/>
            </a:ext>
          </a:extLst>
        </xdr:cNvPr>
        <xdr:cNvCxnSpPr/>
      </xdr:nvCxnSpPr>
      <xdr:spPr>
        <a:xfrm flipV="1">
          <a:off x="22160864" y="1344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8" name="【児童館】&#10;一人当たり面積最小値テキスト">
          <a:extLst>
            <a:ext uri="{FF2B5EF4-FFF2-40B4-BE49-F238E27FC236}">
              <a16:creationId xmlns:a16="http://schemas.microsoft.com/office/drawing/2014/main" id="{A3A76F24-0702-41F0-AFF9-B0DD44408FC6}"/>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9" name="直線コネクタ 698">
          <a:extLst>
            <a:ext uri="{FF2B5EF4-FFF2-40B4-BE49-F238E27FC236}">
              <a16:creationId xmlns:a16="http://schemas.microsoft.com/office/drawing/2014/main" id="{9EFBBA0C-7D72-4BD3-A552-CE6CC8CCB2A1}"/>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00" name="【児童館】&#10;一人当たり面積最大値テキスト">
          <a:extLst>
            <a:ext uri="{FF2B5EF4-FFF2-40B4-BE49-F238E27FC236}">
              <a16:creationId xmlns:a16="http://schemas.microsoft.com/office/drawing/2014/main" id="{C3B540FE-B6E4-4652-A21E-98D8D72D97F6}"/>
            </a:ext>
          </a:extLst>
        </xdr:cNvPr>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01" name="直線コネクタ 700">
          <a:extLst>
            <a:ext uri="{FF2B5EF4-FFF2-40B4-BE49-F238E27FC236}">
              <a16:creationId xmlns:a16="http://schemas.microsoft.com/office/drawing/2014/main" id="{914B50FC-D5EC-4DC5-9D71-39444153CD3F}"/>
            </a:ext>
          </a:extLst>
        </xdr:cNvPr>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162577</xdr:rowOff>
    </xdr:from>
    <xdr:ext cx="469744" cy="259045"/>
    <xdr:sp macro="" textlink="">
      <xdr:nvSpPr>
        <xdr:cNvPr id="702" name="【児童館】&#10;一人当たり面積平均値テキスト">
          <a:extLst>
            <a:ext uri="{FF2B5EF4-FFF2-40B4-BE49-F238E27FC236}">
              <a16:creationId xmlns:a16="http://schemas.microsoft.com/office/drawing/2014/main" id="{A6C89A01-AA7B-4B51-A5B0-F9707076F0B4}"/>
            </a:ext>
          </a:extLst>
        </xdr:cNvPr>
        <xdr:cNvSpPr txBox="1"/>
      </xdr:nvSpPr>
      <xdr:spPr>
        <a:xfrm>
          <a:off x="22199600" y="14050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139700</xdr:rowOff>
    </xdr:from>
    <xdr:to>
      <xdr:col>116</xdr:col>
      <xdr:colOff>114300</xdr:colOff>
      <xdr:row>83</xdr:row>
      <xdr:rowOff>69850</xdr:rowOff>
    </xdr:to>
    <xdr:sp macro="" textlink="">
      <xdr:nvSpPr>
        <xdr:cNvPr id="703" name="フローチャート: 判断 702">
          <a:extLst>
            <a:ext uri="{FF2B5EF4-FFF2-40B4-BE49-F238E27FC236}">
              <a16:creationId xmlns:a16="http://schemas.microsoft.com/office/drawing/2014/main" id="{B55DD4C8-B340-4109-92F5-E1DE2DE931D9}"/>
            </a:ext>
          </a:extLst>
        </xdr:cNvPr>
        <xdr:cNvSpPr/>
      </xdr:nvSpPr>
      <xdr:spPr>
        <a:xfrm>
          <a:off x="221107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139700</xdr:rowOff>
    </xdr:from>
    <xdr:to>
      <xdr:col>112</xdr:col>
      <xdr:colOff>38100</xdr:colOff>
      <xdr:row>83</xdr:row>
      <xdr:rowOff>69850</xdr:rowOff>
    </xdr:to>
    <xdr:sp macro="" textlink="">
      <xdr:nvSpPr>
        <xdr:cNvPr id="704" name="フローチャート: 判断 703">
          <a:extLst>
            <a:ext uri="{FF2B5EF4-FFF2-40B4-BE49-F238E27FC236}">
              <a16:creationId xmlns:a16="http://schemas.microsoft.com/office/drawing/2014/main" id="{7F4D8E73-8AC0-418B-9EB1-0298775032EE}"/>
            </a:ext>
          </a:extLst>
        </xdr:cNvPr>
        <xdr:cNvSpPr/>
      </xdr:nvSpPr>
      <xdr:spPr>
        <a:xfrm>
          <a:off x="21272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139700</xdr:rowOff>
    </xdr:from>
    <xdr:to>
      <xdr:col>107</xdr:col>
      <xdr:colOff>101600</xdr:colOff>
      <xdr:row>83</xdr:row>
      <xdr:rowOff>69850</xdr:rowOff>
    </xdr:to>
    <xdr:sp macro="" textlink="">
      <xdr:nvSpPr>
        <xdr:cNvPr id="705" name="フローチャート: 判断 704">
          <a:extLst>
            <a:ext uri="{FF2B5EF4-FFF2-40B4-BE49-F238E27FC236}">
              <a16:creationId xmlns:a16="http://schemas.microsoft.com/office/drawing/2014/main" id="{24281CAF-6852-4B72-A216-1780480740F0}"/>
            </a:ext>
          </a:extLst>
        </xdr:cNvPr>
        <xdr:cNvSpPr/>
      </xdr:nvSpPr>
      <xdr:spPr>
        <a:xfrm>
          <a:off x="20383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706" name="フローチャート: 判断 705">
          <a:extLst>
            <a:ext uri="{FF2B5EF4-FFF2-40B4-BE49-F238E27FC236}">
              <a16:creationId xmlns:a16="http://schemas.microsoft.com/office/drawing/2014/main" id="{53C835A9-7EAB-4120-A0E7-F9481D29E226}"/>
            </a:ext>
          </a:extLst>
        </xdr:cNvPr>
        <xdr:cNvSpPr/>
      </xdr:nvSpPr>
      <xdr:spPr>
        <a:xfrm>
          <a:off x="19494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63500</xdr:rowOff>
    </xdr:from>
    <xdr:to>
      <xdr:col>98</xdr:col>
      <xdr:colOff>38100</xdr:colOff>
      <xdr:row>82</xdr:row>
      <xdr:rowOff>165100</xdr:rowOff>
    </xdr:to>
    <xdr:sp macro="" textlink="">
      <xdr:nvSpPr>
        <xdr:cNvPr id="707" name="フローチャート: 判断 706">
          <a:extLst>
            <a:ext uri="{FF2B5EF4-FFF2-40B4-BE49-F238E27FC236}">
              <a16:creationId xmlns:a16="http://schemas.microsoft.com/office/drawing/2014/main" id="{DCC85053-519B-4025-8071-15EACC470ED8}"/>
            </a:ext>
          </a:extLst>
        </xdr:cNvPr>
        <xdr:cNvSpPr/>
      </xdr:nvSpPr>
      <xdr:spPr>
        <a:xfrm>
          <a:off x="18605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962255BD-3D37-4FBA-8EBF-E81F7684261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86EF41CE-BB60-4FBE-922E-946085A020B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CB13FDDF-D458-45C8-9836-E5AD72DE331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C05100D-47D0-41E3-9D88-9424C67B00A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7983554B-DAD6-4949-B7AE-AE62C271B0D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713" name="楕円 712">
          <a:extLst>
            <a:ext uri="{FF2B5EF4-FFF2-40B4-BE49-F238E27FC236}">
              <a16:creationId xmlns:a16="http://schemas.microsoft.com/office/drawing/2014/main" id="{51D4A11B-7124-4E4B-B2C6-71077D2E9AB1}"/>
            </a:ext>
          </a:extLst>
        </xdr:cNvPr>
        <xdr:cNvSpPr/>
      </xdr:nvSpPr>
      <xdr:spPr>
        <a:xfrm>
          <a:off x="221107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41927</xdr:rowOff>
    </xdr:from>
    <xdr:ext cx="469744" cy="259045"/>
    <xdr:sp macro="" textlink="">
      <xdr:nvSpPr>
        <xdr:cNvPr id="714" name="【児童館】&#10;一人当たり面積該当値テキスト">
          <a:extLst>
            <a:ext uri="{FF2B5EF4-FFF2-40B4-BE49-F238E27FC236}">
              <a16:creationId xmlns:a16="http://schemas.microsoft.com/office/drawing/2014/main" id="{E2776387-DA5E-4EB2-B9A2-A3910D471DED}"/>
            </a:ext>
          </a:extLst>
        </xdr:cNvPr>
        <xdr:cNvSpPr txBox="1"/>
      </xdr:nvSpPr>
      <xdr:spPr>
        <a:xfrm>
          <a:off x="22199600"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63500</xdr:rowOff>
    </xdr:from>
    <xdr:to>
      <xdr:col>112</xdr:col>
      <xdr:colOff>38100</xdr:colOff>
      <xdr:row>84</xdr:row>
      <xdr:rowOff>165100</xdr:rowOff>
    </xdr:to>
    <xdr:sp macro="" textlink="">
      <xdr:nvSpPr>
        <xdr:cNvPr id="715" name="楕円 714">
          <a:extLst>
            <a:ext uri="{FF2B5EF4-FFF2-40B4-BE49-F238E27FC236}">
              <a16:creationId xmlns:a16="http://schemas.microsoft.com/office/drawing/2014/main" id="{56875CC1-72AC-4158-9A37-447C8381964E}"/>
            </a:ext>
          </a:extLst>
        </xdr:cNvPr>
        <xdr:cNvSpPr/>
      </xdr:nvSpPr>
      <xdr:spPr>
        <a:xfrm>
          <a:off x="21272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114300</xdr:rowOff>
    </xdr:from>
    <xdr:to>
      <xdr:col>116</xdr:col>
      <xdr:colOff>63500</xdr:colOff>
      <xdr:row>84</xdr:row>
      <xdr:rowOff>114300</xdr:rowOff>
    </xdr:to>
    <xdr:cxnSp macro="">
      <xdr:nvCxnSpPr>
        <xdr:cNvPr id="716" name="直線コネクタ 715">
          <a:extLst>
            <a:ext uri="{FF2B5EF4-FFF2-40B4-BE49-F238E27FC236}">
              <a16:creationId xmlns:a16="http://schemas.microsoft.com/office/drawing/2014/main" id="{09163233-73F3-4365-ACF6-AE37BF7DC310}"/>
            </a:ext>
          </a:extLst>
        </xdr:cNvPr>
        <xdr:cNvCxnSpPr/>
      </xdr:nvCxnSpPr>
      <xdr:spPr>
        <a:xfrm>
          <a:off x="21323300" y="14516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63500</xdr:rowOff>
    </xdr:from>
    <xdr:to>
      <xdr:col>107</xdr:col>
      <xdr:colOff>101600</xdr:colOff>
      <xdr:row>84</xdr:row>
      <xdr:rowOff>165100</xdr:rowOff>
    </xdr:to>
    <xdr:sp macro="" textlink="">
      <xdr:nvSpPr>
        <xdr:cNvPr id="717" name="楕円 716">
          <a:extLst>
            <a:ext uri="{FF2B5EF4-FFF2-40B4-BE49-F238E27FC236}">
              <a16:creationId xmlns:a16="http://schemas.microsoft.com/office/drawing/2014/main" id="{C4A06371-37E5-4099-AF89-DBA1B3FF6F47}"/>
            </a:ext>
          </a:extLst>
        </xdr:cNvPr>
        <xdr:cNvSpPr/>
      </xdr:nvSpPr>
      <xdr:spPr>
        <a:xfrm>
          <a:off x="20383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114300</xdr:rowOff>
    </xdr:from>
    <xdr:to>
      <xdr:col>111</xdr:col>
      <xdr:colOff>177800</xdr:colOff>
      <xdr:row>84</xdr:row>
      <xdr:rowOff>114300</xdr:rowOff>
    </xdr:to>
    <xdr:cxnSp macro="">
      <xdr:nvCxnSpPr>
        <xdr:cNvPr id="718" name="直線コネクタ 717">
          <a:extLst>
            <a:ext uri="{FF2B5EF4-FFF2-40B4-BE49-F238E27FC236}">
              <a16:creationId xmlns:a16="http://schemas.microsoft.com/office/drawing/2014/main" id="{E29D78B7-1A63-42E4-8E15-03781DA8FDBA}"/>
            </a:ext>
          </a:extLst>
        </xdr:cNvPr>
        <xdr:cNvCxnSpPr/>
      </xdr:nvCxnSpPr>
      <xdr:spPr>
        <a:xfrm>
          <a:off x="20434300" y="1451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63500</xdr:rowOff>
    </xdr:from>
    <xdr:to>
      <xdr:col>102</xdr:col>
      <xdr:colOff>165100</xdr:colOff>
      <xdr:row>84</xdr:row>
      <xdr:rowOff>165100</xdr:rowOff>
    </xdr:to>
    <xdr:sp macro="" textlink="">
      <xdr:nvSpPr>
        <xdr:cNvPr id="719" name="楕円 718">
          <a:extLst>
            <a:ext uri="{FF2B5EF4-FFF2-40B4-BE49-F238E27FC236}">
              <a16:creationId xmlns:a16="http://schemas.microsoft.com/office/drawing/2014/main" id="{673FF4E5-2D1B-44FF-8399-56929C29C0E2}"/>
            </a:ext>
          </a:extLst>
        </xdr:cNvPr>
        <xdr:cNvSpPr/>
      </xdr:nvSpPr>
      <xdr:spPr>
        <a:xfrm>
          <a:off x="19494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114300</xdr:rowOff>
    </xdr:from>
    <xdr:to>
      <xdr:col>107</xdr:col>
      <xdr:colOff>50800</xdr:colOff>
      <xdr:row>84</xdr:row>
      <xdr:rowOff>114300</xdr:rowOff>
    </xdr:to>
    <xdr:cxnSp macro="">
      <xdr:nvCxnSpPr>
        <xdr:cNvPr id="720" name="直線コネクタ 719">
          <a:extLst>
            <a:ext uri="{FF2B5EF4-FFF2-40B4-BE49-F238E27FC236}">
              <a16:creationId xmlns:a16="http://schemas.microsoft.com/office/drawing/2014/main" id="{96A87E57-568A-49ED-827C-4380A489F356}"/>
            </a:ext>
          </a:extLst>
        </xdr:cNvPr>
        <xdr:cNvCxnSpPr/>
      </xdr:nvCxnSpPr>
      <xdr:spPr>
        <a:xfrm>
          <a:off x="19545300" y="1451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21" name="楕円 720">
          <a:extLst>
            <a:ext uri="{FF2B5EF4-FFF2-40B4-BE49-F238E27FC236}">
              <a16:creationId xmlns:a16="http://schemas.microsoft.com/office/drawing/2014/main" id="{C9AC1283-8D96-40D1-88FD-FC58CE478B13}"/>
            </a:ext>
          </a:extLst>
        </xdr:cNvPr>
        <xdr:cNvSpPr/>
      </xdr:nvSpPr>
      <xdr:spPr>
        <a:xfrm>
          <a:off x="18605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114300</xdr:rowOff>
    </xdr:from>
    <xdr:to>
      <xdr:col>102</xdr:col>
      <xdr:colOff>114300</xdr:colOff>
      <xdr:row>84</xdr:row>
      <xdr:rowOff>114300</xdr:rowOff>
    </xdr:to>
    <xdr:cxnSp macro="">
      <xdr:nvCxnSpPr>
        <xdr:cNvPr id="722" name="直線コネクタ 721">
          <a:extLst>
            <a:ext uri="{FF2B5EF4-FFF2-40B4-BE49-F238E27FC236}">
              <a16:creationId xmlns:a16="http://schemas.microsoft.com/office/drawing/2014/main" id="{332F6801-00D9-48D6-BE20-484F8838808A}"/>
            </a:ext>
          </a:extLst>
        </xdr:cNvPr>
        <xdr:cNvCxnSpPr/>
      </xdr:nvCxnSpPr>
      <xdr:spPr>
        <a:xfrm>
          <a:off x="18656300" y="1451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86377</xdr:rowOff>
    </xdr:from>
    <xdr:ext cx="469744" cy="259045"/>
    <xdr:sp macro="" textlink="">
      <xdr:nvSpPr>
        <xdr:cNvPr id="723" name="n_1aveValue【児童館】&#10;一人当たり面積">
          <a:extLst>
            <a:ext uri="{FF2B5EF4-FFF2-40B4-BE49-F238E27FC236}">
              <a16:creationId xmlns:a16="http://schemas.microsoft.com/office/drawing/2014/main" id="{73F786F8-06A2-4E47-8F4C-EAB6BF25DA8E}"/>
            </a:ext>
          </a:extLst>
        </xdr:cNvPr>
        <xdr:cNvSpPr txBox="1"/>
      </xdr:nvSpPr>
      <xdr:spPr>
        <a:xfrm>
          <a:off x="210757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86377</xdr:rowOff>
    </xdr:from>
    <xdr:ext cx="469744" cy="259045"/>
    <xdr:sp macro="" textlink="">
      <xdr:nvSpPr>
        <xdr:cNvPr id="724" name="n_2aveValue【児童館】&#10;一人当たり面積">
          <a:extLst>
            <a:ext uri="{FF2B5EF4-FFF2-40B4-BE49-F238E27FC236}">
              <a16:creationId xmlns:a16="http://schemas.microsoft.com/office/drawing/2014/main" id="{245C0D4C-54A9-4694-AAF1-695E5CCDDD31}"/>
            </a:ext>
          </a:extLst>
        </xdr:cNvPr>
        <xdr:cNvSpPr txBox="1"/>
      </xdr:nvSpPr>
      <xdr:spPr>
        <a:xfrm>
          <a:off x="20199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86377</xdr:rowOff>
    </xdr:from>
    <xdr:ext cx="469744" cy="259045"/>
    <xdr:sp macro="" textlink="">
      <xdr:nvSpPr>
        <xdr:cNvPr id="725" name="n_3aveValue【児童館】&#10;一人当たり面積">
          <a:extLst>
            <a:ext uri="{FF2B5EF4-FFF2-40B4-BE49-F238E27FC236}">
              <a16:creationId xmlns:a16="http://schemas.microsoft.com/office/drawing/2014/main" id="{B0EE05C4-6F19-4184-B9A7-3C602984B2A7}"/>
            </a:ext>
          </a:extLst>
        </xdr:cNvPr>
        <xdr:cNvSpPr txBox="1"/>
      </xdr:nvSpPr>
      <xdr:spPr>
        <a:xfrm>
          <a:off x="19310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10177</xdr:rowOff>
    </xdr:from>
    <xdr:ext cx="469744" cy="259045"/>
    <xdr:sp macro="" textlink="">
      <xdr:nvSpPr>
        <xdr:cNvPr id="726" name="n_4aveValue【児童館】&#10;一人当たり面積">
          <a:extLst>
            <a:ext uri="{FF2B5EF4-FFF2-40B4-BE49-F238E27FC236}">
              <a16:creationId xmlns:a16="http://schemas.microsoft.com/office/drawing/2014/main" id="{87036F76-9105-4FC9-A8AD-6634D6EEF995}"/>
            </a:ext>
          </a:extLst>
        </xdr:cNvPr>
        <xdr:cNvSpPr txBox="1"/>
      </xdr:nvSpPr>
      <xdr:spPr>
        <a:xfrm>
          <a:off x="18421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156227</xdr:rowOff>
    </xdr:from>
    <xdr:ext cx="469744" cy="259045"/>
    <xdr:sp macro="" textlink="">
      <xdr:nvSpPr>
        <xdr:cNvPr id="727" name="n_1mainValue【児童館】&#10;一人当たり面積">
          <a:extLst>
            <a:ext uri="{FF2B5EF4-FFF2-40B4-BE49-F238E27FC236}">
              <a16:creationId xmlns:a16="http://schemas.microsoft.com/office/drawing/2014/main" id="{6A04FBE3-672B-4EA8-8AD6-89FCC035A721}"/>
            </a:ext>
          </a:extLst>
        </xdr:cNvPr>
        <xdr:cNvSpPr txBox="1"/>
      </xdr:nvSpPr>
      <xdr:spPr>
        <a:xfrm>
          <a:off x="210757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156227</xdr:rowOff>
    </xdr:from>
    <xdr:ext cx="469744" cy="259045"/>
    <xdr:sp macro="" textlink="">
      <xdr:nvSpPr>
        <xdr:cNvPr id="728" name="n_2mainValue【児童館】&#10;一人当たり面積">
          <a:extLst>
            <a:ext uri="{FF2B5EF4-FFF2-40B4-BE49-F238E27FC236}">
              <a16:creationId xmlns:a16="http://schemas.microsoft.com/office/drawing/2014/main" id="{4C0F2AA6-84A0-4BBD-AE1E-8D0ABD46B329}"/>
            </a:ext>
          </a:extLst>
        </xdr:cNvPr>
        <xdr:cNvSpPr txBox="1"/>
      </xdr:nvSpPr>
      <xdr:spPr>
        <a:xfrm>
          <a:off x="20199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156227</xdr:rowOff>
    </xdr:from>
    <xdr:ext cx="469744" cy="259045"/>
    <xdr:sp macro="" textlink="">
      <xdr:nvSpPr>
        <xdr:cNvPr id="729" name="n_3mainValue【児童館】&#10;一人当たり面積">
          <a:extLst>
            <a:ext uri="{FF2B5EF4-FFF2-40B4-BE49-F238E27FC236}">
              <a16:creationId xmlns:a16="http://schemas.microsoft.com/office/drawing/2014/main" id="{7D599569-6E09-437C-B948-A8CA603B35F8}"/>
            </a:ext>
          </a:extLst>
        </xdr:cNvPr>
        <xdr:cNvSpPr txBox="1"/>
      </xdr:nvSpPr>
      <xdr:spPr>
        <a:xfrm>
          <a:off x="19310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156227</xdr:rowOff>
    </xdr:from>
    <xdr:ext cx="469744" cy="259045"/>
    <xdr:sp macro="" textlink="">
      <xdr:nvSpPr>
        <xdr:cNvPr id="730" name="n_4mainValue【児童館】&#10;一人当たり面積">
          <a:extLst>
            <a:ext uri="{FF2B5EF4-FFF2-40B4-BE49-F238E27FC236}">
              <a16:creationId xmlns:a16="http://schemas.microsoft.com/office/drawing/2014/main" id="{E776A5D6-8822-495C-B0A7-23FBCC3CE6D0}"/>
            </a:ext>
          </a:extLst>
        </xdr:cNvPr>
        <xdr:cNvSpPr txBox="1"/>
      </xdr:nvSpPr>
      <xdr:spPr>
        <a:xfrm>
          <a:off x="18421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125FD01C-9EE0-4A74-9CB7-D1ACEA3D187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AC241F6C-2CED-4A9E-BB4E-DAC22358FD0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DA1ADCF1-A857-4D05-82F5-6791760AD1A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5291DC94-54EC-4383-917F-4745179EB86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30A41133-ABA3-440E-8D87-3D458C3E31F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05638A97-523F-44AF-92D0-FD1A200E89F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000E5690-9C88-4795-9184-354F4377FA6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2B10E848-BD02-4D55-8787-FC289C6583C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437F31F4-58A0-4E33-8B23-08AADC5BBEF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F0BF472B-D0B6-4072-B717-2EE8797A2E6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8C5E04DB-FA3C-426B-9CD5-0559A52EDF6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2" name="直線コネクタ 741">
          <a:extLst>
            <a:ext uri="{FF2B5EF4-FFF2-40B4-BE49-F238E27FC236}">
              <a16:creationId xmlns:a16="http://schemas.microsoft.com/office/drawing/2014/main" id="{6C5AC7DF-E47E-4322-ACBF-087F3D7389CD}"/>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3" name="テキスト ボックス 742">
          <a:extLst>
            <a:ext uri="{FF2B5EF4-FFF2-40B4-BE49-F238E27FC236}">
              <a16:creationId xmlns:a16="http://schemas.microsoft.com/office/drawing/2014/main" id="{EE4C19B9-FD4F-4627-AE82-75499F22D49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4" name="直線コネクタ 743">
          <a:extLst>
            <a:ext uri="{FF2B5EF4-FFF2-40B4-BE49-F238E27FC236}">
              <a16:creationId xmlns:a16="http://schemas.microsoft.com/office/drawing/2014/main" id="{7387ED56-E636-4D5D-9E8A-B87B030E0309}"/>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5" name="テキスト ボックス 744">
          <a:extLst>
            <a:ext uri="{FF2B5EF4-FFF2-40B4-BE49-F238E27FC236}">
              <a16:creationId xmlns:a16="http://schemas.microsoft.com/office/drawing/2014/main" id="{B097AAD3-714E-4C73-B829-FD22A7EEA315}"/>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6" name="直線コネクタ 745">
          <a:extLst>
            <a:ext uri="{FF2B5EF4-FFF2-40B4-BE49-F238E27FC236}">
              <a16:creationId xmlns:a16="http://schemas.microsoft.com/office/drawing/2014/main" id="{6E0E341F-7196-456C-90EB-76AE1C6A3B08}"/>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7" name="テキスト ボックス 746">
          <a:extLst>
            <a:ext uri="{FF2B5EF4-FFF2-40B4-BE49-F238E27FC236}">
              <a16:creationId xmlns:a16="http://schemas.microsoft.com/office/drawing/2014/main" id="{F80448C8-6FA2-488C-800E-A4F7FDB3B41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8" name="直線コネクタ 747">
          <a:extLst>
            <a:ext uri="{FF2B5EF4-FFF2-40B4-BE49-F238E27FC236}">
              <a16:creationId xmlns:a16="http://schemas.microsoft.com/office/drawing/2014/main" id="{DF3D6618-08F4-470B-9AB5-FDD3C6080F3C}"/>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9" name="テキスト ボックス 748">
          <a:extLst>
            <a:ext uri="{FF2B5EF4-FFF2-40B4-BE49-F238E27FC236}">
              <a16:creationId xmlns:a16="http://schemas.microsoft.com/office/drawing/2014/main" id="{172840C5-13E7-40CA-8117-BF1404CE4683}"/>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0" name="直線コネクタ 749">
          <a:extLst>
            <a:ext uri="{FF2B5EF4-FFF2-40B4-BE49-F238E27FC236}">
              <a16:creationId xmlns:a16="http://schemas.microsoft.com/office/drawing/2014/main" id="{CE05090E-0DCA-4924-8876-8CFB808C8742}"/>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1" name="テキスト ボックス 750">
          <a:extLst>
            <a:ext uri="{FF2B5EF4-FFF2-40B4-BE49-F238E27FC236}">
              <a16:creationId xmlns:a16="http://schemas.microsoft.com/office/drawing/2014/main" id="{7893DD62-E30F-44FF-A53E-7B457CCCBC9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51A6C73D-7FAA-470B-9DA1-4AC4CC94B2C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3" name="テキスト ボックス 752">
          <a:extLst>
            <a:ext uri="{FF2B5EF4-FFF2-40B4-BE49-F238E27FC236}">
              <a16:creationId xmlns:a16="http://schemas.microsoft.com/office/drawing/2014/main" id="{52128F6C-26F7-49D5-AE54-A37437F8DCE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D4C8AAB2-2156-47EE-9870-EA4F15B6A26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118111</xdr:rowOff>
    </xdr:from>
    <xdr:to>
      <xdr:col>85</xdr:col>
      <xdr:colOff>126364</xdr:colOff>
      <xdr:row>108</xdr:row>
      <xdr:rowOff>152400</xdr:rowOff>
    </xdr:to>
    <xdr:cxnSp macro="">
      <xdr:nvCxnSpPr>
        <xdr:cNvPr id="755" name="直線コネクタ 754">
          <a:extLst>
            <a:ext uri="{FF2B5EF4-FFF2-40B4-BE49-F238E27FC236}">
              <a16:creationId xmlns:a16="http://schemas.microsoft.com/office/drawing/2014/main" id="{7A20A477-FBBF-4E89-AD9F-F25F413736DD}"/>
            </a:ext>
          </a:extLst>
        </xdr:cNvPr>
        <xdr:cNvCxnSpPr/>
      </xdr:nvCxnSpPr>
      <xdr:spPr>
        <a:xfrm flipV="1">
          <a:off x="16318864" y="17263111"/>
          <a:ext cx="0" cy="1405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6" name="【公民館】&#10;有形固定資産減価償却率最小値テキスト">
          <a:extLst>
            <a:ext uri="{FF2B5EF4-FFF2-40B4-BE49-F238E27FC236}">
              <a16:creationId xmlns:a16="http://schemas.microsoft.com/office/drawing/2014/main" id="{842C5D7D-B5E6-41BB-A8F2-E9ABAC4F9DEB}"/>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7" name="直線コネクタ 756">
          <a:extLst>
            <a:ext uri="{FF2B5EF4-FFF2-40B4-BE49-F238E27FC236}">
              <a16:creationId xmlns:a16="http://schemas.microsoft.com/office/drawing/2014/main" id="{B016CC68-184F-4655-9DF9-AD8CB19DFD24}"/>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64788</xdr:rowOff>
    </xdr:from>
    <xdr:ext cx="405111" cy="259045"/>
    <xdr:sp macro="" textlink="">
      <xdr:nvSpPr>
        <xdr:cNvPr id="758" name="【公民館】&#10;有形固定資産減価償却率最大値テキスト">
          <a:extLst>
            <a:ext uri="{FF2B5EF4-FFF2-40B4-BE49-F238E27FC236}">
              <a16:creationId xmlns:a16="http://schemas.microsoft.com/office/drawing/2014/main" id="{D8009034-5E87-44ED-AB77-FFE3F5FC1872}"/>
            </a:ext>
          </a:extLst>
        </xdr:cNvPr>
        <xdr:cNvSpPr txBox="1"/>
      </xdr:nvSpPr>
      <xdr:spPr>
        <a:xfrm>
          <a:off x="16357600" y="1703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118111</xdr:rowOff>
    </xdr:from>
    <xdr:to>
      <xdr:col>86</xdr:col>
      <xdr:colOff>25400</xdr:colOff>
      <xdr:row>100</xdr:row>
      <xdr:rowOff>118111</xdr:rowOff>
    </xdr:to>
    <xdr:cxnSp macro="">
      <xdr:nvCxnSpPr>
        <xdr:cNvPr id="759" name="直線コネクタ 758">
          <a:extLst>
            <a:ext uri="{FF2B5EF4-FFF2-40B4-BE49-F238E27FC236}">
              <a16:creationId xmlns:a16="http://schemas.microsoft.com/office/drawing/2014/main" id="{EAC82AEB-4E03-4A0C-A684-D4B57A424892}"/>
            </a:ext>
          </a:extLst>
        </xdr:cNvPr>
        <xdr:cNvCxnSpPr/>
      </xdr:nvCxnSpPr>
      <xdr:spPr>
        <a:xfrm>
          <a:off x="16230600" y="17263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104791</xdr:rowOff>
    </xdr:from>
    <xdr:ext cx="405111" cy="259045"/>
    <xdr:sp macro="" textlink="">
      <xdr:nvSpPr>
        <xdr:cNvPr id="760" name="【公民館】&#10;有形固定資産減価償却率平均値テキスト">
          <a:extLst>
            <a:ext uri="{FF2B5EF4-FFF2-40B4-BE49-F238E27FC236}">
              <a16:creationId xmlns:a16="http://schemas.microsoft.com/office/drawing/2014/main" id="{15A5A44F-5DB2-479D-9E54-250EC58639DC}"/>
            </a:ext>
          </a:extLst>
        </xdr:cNvPr>
        <xdr:cNvSpPr txBox="1"/>
      </xdr:nvSpPr>
      <xdr:spPr>
        <a:xfrm>
          <a:off x="16357600" y="17764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126364</xdr:rowOff>
    </xdr:from>
    <xdr:to>
      <xdr:col>85</xdr:col>
      <xdr:colOff>177800</xdr:colOff>
      <xdr:row>104</xdr:row>
      <xdr:rowOff>56514</xdr:rowOff>
    </xdr:to>
    <xdr:sp macro="" textlink="">
      <xdr:nvSpPr>
        <xdr:cNvPr id="761" name="フローチャート: 判断 760">
          <a:extLst>
            <a:ext uri="{FF2B5EF4-FFF2-40B4-BE49-F238E27FC236}">
              <a16:creationId xmlns:a16="http://schemas.microsoft.com/office/drawing/2014/main" id="{E68EB58C-19AC-40FF-B4DE-3BF6798795E3}"/>
            </a:ext>
          </a:extLst>
        </xdr:cNvPr>
        <xdr:cNvSpPr/>
      </xdr:nvSpPr>
      <xdr:spPr>
        <a:xfrm>
          <a:off x="16268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762" name="フローチャート: 判断 761">
          <a:extLst>
            <a:ext uri="{FF2B5EF4-FFF2-40B4-BE49-F238E27FC236}">
              <a16:creationId xmlns:a16="http://schemas.microsoft.com/office/drawing/2014/main" id="{9BB9A316-BE5A-404B-8F31-9740E30BECA6}"/>
            </a:ext>
          </a:extLst>
        </xdr:cNvPr>
        <xdr:cNvSpPr/>
      </xdr:nvSpPr>
      <xdr:spPr>
        <a:xfrm>
          <a:off x="15430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763" name="フローチャート: 判断 762">
          <a:extLst>
            <a:ext uri="{FF2B5EF4-FFF2-40B4-BE49-F238E27FC236}">
              <a16:creationId xmlns:a16="http://schemas.microsoft.com/office/drawing/2014/main" id="{BB05F178-AC9B-4227-B01C-2C8DC3A2087B}"/>
            </a:ext>
          </a:extLst>
        </xdr:cNvPr>
        <xdr:cNvSpPr/>
      </xdr:nvSpPr>
      <xdr:spPr>
        <a:xfrm>
          <a:off x="14541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99695</xdr:rowOff>
    </xdr:from>
    <xdr:to>
      <xdr:col>72</xdr:col>
      <xdr:colOff>38100</xdr:colOff>
      <xdr:row>104</xdr:row>
      <xdr:rowOff>29845</xdr:rowOff>
    </xdr:to>
    <xdr:sp macro="" textlink="">
      <xdr:nvSpPr>
        <xdr:cNvPr id="764" name="フローチャート: 判断 763">
          <a:extLst>
            <a:ext uri="{FF2B5EF4-FFF2-40B4-BE49-F238E27FC236}">
              <a16:creationId xmlns:a16="http://schemas.microsoft.com/office/drawing/2014/main" id="{4180F07B-B1DB-40BA-A5FD-6208C859A717}"/>
            </a:ext>
          </a:extLst>
        </xdr:cNvPr>
        <xdr:cNvSpPr/>
      </xdr:nvSpPr>
      <xdr:spPr>
        <a:xfrm>
          <a:off x="13652500" y="177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71120</xdr:rowOff>
    </xdr:from>
    <xdr:to>
      <xdr:col>67</xdr:col>
      <xdr:colOff>101600</xdr:colOff>
      <xdr:row>104</xdr:row>
      <xdr:rowOff>1270</xdr:rowOff>
    </xdr:to>
    <xdr:sp macro="" textlink="">
      <xdr:nvSpPr>
        <xdr:cNvPr id="765" name="フローチャート: 判断 764">
          <a:extLst>
            <a:ext uri="{FF2B5EF4-FFF2-40B4-BE49-F238E27FC236}">
              <a16:creationId xmlns:a16="http://schemas.microsoft.com/office/drawing/2014/main" id="{212D1AFC-A48A-4F65-956E-8688F4F37815}"/>
            </a:ext>
          </a:extLst>
        </xdr:cNvPr>
        <xdr:cNvSpPr/>
      </xdr:nvSpPr>
      <xdr:spPr>
        <a:xfrm>
          <a:off x="12763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6A6BF92E-DF09-411C-AB93-1A3B4C39175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C2B0AD78-280A-44CA-9FAC-73C7DDA3DB4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F1D5C13D-C289-4814-AAFB-C15F7DAC225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3282CEC4-54A7-4B40-B15C-947727EA42B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EE8AFD15-34B0-489A-8DEB-991A44213AC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92075</xdr:rowOff>
    </xdr:from>
    <xdr:to>
      <xdr:col>85</xdr:col>
      <xdr:colOff>177800</xdr:colOff>
      <xdr:row>103</xdr:row>
      <xdr:rowOff>22225</xdr:rowOff>
    </xdr:to>
    <xdr:sp macro="" textlink="">
      <xdr:nvSpPr>
        <xdr:cNvPr id="771" name="楕円 770">
          <a:extLst>
            <a:ext uri="{FF2B5EF4-FFF2-40B4-BE49-F238E27FC236}">
              <a16:creationId xmlns:a16="http://schemas.microsoft.com/office/drawing/2014/main" id="{C8FB612E-2E1B-425B-961D-26DE3D5B38BB}"/>
            </a:ext>
          </a:extLst>
        </xdr:cNvPr>
        <xdr:cNvSpPr/>
      </xdr:nvSpPr>
      <xdr:spPr>
        <a:xfrm>
          <a:off x="16268700" y="1757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114952</xdr:rowOff>
    </xdr:from>
    <xdr:ext cx="405111" cy="259045"/>
    <xdr:sp macro="" textlink="">
      <xdr:nvSpPr>
        <xdr:cNvPr id="772" name="【公民館】&#10;有形固定資産減価償却率該当値テキスト">
          <a:extLst>
            <a:ext uri="{FF2B5EF4-FFF2-40B4-BE49-F238E27FC236}">
              <a16:creationId xmlns:a16="http://schemas.microsoft.com/office/drawing/2014/main" id="{A4FF298A-BC21-4CF1-807A-F99DF902E2FE}"/>
            </a:ext>
          </a:extLst>
        </xdr:cNvPr>
        <xdr:cNvSpPr txBox="1"/>
      </xdr:nvSpPr>
      <xdr:spPr>
        <a:xfrm>
          <a:off x="16357600" y="1743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38736</xdr:rowOff>
    </xdr:from>
    <xdr:to>
      <xdr:col>81</xdr:col>
      <xdr:colOff>101600</xdr:colOff>
      <xdr:row>102</xdr:row>
      <xdr:rowOff>140336</xdr:rowOff>
    </xdr:to>
    <xdr:sp macro="" textlink="">
      <xdr:nvSpPr>
        <xdr:cNvPr id="773" name="楕円 772">
          <a:extLst>
            <a:ext uri="{FF2B5EF4-FFF2-40B4-BE49-F238E27FC236}">
              <a16:creationId xmlns:a16="http://schemas.microsoft.com/office/drawing/2014/main" id="{F9F1B2CE-40F8-44E6-904A-F4E8CA0BBE96}"/>
            </a:ext>
          </a:extLst>
        </xdr:cNvPr>
        <xdr:cNvSpPr/>
      </xdr:nvSpPr>
      <xdr:spPr>
        <a:xfrm>
          <a:off x="15430500" y="1752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89536</xdr:rowOff>
    </xdr:from>
    <xdr:to>
      <xdr:col>85</xdr:col>
      <xdr:colOff>127000</xdr:colOff>
      <xdr:row>102</xdr:row>
      <xdr:rowOff>142875</xdr:rowOff>
    </xdr:to>
    <xdr:cxnSp macro="">
      <xdr:nvCxnSpPr>
        <xdr:cNvPr id="774" name="直線コネクタ 773">
          <a:extLst>
            <a:ext uri="{FF2B5EF4-FFF2-40B4-BE49-F238E27FC236}">
              <a16:creationId xmlns:a16="http://schemas.microsoft.com/office/drawing/2014/main" id="{A7030521-1898-45BC-9057-A04741DCE7F0}"/>
            </a:ext>
          </a:extLst>
        </xdr:cNvPr>
        <xdr:cNvCxnSpPr/>
      </xdr:nvCxnSpPr>
      <xdr:spPr>
        <a:xfrm>
          <a:off x="15481300" y="17577436"/>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154939</xdr:rowOff>
    </xdr:from>
    <xdr:to>
      <xdr:col>76</xdr:col>
      <xdr:colOff>165100</xdr:colOff>
      <xdr:row>102</xdr:row>
      <xdr:rowOff>85089</xdr:rowOff>
    </xdr:to>
    <xdr:sp macro="" textlink="">
      <xdr:nvSpPr>
        <xdr:cNvPr id="775" name="楕円 774">
          <a:extLst>
            <a:ext uri="{FF2B5EF4-FFF2-40B4-BE49-F238E27FC236}">
              <a16:creationId xmlns:a16="http://schemas.microsoft.com/office/drawing/2014/main" id="{D15061A7-C187-4921-BEF5-B939511AD9AD}"/>
            </a:ext>
          </a:extLst>
        </xdr:cNvPr>
        <xdr:cNvSpPr/>
      </xdr:nvSpPr>
      <xdr:spPr>
        <a:xfrm>
          <a:off x="14541500" y="1747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34289</xdr:rowOff>
    </xdr:from>
    <xdr:to>
      <xdr:col>81</xdr:col>
      <xdr:colOff>50800</xdr:colOff>
      <xdr:row>102</xdr:row>
      <xdr:rowOff>89536</xdr:rowOff>
    </xdr:to>
    <xdr:cxnSp macro="">
      <xdr:nvCxnSpPr>
        <xdr:cNvPr id="776" name="直線コネクタ 775">
          <a:extLst>
            <a:ext uri="{FF2B5EF4-FFF2-40B4-BE49-F238E27FC236}">
              <a16:creationId xmlns:a16="http://schemas.microsoft.com/office/drawing/2014/main" id="{15B8B9BB-7CA3-4B96-B767-FD51B9DC84BD}"/>
            </a:ext>
          </a:extLst>
        </xdr:cNvPr>
        <xdr:cNvCxnSpPr/>
      </xdr:nvCxnSpPr>
      <xdr:spPr>
        <a:xfrm>
          <a:off x="14592300" y="17522189"/>
          <a:ext cx="8890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133986</xdr:rowOff>
    </xdr:from>
    <xdr:to>
      <xdr:col>72</xdr:col>
      <xdr:colOff>38100</xdr:colOff>
      <xdr:row>102</xdr:row>
      <xdr:rowOff>64136</xdr:rowOff>
    </xdr:to>
    <xdr:sp macro="" textlink="">
      <xdr:nvSpPr>
        <xdr:cNvPr id="777" name="楕円 776">
          <a:extLst>
            <a:ext uri="{FF2B5EF4-FFF2-40B4-BE49-F238E27FC236}">
              <a16:creationId xmlns:a16="http://schemas.microsoft.com/office/drawing/2014/main" id="{55D2FB6B-C38C-4242-AFCE-E9D8E402D2AC}"/>
            </a:ext>
          </a:extLst>
        </xdr:cNvPr>
        <xdr:cNvSpPr/>
      </xdr:nvSpPr>
      <xdr:spPr>
        <a:xfrm>
          <a:off x="13652500" y="1745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13336</xdr:rowOff>
    </xdr:from>
    <xdr:to>
      <xdr:col>76</xdr:col>
      <xdr:colOff>114300</xdr:colOff>
      <xdr:row>102</xdr:row>
      <xdr:rowOff>34289</xdr:rowOff>
    </xdr:to>
    <xdr:cxnSp macro="">
      <xdr:nvCxnSpPr>
        <xdr:cNvPr id="778" name="直線コネクタ 777">
          <a:extLst>
            <a:ext uri="{FF2B5EF4-FFF2-40B4-BE49-F238E27FC236}">
              <a16:creationId xmlns:a16="http://schemas.microsoft.com/office/drawing/2014/main" id="{BD8FFD15-B793-4443-9728-7B82CC7882C8}"/>
            </a:ext>
          </a:extLst>
        </xdr:cNvPr>
        <xdr:cNvCxnSpPr/>
      </xdr:nvCxnSpPr>
      <xdr:spPr>
        <a:xfrm>
          <a:off x="13703300" y="17501236"/>
          <a:ext cx="8890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95886</xdr:rowOff>
    </xdr:from>
    <xdr:to>
      <xdr:col>67</xdr:col>
      <xdr:colOff>101600</xdr:colOff>
      <xdr:row>102</xdr:row>
      <xdr:rowOff>26036</xdr:rowOff>
    </xdr:to>
    <xdr:sp macro="" textlink="">
      <xdr:nvSpPr>
        <xdr:cNvPr id="779" name="楕円 778">
          <a:extLst>
            <a:ext uri="{FF2B5EF4-FFF2-40B4-BE49-F238E27FC236}">
              <a16:creationId xmlns:a16="http://schemas.microsoft.com/office/drawing/2014/main" id="{F752373A-1FF2-470C-AA2E-FE91F4263192}"/>
            </a:ext>
          </a:extLst>
        </xdr:cNvPr>
        <xdr:cNvSpPr/>
      </xdr:nvSpPr>
      <xdr:spPr>
        <a:xfrm>
          <a:off x="12763500" y="1741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146686</xdr:rowOff>
    </xdr:from>
    <xdr:to>
      <xdr:col>71</xdr:col>
      <xdr:colOff>177800</xdr:colOff>
      <xdr:row>102</xdr:row>
      <xdr:rowOff>13336</xdr:rowOff>
    </xdr:to>
    <xdr:cxnSp macro="">
      <xdr:nvCxnSpPr>
        <xdr:cNvPr id="780" name="直線コネクタ 779">
          <a:extLst>
            <a:ext uri="{FF2B5EF4-FFF2-40B4-BE49-F238E27FC236}">
              <a16:creationId xmlns:a16="http://schemas.microsoft.com/office/drawing/2014/main" id="{EDEC9B5E-6EFC-48B6-B6F0-DC47B89CB225}"/>
            </a:ext>
          </a:extLst>
        </xdr:cNvPr>
        <xdr:cNvCxnSpPr/>
      </xdr:nvCxnSpPr>
      <xdr:spPr>
        <a:xfrm>
          <a:off x="12814300" y="1746313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74313</xdr:rowOff>
    </xdr:from>
    <xdr:ext cx="405111" cy="259045"/>
    <xdr:sp macro="" textlink="">
      <xdr:nvSpPr>
        <xdr:cNvPr id="781" name="n_1aveValue【公民館】&#10;有形固定資産減価償却率">
          <a:extLst>
            <a:ext uri="{FF2B5EF4-FFF2-40B4-BE49-F238E27FC236}">
              <a16:creationId xmlns:a16="http://schemas.microsoft.com/office/drawing/2014/main" id="{C80B49D7-F77B-4AEA-8177-82352A9E195B}"/>
            </a:ext>
          </a:extLst>
        </xdr:cNvPr>
        <xdr:cNvSpPr txBox="1"/>
      </xdr:nvSpPr>
      <xdr:spPr>
        <a:xfrm>
          <a:off x="15266044" y="1790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45738</xdr:rowOff>
    </xdr:from>
    <xdr:ext cx="405111" cy="259045"/>
    <xdr:sp macro="" textlink="">
      <xdr:nvSpPr>
        <xdr:cNvPr id="782" name="n_2aveValue【公民館】&#10;有形固定資産減価償却率">
          <a:extLst>
            <a:ext uri="{FF2B5EF4-FFF2-40B4-BE49-F238E27FC236}">
              <a16:creationId xmlns:a16="http://schemas.microsoft.com/office/drawing/2014/main" id="{0033C499-A8AF-42CF-9D31-035B77868C6C}"/>
            </a:ext>
          </a:extLst>
        </xdr:cNvPr>
        <xdr:cNvSpPr txBox="1"/>
      </xdr:nvSpPr>
      <xdr:spPr>
        <a:xfrm>
          <a:off x="14389744" y="178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20972</xdr:rowOff>
    </xdr:from>
    <xdr:ext cx="405111" cy="259045"/>
    <xdr:sp macro="" textlink="">
      <xdr:nvSpPr>
        <xdr:cNvPr id="783" name="n_3aveValue【公民館】&#10;有形固定資産減価償却率">
          <a:extLst>
            <a:ext uri="{FF2B5EF4-FFF2-40B4-BE49-F238E27FC236}">
              <a16:creationId xmlns:a16="http://schemas.microsoft.com/office/drawing/2014/main" id="{F1395DF6-6000-4E0C-9E10-FAB627D41CB1}"/>
            </a:ext>
          </a:extLst>
        </xdr:cNvPr>
        <xdr:cNvSpPr txBox="1"/>
      </xdr:nvSpPr>
      <xdr:spPr>
        <a:xfrm>
          <a:off x="13500744" y="1785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163847</xdr:rowOff>
    </xdr:from>
    <xdr:ext cx="405111" cy="259045"/>
    <xdr:sp macro="" textlink="">
      <xdr:nvSpPr>
        <xdr:cNvPr id="784" name="n_4aveValue【公民館】&#10;有形固定資産減価償却率">
          <a:extLst>
            <a:ext uri="{FF2B5EF4-FFF2-40B4-BE49-F238E27FC236}">
              <a16:creationId xmlns:a16="http://schemas.microsoft.com/office/drawing/2014/main" id="{51C28C7E-21AF-4EE9-B4F1-6C30437FDA03}"/>
            </a:ext>
          </a:extLst>
        </xdr:cNvPr>
        <xdr:cNvSpPr txBox="1"/>
      </xdr:nvSpPr>
      <xdr:spPr>
        <a:xfrm>
          <a:off x="12611744"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156863</xdr:rowOff>
    </xdr:from>
    <xdr:ext cx="405111" cy="259045"/>
    <xdr:sp macro="" textlink="">
      <xdr:nvSpPr>
        <xdr:cNvPr id="785" name="n_1mainValue【公民館】&#10;有形固定資産減価償却率">
          <a:extLst>
            <a:ext uri="{FF2B5EF4-FFF2-40B4-BE49-F238E27FC236}">
              <a16:creationId xmlns:a16="http://schemas.microsoft.com/office/drawing/2014/main" id="{47E30904-6EA1-40B2-A5C6-12B5450A5A3F}"/>
            </a:ext>
          </a:extLst>
        </xdr:cNvPr>
        <xdr:cNvSpPr txBox="1"/>
      </xdr:nvSpPr>
      <xdr:spPr>
        <a:xfrm>
          <a:off x="15266044" y="1730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101616</xdr:rowOff>
    </xdr:from>
    <xdr:ext cx="405111" cy="259045"/>
    <xdr:sp macro="" textlink="">
      <xdr:nvSpPr>
        <xdr:cNvPr id="786" name="n_2mainValue【公民館】&#10;有形固定資産減価償却率">
          <a:extLst>
            <a:ext uri="{FF2B5EF4-FFF2-40B4-BE49-F238E27FC236}">
              <a16:creationId xmlns:a16="http://schemas.microsoft.com/office/drawing/2014/main" id="{EE29D701-E78E-462C-A444-3CB1029CCD5B}"/>
            </a:ext>
          </a:extLst>
        </xdr:cNvPr>
        <xdr:cNvSpPr txBox="1"/>
      </xdr:nvSpPr>
      <xdr:spPr>
        <a:xfrm>
          <a:off x="14389744" y="1724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80663</xdr:rowOff>
    </xdr:from>
    <xdr:ext cx="405111" cy="259045"/>
    <xdr:sp macro="" textlink="">
      <xdr:nvSpPr>
        <xdr:cNvPr id="787" name="n_3mainValue【公民館】&#10;有形固定資産減価償却率">
          <a:extLst>
            <a:ext uri="{FF2B5EF4-FFF2-40B4-BE49-F238E27FC236}">
              <a16:creationId xmlns:a16="http://schemas.microsoft.com/office/drawing/2014/main" id="{EA1015DB-5452-44CB-ABF9-970736346C7D}"/>
            </a:ext>
          </a:extLst>
        </xdr:cNvPr>
        <xdr:cNvSpPr txBox="1"/>
      </xdr:nvSpPr>
      <xdr:spPr>
        <a:xfrm>
          <a:off x="13500744" y="1722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42563</xdr:rowOff>
    </xdr:from>
    <xdr:ext cx="405111" cy="259045"/>
    <xdr:sp macro="" textlink="">
      <xdr:nvSpPr>
        <xdr:cNvPr id="788" name="n_4mainValue【公民館】&#10;有形固定資産減価償却率">
          <a:extLst>
            <a:ext uri="{FF2B5EF4-FFF2-40B4-BE49-F238E27FC236}">
              <a16:creationId xmlns:a16="http://schemas.microsoft.com/office/drawing/2014/main" id="{DACF2523-FBA9-430D-A36F-3FA487256BF3}"/>
            </a:ext>
          </a:extLst>
        </xdr:cNvPr>
        <xdr:cNvSpPr txBox="1"/>
      </xdr:nvSpPr>
      <xdr:spPr>
        <a:xfrm>
          <a:off x="12611744" y="1718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4DACFAB3-3151-4FD7-912F-7D59B503E44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4AFA02F7-B3CE-45AB-80A8-FB4C81D9AEE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B34C209C-C411-4B76-A71E-F6DD01000B6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59093E90-2E5F-4A58-B2EF-2EC90F3DA52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484BC72E-2C40-45A5-962B-3D70C055980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16F7E8A4-6709-4F9E-B363-B2AC8C9E347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C36B0CD1-95A3-44F0-B4C8-D6EDD3E655D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FD978CE7-D836-4315-A7B8-A3E1A6ACAA5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E33B64AF-00E1-4709-8EF5-8E96E7F3D89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62B2BDC1-32B1-4D3D-BBE3-E1A9A6B9B76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9" name="直線コネクタ 798">
          <a:extLst>
            <a:ext uri="{FF2B5EF4-FFF2-40B4-BE49-F238E27FC236}">
              <a16:creationId xmlns:a16="http://schemas.microsoft.com/office/drawing/2014/main" id="{474D7E19-6CB8-4509-93ED-DFD605A802C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0" name="テキスト ボックス 799">
          <a:extLst>
            <a:ext uri="{FF2B5EF4-FFF2-40B4-BE49-F238E27FC236}">
              <a16:creationId xmlns:a16="http://schemas.microsoft.com/office/drawing/2014/main" id="{A0DBD4A5-4053-47AE-A97D-5BA35D8F095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1" name="直線コネクタ 800">
          <a:extLst>
            <a:ext uri="{FF2B5EF4-FFF2-40B4-BE49-F238E27FC236}">
              <a16:creationId xmlns:a16="http://schemas.microsoft.com/office/drawing/2014/main" id="{2643ABB5-65DF-4075-B93D-8E53E51E16D5}"/>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2" name="テキスト ボックス 801">
          <a:extLst>
            <a:ext uri="{FF2B5EF4-FFF2-40B4-BE49-F238E27FC236}">
              <a16:creationId xmlns:a16="http://schemas.microsoft.com/office/drawing/2014/main" id="{DAB6CD03-4916-4BB4-AC34-4668F259A97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3" name="直線コネクタ 802">
          <a:extLst>
            <a:ext uri="{FF2B5EF4-FFF2-40B4-BE49-F238E27FC236}">
              <a16:creationId xmlns:a16="http://schemas.microsoft.com/office/drawing/2014/main" id="{32210EBA-B75A-4071-A0B4-D1501D8F286C}"/>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4" name="テキスト ボックス 803">
          <a:extLst>
            <a:ext uri="{FF2B5EF4-FFF2-40B4-BE49-F238E27FC236}">
              <a16:creationId xmlns:a16="http://schemas.microsoft.com/office/drawing/2014/main" id="{C9C42140-5A1F-4C6C-902F-68F22F434EC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5" name="直線コネクタ 804">
          <a:extLst>
            <a:ext uri="{FF2B5EF4-FFF2-40B4-BE49-F238E27FC236}">
              <a16:creationId xmlns:a16="http://schemas.microsoft.com/office/drawing/2014/main" id="{06445858-479D-4529-9039-E2F77B61BCD8}"/>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6" name="テキスト ボックス 805">
          <a:extLst>
            <a:ext uri="{FF2B5EF4-FFF2-40B4-BE49-F238E27FC236}">
              <a16:creationId xmlns:a16="http://schemas.microsoft.com/office/drawing/2014/main" id="{6C1C2FB3-F618-4F50-8D36-8FA4311A9368}"/>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7" name="直線コネクタ 806">
          <a:extLst>
            <a:ext uri="{FF2B5EF4-FFF2-40B4-BE49-F238E27FC236}">
              <a16:creationId xmlns:a16="http://schemas.microsoft.com/office/drawing/2014/main" id="{62AD4770-B4D0-479C-90B2-BE0BEC71268C}"/>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8" name="テキスト ボックス 807">
          <a:extLst>
            <a:ext uri="{FF2B5EF4-FFF2-40B4-BE49-F238E27FC236}">
              <a16:creationId xmlns:a16="http://schemas.microsoft.com/office/drawing/2014/main" id="{949E6527-7FB3-421D-820D-66C683E1881F}"/>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a:extLst>
            <a:ext uri="{FF2B5EF4-FFF2-40B4-BE49-F238E27FC236}">
              <a16:creationId xmlns:a16="http://schemas.microsoft.com/office/drawing/2014/main" id="{49BDE051-FF9A-497F-AFA3-2FC5A897144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0" name="テキスト ボックス 809">
          <a:extLst>
            <a:ext uri="{FF2B5EF4-FFF2-40B4-BE49-F238E27FC236}">
              <a16:creationId xmlns:a16="http://schemas.microsoft.com/office/drawing/2014/main" id="{0C160591-FE16-4BDE-8966-8CC09ACDF3F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公民館】&#10;一人当たり面積グラフ枠">
          <a:extLst>
            <a:ext uri="{FF2B5EF4-FFF2-40B4-BE49-F238E27FC236}">
              <a16:creationId xmlns:a16="http://schemas.microsoft.com/office/drawing/2014/main" id="{9B334EF1-F215-43C7-8F26-6692E5EEF20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129539</xdr:rowOff>
    </xdr:from>
    <xdr:to>
      <xdr:col>116</xdr:col>
      <xdr:colOff>62864</xdr:colOff>
      <xdr:row>108</xdr:row>
      <xdr:rowOff>30480</xdr:rowOff>
    </xdr:to>
    <xdr:cxnSp macro="">
      <xdr:nvCxnSpPr>
        <xdr:cNvPr id="812" name="直線コネクタ 811">
          <a:extLst>
            <a:ext uri="{FF2B5EF4-FFF2-40B4-BE49-F238E27FC236}">
              <a16:creationId xmlns:a16="http://schemas.microsoft.com/office/drawing/2014/main" id="{557CE018-FDFB-4FE8-BCCF-DC86BE15D07F}"/>
            </a:ext>
          </a:extLst>
        </xdr:cNvPr>
        <xdr:cNvCxnSpPr/>
      </xdr:nvCxnSpPr>
      <xdr:spPr>
        <a:xfrm flipV="1">
          <a:off x="22160864" y="17274539"/>
          <a:ext cx="0" cy="1272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3" name="【公民館】&#10;一人当たり面積最小値テキスト">
          <a:extLst>
            <a:ext uri="{FF2B5EF4-FFF2-40B4-BE49-F238E27FC236}">
              <a16:creationId xmlns:a16="http://schemas.microsoft.com/office/drawing/2014/main" id="{2F304408-746F-42D4-8054-E5D22424DFA9}"/>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14" name="直線コネクタ 813">
          <a:extLst>
            <a:ext uri="{FF2B5EF4-FFF2-40B4-BE49-F238E27FC236}">
              <a16:creationId xmlns:a16="http://schemas.microsoft.com/office/drawing/2014/main" id="{705C6A6B-FC44-4D14-8E05-85CA715984C1}"/>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76216</xdr:rowOff>
    </xdr:from>
    <xdr:ext cx="469744" cy="259045"/>
    <xdr:sp macro="" textlink="">
      <xdr:nvSpPr>
        <xdr:cNvPr id="815" name="【公民館】&#10;一人当たり面積最大値テキスト">
          <a:extLst>
            <a:ext uri="{FF2B5EF4-FFF2-40B4-BE49-F238E27FC236}">
              <a16:creationId xmlns:a16="http://schemas.microsoft.com/office/drawing/2014/main" id="{32A73B74-5C37-445F-98CA-E870A2518C84}"/>
            </a:ext>
          </a:extLst>
        </xdr:cNvPr>
        <xdr:cNvSpPr txBox="1"/>
      </xdr:nvSpPr>
      <xdr:spPr>
        <a:xfrm>
          <a:off x="22199600" y="1704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129539</xdr:rowOff>
    </xdr:from>
    <xdr:to>
      <xdr:col>116</xdr:col>
      <xdr:colOff>152400</xdr:colOff>
      <xdr:row>100</xdr:row>
      <xdr:rowOff>129539</xdr:rowOff>
    </xdr:to>
    <xdr:cxnSp macro="">
      <xdr:nvCxnSpPr>
        <xdr:cNvPr id="816" name="直線コネクタ 815">
          <a:extLst>
            <a:ext uri="{FF2B5EF4-FFF2-40B4-BE49-F238E27FC236}">
              <a16:creationId xmlns:a16="http://schemas.microsoft.com/office/drawing/2014/main" id="{E8365339-7933-479E-93B8-148C82DC0605}"/>
            </a:ext>
          </a:extLst>
        </xdr:cNvPr>
        <xdr:cNvCxnSpPr/>
      </xdr:nvCxnSpPr>
      <xdr:spPr>
        <a:xfrm>
          <a:off x="22072600" y="17274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817" name="【公民館】&#10;一人当たり面積平均値テキスト">
          <a:extLst>
            <a:ext uri="{FF2B5EF4-FFF2-40B4-BE49-F238E27FC236}">
              <a16:creationId xmlns:a16="http://schemas.microsoft.com/office/drawing/2014/main" id="{3656E4BE-D531-458A-9EDB-D8DD58079AFA}"/>
            </a:ext>
          </a:extLst>
        </xdr:cNvPr>
        <xdr:cNvSpPr txBox="1"/>
      </xdr:nvSpPr>
      <xdr:spPr>
        <a:xfrm>
          <a:off x="22199600" y="18002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818" name="フローチャート: 判断 817">
          <a:extLst>
            <a:ext uri="{FF2B5EF4-FFF2-40B4-BE49-F238E27FC236}">
              <a16:creationId xmlns:a16="http://schemas.microsoft.com/office/drawing/2014/main" id="{E383E56E-2D9D-4E3F-8588-7A4BE181CF73}"/>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21589</xdr:rowOff>
    </xdr:from>
    <xdr:to>
      <xdr:col>112</xdr:col>
      <xdr:colOff>38100</xdr:colOff>
      <xdr:row>105</xdr:row>
      <xdr:rowOff>123189</xdr:rowOff>
    </xdr:to>
    <xdr:sp macro="" textlink="">
      <xdr:nvSpPr>
        <xdr:cNvPr id="819" name="フローチャート: 判断 818">
          <a:extLst>
            <a:ext uri="{FF2B5EF4-FFF2-40B4-BE49-F238E27FC236}">
              <a16:creationId xmlns:a16="http://schemas.microsoft.com/office/drawing/2014/main" id="{4BA5AC94-BC7D-4C74-A533-91495C81476E}"/>
            </a:ext>
          </a:extLst>
        </xdr:cNvPr>
        <xdr:cNvSpPr/>
      </xdr:nvSpPr>
      <xdr:spPr>
        <a:xfrm>
          <a:off x="21272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xdr:rowOff>
    </xdr:from>
    <xdr:to>
      <xdr:col>107</xdr:col>
      <xdr:colOff>101600</xdr:colOff>
      <xdr:row>105</xdr:row>
      <xdr:rowOff>115570</xdr:rowOff>
    </xdr:to>
    <xdr:sp macro="" textlink="">
      <xdr:nvSpPr>
        <xdr:cNvPr id="820" name="フローチャート: 判断 819">
          <a:extLst>
            <a:ext uri="{FF2B5EF4-FFF2-40B4-BE49-F238E27FC236}">
              <a16:creationId xmlns:a16="http://schemas.microsoft.com/office/drawing/2014/main" id="{2D09D13E-0E4D-4126-8016-66A80385ACE2}"/>
            </a:ext>
          </a:extLst>
        </xdr:cNvPr>
        <xdr:cNvSpPr/>
      </xdr:nvSpPr>
      <xdr:spPr>
        <a:xfrm>
          <a:off x="20383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29211</xdr:rowOff>
    </xdr:from>
    <xdr:to>
      <xdr:col>102</xdr:col>
      <xdr:colOff>165100</xdr:colOff>
      <xdr:row>105</xdr:row>
      <xdr:rowOff>130811</xdr:rowOff>
    </xdr:to>
    <xdr:sp macro="" textlink="">
      <xdr:nvSpPr>
        <xdr:cNvPr id="821" name="フローチャート: 判断 820">
          <a:extLst>
            <a:ext uri="{FF2B5EF4-FFF2-40B4-BE49-F238E27FC236}">
              <a16:creationId xmlns:a16="http://schemas.microsoft.com/office/drawing/2014/main" id="{755E1B46-ED45-4FBD-A1C4-CF8CA19172E8}"/>
            </a:ext>
          </a:extLst>
        </xdr:cNvPr>
        <xdr:cNvSpPr/>
      </xdr:nvSpPr>
      <xdr:spPr>
        <a:xfrm>
          <a:off x="194945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154939</xdr:rowOff>
    </xdr:from>
    <xdr:to>
      <xdr:col>98</xdr:col>
      <xdr:colOff>38100</xdr:colOff>
      <xdr:row>105</xdr:row>
      <xdr:rowOff>85089</xdr:rowOff>
    </xdr:to>
    <xdr:sp macro="" textlink="">
      <xdr:nvSpPr>
        <xdr:cNvPr id="822" name="フローチャート: 判断 821">
          <a:extLst>
            <a:ext uri="{FF2B5EF4-FFF2-40B4-BE49-F238E27FC236}">
              <a16:creationId xmlns:a16="http://schemas.microsoft.com/office/drawing/2014/main" id="{8910F08A-948A-4C48-AAB1-3FEF9C541A59}"/>
            </a:ext>
          </a:extLst>
        </xdr:cNvPr>
        <xdr:cNvSpPr/>
      </xdr:nvSpPr>
      <xdr:spPr>
        <a:xfrm>
          <a:off x="18605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690DB2DF-093B-461C-B13A-C8E5EA4E845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B9414DFF-FC64-4A0C-A270-1F4E69C9342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D990887C-3F1F-4438-B567-0BAE09F590C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F5BADE5-C792-4DE3-860B-77C70AA5105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157886B2-2A15-4501-AAF4-18A90C055A0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139700</xdr:rowOff>
    </xdr:from>
    <xdr:to>
      <xdr:col>116</xdr:col>
      <xdr:colOff>114300</xdr:colOff>
      <xdr:row>105</xdr:row>
      <xdr:rowOff>69850</xdr:rowOff>
    </xdr:to>
    <xdr:sp macro="" textlink="">
      <xdr:nvSpPr>
        <xdr:cNvPr id="828" name="楕円 827">
          <a:extLst>
            <a:ext uri="{FF2B5EF4-FFF2-40B4-BE49-F238E27FC236}">
              <a16:creationId xmlns:a16="http://schemas.microsoft.com/office/drawing/2014/main" id="{46BA8123-F93A-4FEE-B62F-F9747B776583}"/>
            </a:ext>
          </a:extLst>
        </xdr:cNvPr>
        <xdr:cNvSpPr/>
      </xdr:nvSpPr>
      <xdr:spPr>
        <a:xfrm>
          <a:off x="221107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162577</xdr:rowOff>
    </xdr:from>
    <xdr:ext cx="469744" cy="259045"/>
    <xdr:sp macro="" textlink="">
      <xdr:nvSpPr>
        <xdr:cNvPr id="829" name="【公民館】&#10;一人当たり面積該当値テキスト">
          <a:extLst>
            <a:ext uri="{FF2B5EF4-FFF2-40B4-BE49-F238E27FC236}">
              <a16:creationId xmlns:a16="http://schemas.microsoft.com/office/drawing/2014/main" id="{979E427C-1041-466C-B134-5CC6416A82D4}"/>
            </a:ext>
          </a:extLst>
        </xdr:cNvPr>
        <xdr:cNvSpPr txBox="1"/>
      </xdr:nvSpPr>
      <xdr:spPr>
        <a:xfrm>
          <a:off x="22199600"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147320</xdr:rowOff>
    </xdr:from>
    <xdr:to>
      <xdr:col>112</xdr:col>
      <xdr:colOff>38100</xdr:colOff>
      <xdr:row>105</xdr:row>
      <xdr:rowOff>77470</xdr:rowOff>
    </xdr:to>
    <xdr:sp macro="" textlink="">
      <xdr:nvSpPr>
        <xdr:cNvPr id="830" name="楕円 829">
          <a:extLst>
            <a:ext uri="{FF2B5EF4-FFF2-40B4-BE49-F238E27FC236}">
              <a16:creationId xmlns:a16="http://schemas.microsoft.com/office/drawing/2014/main" id="{07793C1F-AA47-4403-9E22-1D8056E5F1AF}"/>
            </a:ext>
          </a:extLst>
        </xdr:cNvPr>
        <xdr:cNvSpPr/>
      </xdr:nvSpPr>
      <xdr:spPr>
        <a:xfrm>
          <a:off x="212725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19050</xdr:rowOff>
    </xdr:from>
    <xdr:to>
      <xdr:col>116</xdr:col>
      <xdr:colOff>63500</xdr:colOff>
      <xdr:row>105</xdr:row>
      <xdr:rowOff>26670</xdr:rowOff>
    </xdr:to>
    <xdr:cxnSp macro="">
      <xdr:nvCxnSpPr>
        <xdr:cNvPr id="831" name="直線コネクタ 830">
          <a:extLst>
            <a:ext uri="{FF2B5EF4-FFF2-40B4-BE49-F238E27FC236}">
              <a16:creationId xmlns:a16="http://schemas.microsoft.com/office/drawing/2014/main" id="{374AF740-18C0-4176-AEBF-B68F67A794CA}"/>
            </a:ext>
          </a:extLst>
        </xdr:cNvPr>
        <xdr:cNvCxnSpPr/>
      </xdr:nvCxnSpPr>
      <xdr:spPr>
        <a:xfrm flipV="1">
          <a:off x="21323300" y="180213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147320</xdr:rowOff>
    </xdr:from>
    <xdr:to>
      <xdr:col>107</xdr:col>
      <xdr:colOff>101600</xdr:colOff>
      <xdr:row>105</xdr:row>
      <xdr:rowOff>77470</xdr:rowOff>
    </xdr:to>
    <xdr:sp macro="" textlink="">
      <xdr:nvSpPr>
        <xdr:cNvPr id="832" name="楕円 831">
          <a:extLst>
            <a:ext uri="{FF2B5EF4-FFF2-40B4-BE49-F238E27FC236}">
              <a16:creationId xmlns:a16="http://schemas.microsoft.com/office/drawing/2014/main" id="{1426C307-2E10-45B6-A868-EA5B9E33E597}"/>
            </a:ext>
          </a:extLst>
        </xdr:cNvPr>
        <xdr:cNvSpPr/>
      </xdr:nvSpPr>
      <xdr:spPr>
        <a:xfrm>
          <a:off x="203835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26670</xdr:rowOff>
    </xdr:from>
    <xdr:to>
      <xdr:col>111</xdr:col>
      <xdr:colOff>177800</xdr:colOff>
      <xdr:row>105</xdr:row>
      <xdr:rowOff>26670</xdr:rowOff>
    </xdr:to>
    <xdr:cxnSp macro="">
      <xdr:nvCxnSpPr>
        <xdr:cNvPr id="833" name="直線コネクタ 832">
          <a:extLst>
            <a:ext uri="{FF2B5EF4-FFF2-40B4-BE49-F238E27FC236}">
              <a16:creationId xmlns:a16="http://schemas.microsoft.com/office/drawing/2014/main" id="{D05601AA-D6B7-4213-85D6-A9B43874153E}"/>
            </a:ext>
          </a:extLst>
        </xdr:cNvPr>
        <xdr:cNvCxnSpPr/>
      </xdr:nvCxnSpPr>
      <xdr:spPr>
        <a:xfrm>
          <a:off x="20434300" y="18028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48261</xdr:rowOff>
    </xdr:from>
    <xdr:to>
      <xdr:col>102</xdr:col>
      <xdr:colOff>165100</xdr:colOff>
      <xdr:row>106</xdr:row>
      <xdr:rowOff>149861</xdr:rowOff>
    </xdr:to>
    <xdr:sp macro="" textlink="">
      <xdr:nvSpPr>
        <xdr:cNvPr id="834" name="楕円 833">
          <a:extLst>
            <a:ext uri="{FF2B5EF4-FFF2-40B4-BE49-F238E27FC236}">
              <a16:creationId xmlns:a16="http://schemas.microsoft.com/office/drawing/2014/main" id="{CB222666-1201-4443-8F4D-4528CDEF5DC3}"/>
            </a:ext>
          </a:extLst>
        </xdr:cNvPr>
        <xdr:cNvSpPr/>
      </xdr:nvSpPr>
      <xdr:spPr>
        <a:xfrm>
          <a:off x="19494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26670</xdr:rowOff>
    </xdr:from>
    <xdr:to>
      <xdr:col>107</xdr:col>
      <xdr:colOff>50800</xdr:colOff>
      <xdr:row>106</xdr:row>
      <xdr:rowOff>99061</xdr:rowOff>
    </xdr:to>
    <xdr:cxnSp macro="">
      <xdr:nvCxnSpPr>
        <xdr:cNvPr id="835" name="直線コネクタ 834">
          <a:extLst>
            <a:ext uri="{FF2B5EF4-FFF2-40B4-BE49-F238E27FC236}">
              <a16:creationId xmlns:a16="http://schemas.microsoft.com/office/drawing/2014/main" id="{70F2777A-EA2C-4FE8-B34E-B7E8B99B0136}"/>
            </a:ext>
          </a:extLst>
        </xdr:cNvPr>
        <xdr:cNvCxnSpPr/>
      </xdr:nvCxnSpPr>
      <xdr:spPr>
        <a:xfrm flipV="1">
          <a:off x="19545300" y="18028920"/>
          <a:ext cx="889000" cy="24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55880</xdr:rowOff>
    </xdr:from>
    <xdr:to>
      <xdr:col>98</xdr:col>
      <xdr:colOff>38100</xdr:colOff>
      <xdr:row>106</xdr:row>
      <xdr:rowOff>157480</xdr:rowOff>
    </xdr:to>
    <xdr:sp macro="" textlink="">
      <xdr:nvSpPr>
        <xdr:cNvPr id="836" name="楕円 835">
          <a:extLst>
            <a:ext uri="{FF2B5EF4-FFF2-40B4-BE49-F238E27FC236}">
              <a16:creationId xmlns:a16="http://schemas.microsoft.com/office/drawing/2014/main" id="{AED41A61-DC90-4D23-A263-701822CBA8AA}"/>
            </a:ext>
          </a:extLst>
        </xdr:cNvPr>
        <xdr:cNvSpPr/>
      </xdr:nvSpPr>
      <xdr:spPr>
        <a:xfrm>
          <a:off x="186055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99061</xdr:rowOff>
    </xdr:from>
    <xdr:to>
      <xdr:col>102</xdr:col>
      <xdr:colOff>114300</xdr:colOff>
      <xdr:row>106</xdr:row>
      <xdr:rowOff>106680</xdr:rowOff>
    </xdr:to>
    <xdr:cxnSp macro="">
      <xdr:nvCxnSpPr>
        <xdr:cNvPr id="837" name="直線コネクタ 836">
          <a:extLst>
            <a:ext uri="{FF2B5EF4-FFF2-40B4-BE49-F238E27FC236}">
              <a16:creationId xmlns:a16="http://schemas.microsoft.com/office/drawing/2014/main" id="{16D678BA-4678-4FE9-A3C1-2A63AB33A292}"/>
            </a:ext>
          </a:extLst>
        </xdr:cNvPr>
        <xdr:cNvCxnSpPr/>
      </xdr:nvCxnSpPr>
      <xdr:spPr>
        <a:xfrm flipV="1">
          <a:off x="18656300" y="182727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114316</xdr:rowOff>
    </xdr:from>
    <xdr:ext cx="469744" cy="259045"/>
    <xdr:sp macro="" textlink="">
      <xdr:nvSpPr>
        <xdr:cNvPr id="838" name="n_1aveValue【公民館】&#10;一人当たり面積">
          <a:extLst>
            <a:ext uri="{FF2B5EF4-FFF2-40B4-BE49-F238E27FC236}">
              <a16:creationId xmlns:a16="http://schemas.microsoft.com/office/drawing/2014/main" id="{892E741D-A813-4EC5-A2DB-41EAE454BE6B}"/>
            </a:ext>
          </a:extLst>
        </xdr:cNvPr>
        <xdr:cNvSpPr txBox="1"/>
      </xdr:nvSpPr>
      <xdr:spPr>
        <a:xfrm>
          <a:off x="21075727"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106697</xdr:rowOff>
    </xdr:from>
    <xdr:ext cx="469744" cy="259045"/>
    <xdr:sp macro="" textlink="">
      <xdr:nvSpPr>
        <xdr:cNvPr id="839" name="n_2aveValue【公民館】&#10;一人当たり面積">
          <a:extLst>
            <a:ext uri="{FF2B5EF4-FFF2-40B4-BE49-F238E27FC236}">
              <a16:creationId xmlns:a16="http://schemas.microsoft.com/office/drawing/2014/main" id="{48CBF4EE-BFF2-4DDE-9E79-132AD3D055BB}"/>
            </a:ext>
          </a:extLst>
        </xdr:cNvPr>
        <xdr:cNvSpPr txBox="1"/>
      </xdr:nvSpPr>
      <xdr:spPr>
        <a:xfrm>
          <a:off x="20199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147338</xdr:rowOff>
    </xdr:from>
    <xdr:ext cx="469744" cy="259045"/>
    <xdr:sp macro="" textlink="">
      <xdr:nvSpPr>
        <xdr:cNvPr id="840" name="n_3aveValue【公民館】&#10;一人当たり面積">
          <a:extLst>
            <a:ext uri="{FF2B5EF4-FFF2-40B4-BE49-F238E27FC236}">
              <a16:creationId xmlns:a16="http://schemas.microsoft.com/office/drawing/2014/main" id="{5E74B612-2F38-48D5-A368-4F6B44C8FB21}"/>
            </a:ext>
          </a:extLst>
        </xdr:cNvPr>
        <xdr:cNvSpPr txBox="1"/>
      </xdr:nvSpPr>
      <xdr:spPr>
        <a:xfrm>
          <a:off x="19310427" y="1780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101616</xdr:rowOff>
    </xdr:from>
    <xdr:ext cx="469744" cy="259045"/>
    <xdr:sp macro="" textlink="">
      <xdr:nvSpPr>
        <xdr:cNvPr id="841" name="n_4aveValue【公民館】&#10;一人当たり面積">
          <a:extLst>
            <a:ext uri="{FF2B5EF4-FFF2-40B4-BE49-F238E27FC236}">
              <a16:creationId xmlns:a16="http://schemas.microsoft.com/office/drawing/2014/main" id="{30E6DB53-F734-42C4-ACE4-287CAD303F15}"/>
            </a:ext>
          </a:extLst>
        </xdr:cNvPr>
        <xdr:cNvSpPr txBox="1"/>
      </xdr:nvSpPr>
      <xdr:spPr>
        <a:xfrm>
          <a:off x="18421427" y="1776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93997</xdr:rowOff>
    </xdr:from>
    <xdr:ext cx="469744" cy="259045"/>
    <xdr:sp macro="" textlink="">
      <xdr:nvSpPr>
        <xdr:cNvPr id="842" name="n_1mainValue【公民館】&#10;一人当たり面積">
          <a:extLst>
            <a:ext uri="{FF2B5EF4-FFF2-40B4-BE49-F238E27FC236}">
              <a16:creationId xmlns:a16="http://schemas.microsoft.com/office/drawing/2014/main" id="{0588127D-8746-4399-B0C7-7943EBCF14B8}"/>
            </a:ext>
          </a:extLst>
        </xdr:cNvPr>
        <xdr:cNvSpPr txBox="1"/>
      </xdr:nvSpPr>
      <xdr:spPr>
        <a:xfrm>
          <a:off x="21075727"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93997</xdr:rowOff>
    </xdr:from>
    <xdr:ext cx="469744" cy="259045"/>
    <xdr:sp macro="" textlink="">
      <xdr:nvSpPr>
        <xdr:cNvPr id="843" name="n_2mainValue【公民館】&#10;一人当たり面積">
          <a:extLst>
            <a:ext uri="{FF2B5EF4-FFF2-40B4-BE49-F238E27FC236}">
              <a16:creationId xmlns:a16="http://schemas.microsoft.com/office/drawing/2014/main" id="{1196D619-6D3E-4DCA-9AA9-73A009408DB9}"/>
            </a:ext>
          </a:extLst>
        </xdr:cNvPr>
        <xdr:cNvSpPr txBox="1"/>
      </xdr:nvSpPr>
      <xdr:spPr>
        <a:xfrm>
          <a:off x="20199427"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140988</xdr:rowOff>
    </xdr:from>
    <xdr:ext cx="469744" cy="259045"/>
    <xdr:sp macro="" textlink="">
      <xdr:nvSpPr>
        <xdr:cNvPr id="844" name="n_3mainValue【公民館】&#10;一人当たり面積">
          <a:extLst>
            <a:ext uri="{FF2B5EF4-FFF2-40B4-BE49-F238E27FC236}">
              <a16:creationId xmlns:a16="http://schemas.microsoft.com/office/drawing/2014/main" id="{F045F845-59B0-4D97-8F7D-5431BEC18CC7}"/>
            </a:ext>
          </a:extLst>
        </xdr:cNvPr>
        <xdr:cNvSpPr txBox="1"/>
      </xdr:nvSpPr>
      <xdr:spPr>
        <a:xfrm>
          <a:off x="19310427"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148607</xdr:rowOff>
    </xdr:from>
    <xdr:ext cx="469744" cy="259045"/>
    <xdr:sp macro="" textlink="">
      <xdr:nvSpPr>
        <xdr:cNvPr id="845" name="n_4mainValue【公民館】&#10;一人当たり面積">
          <a:extLst>
            <a:ext uri="{FF2B5EF4-FFF2-40B4-BE49-F238E27FC236}">
              <a16:creationId xmlns:a16="http://schemas.microsoft.com/office/drawing/2014/main" id="{E739FFDC-CE39-4CDA-A037-81A8C087FE57}"/>
            </a:ext>
          </a:extLst>
        </xdr:cNvPr>
        <xdr:cNvSpPr txBox="1"/>
      </xdr:nvSpPr>
      <xdr:spPr>
        <a:xfrm>
          <a:off x="18421427" y="1832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a:extLst>
            <a:ext uri="{FF2B5EF4-FFF2-40B4-BE49-F238E27FC236}">
              <a16:creationId xmlns:a16="http://schemas.microsoft.com/office/drawing/2014/main" id="{D28D3257-780A-4180-BBFF-F16539E3B82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a:extLst>
            <a:ext uri="{FF2B5EF4-FFF2-40B4-BE49-F238E27FC236}">
              <a16:creationId xmlns:a16="http://schemas.microsoft.com/office/drawing/2014/main" id="{EA10799C-5834-40CA-8C6E-73E04D22C48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a:extLst>
            <a:ext uri="{FF2B5EF4-FFF2-40B4-BE49-F238E27FC236}">
              <a16:creationId xmlns:a16="http://schemas.microsoft.com/office/drawing/2014/main" id="{0266DD40-0431-41E4-98C8-20FFE8C5909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年度と分類ごとに比較すると、</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道路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児童館</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については有形固定資産減価償却率が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改善したが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、その他については、取得価額より減価償却費が多く、指数は悪化している。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また、有形固定資産減価償却率は、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児童館</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公民館</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を除いて数字の大小はあるが類似団体内平均を上回っている</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今後も宝塚市公共施設保有量最適化方針に従い、資産の最適化を目指していく。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6486BDB-EBBD-4204-835B-62C4F7AB2F2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02ACB32-6A86-44EA-99E0-D5C21861EC8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25DC8DD-AFAE-41EC-AC55-3F9222D7E29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6876598-DD1D-4DC0-AE8A-719C5423594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兵庫県宝塚市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75FC01F-EFF0-44F3-A3C0-AF45FC11D6E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A85468C-4BED-4A06-8DE9-5629EE741C0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F9E3CC5-DBF3-4C80-AB88-32A492A2D45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818D59C-3BE8-421B-9C33-C0F89C28EB3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896156F-A544-4EFC-BEF5-1E1C6037E2D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0EA2EB2-5816-456D-9E0C-2539EFD4879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227,645
224,329
101.80
118,939,695
117,398,160
1,260,619
48,660,715
68,166,710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D0D6563-BA08-4E7D-AA3E-C27B9B7B274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F44C1D9-7743-4516-815A-3FBA9638808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4413C0A-977D-474E-AF70-9621FF39B3F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25A6C8E-E425-4E52-8F1C-9C1F3820E11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BA22970-A504-4F96-8FD7-95130804625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4ADD599-616F-4B27-9C9A-6D4CD5BEB01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59FE51A-8320-4AC5-BCC3-3C54BFC0DA1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6683A55-07B0-4D02-9ABB-0F4CAFF863A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68E84AA-B1F1-4238-9EC1-11D2F30107E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A0FA10D-9F23-47DC-BA31-3637EB82BC3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23D3232-6891-4A26-B652-D23CC7F17D6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AD5B886-09A4-4F74-B8F5-869C3274167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F2678B0-2C2D-4161-A5B6-772E618B53F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AEB7C72-0827-47B1-B91E-80AD0DE62BF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792A595-F8D6-44D2-AD35-4C3143CAD41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77A9BDB-6CA4-49B1-99B8-C5DE2840179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84609EB-FFBB-482A-8BDE-F9545D77168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13A77EA-C42E-4841-8349-9FDBA232C8F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4D81C6A-D839-4C6E-98C3-9A43A3F83C6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7EA2833-7903-4540-8894-3E7422BC5DC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CDD79F2-43C9-42DB-9A11-D4E7C5D1517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27B4842-BD07-493A-B555-33AE3442DE8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7EDEA38-91C3-4736-8D70-9E863F03FFB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478DCA3-1201-49EC-ABF8-791C4E3E1F1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94A98EA-995C-4451-BC48-50299FF54DC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EB1591B-3350-4B4A-9F3F-693805B8C51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8C834FB-4121-45AA-AF7F-34FC73CA2DA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40F72DB-FED0-44A6-BB98-396F0ACD924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D90BF6B-6AC2-418A-8156-77C3EB0C7BA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1EE363D-A8BE-4B4E-A258-B68140DC68F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EA60185-2C94-4DA4-8130-28F0AEB7A98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298BD6A-12EB-4E6B-9B62-4CDD60F338A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D78EB85-8D6B-4F5A-A961-564E0C39657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E778D42-99BD-4235-AE45-AB4B764D441C}"/>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1811516-5DBF-4D11-BBB7-B0C4445F96D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D9E5363-195F-44E7-B8FF-8D05112E668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F02D14D-CE9E-46A0-A47A-BC29490CFC3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98D4C4A-F55D-42F3-8401-94F12429F59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EBC3613-514F-47DA-A1BF-F10857B27F2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AAD5713-7C1C-4E4E-B199-9C6241A0488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BB48E21-6486-4FE0-B787-880C863E6D1A}"/>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E40C1BF-3BBE-4032-8AE5-DCD838570F6C}"/>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A90AC96-5F95-47C4-AFD0-EB2CB67DC46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28A8F2E-325B-4509-B24B-C41FB81A0C0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BB131F6C-A6DA-482C-958D-79FB2FAEF78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152400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5B1FE23E-F572-4BC5-9F23-7D2DBD77A5AF}"/>
            </a:ext>
          </a:extLst>
        </xdr:cNvPr>
        <xdr:cNvCxnSpPr/>
      </xdr:nvCxnSpPr>
      <xdr:spPr>
        <a:xfrm flipV="1">
          <a:off x="4634865" y="5638800"/>
          <a:ext cx="0" cy="154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図書館】&#10;有形固定資産減価償却率最小値テキスト">
          <a:extLst>
            <a:ext uri="{FF2B5EF4-FFF2-40B4-BE49-F238E27FC236}">
              <a16:creationId xmlns:a16="http://schemas.microsoft.com/office/drawing/2014/main" id="{963D57B0-B768-4E26-BEE0-6E35C4093446}"/>
            </a:ext>
          </a:extLst>
        </xdr:cNvPr>
        <xdr:cNvSpPr txBox="1"/>
      </xdr:nvSpPr>
      <xdr:spPr>
        <a:xfrm>
          <a:off x="4673600" y="718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A6D56104-82F8-4D5C-AC84-5A3EE4436B07}"/>
            </a:ext>
          </a:extLst>
        </xdr:cNvPr>
        <xdr:cNvCxnSpPr/>
      </xdr:nvCxnSpPr>
      <xdr:spPr>
        <a:xfrm>
          <a:off x="4546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99077</xdr:rowOff>
    </xdr:from>
    <xdr:ext cx="405111" cy="259045"/>
    <xdr:sp macro="" textlink="">
      <xdr:nvSpPr>
        <xdr:cNvPr id="60" name="【図書館】&#10;有形固定資産減価償却率最大値テキスト">
          <a:extLst>
            <a:ext uri="{FF2B5EF4-FFF2-40B4-BE49-F238E27FC236}">
              <a16:creationId xmlns:a16="http://schemas.microsoft.com/office/drawing/2014/main" id="{CCEC4F93-C984-4372-8E23-D30754D2CF58}"/>
            </a:ext>
          </a:extLst>
        </xdr:cNvPr>
        <xdr:cNvSpPr txBox="1"/>
      </xdr:nvSpPr>
      <xdr:spPr>
        <a:xfrm>
          <a:off x="4673600" y="541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152400</xdr:rowOff>
    </xdr:from>
    <xdr:to>
      <xdr:col>24</xdr:col>
      <xdr:colOff>152400</xdr:colOff>
      <xdr:row>32</xdr:row>
      <xdr:rowOff>152400</xdr:rowOff>
    </xdr:to>
    <xdr:cxnSp macro="">
      <xdr:nvCxnSpPr>
        <xdr:cNvPr id="61" name="直線コネクタ 60">
          <a:extLst>
            <a:ext uri="{FF2B5EF4-FFF2-40B4-BE49-F238E27FC236}">
              <a16:creationId xmlns:a16="http://schemas.microsoft.com/office/drawing/2014/main" id="{18A19BF9-A8BF-4AB2-A264-ACBB8379FD20}"/>
            </a:ext>
          </a:extLst>
        </xdr:cNvPr>
        <xdr:cNvCxnSpPr/>
      </xdr:nvCxnSpPr>
      <xdr:spPr>
        <a:xfrm>
          <a:off x="4546600" y="563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10177</xdr:rowOff>
    </xdr:from>
    <xdr:ext cx="405111" cy="259045"/>
    <xdr:sp macro="" textlink="">
      <xdr:nvSpPr>
        <xdr:cNvPr id="62" name="【図書館】&#10;有形固定資産減価償却率平均値テキスト">
          <a:extLst>
            <a:ext uri="{FF2B5EF4-FFF2-40B4-BE49-F238E27FC236}">
              <a16:creationId xmlns:a16="http://schemas.microsoft.com/office/drawing/2014/main" id="{B99F3A38-DB7C-4759-B151-0D90343C01AC}"/>
            </a:ext>
          </a:extLst>
        </xdr:cNvPr>
        <xdr:cNvSpPr txBox="1"/>
      </xdr:nvSpPr>
      <xdr:spPr>
        <a:xfrm>
          <a:off x="4673600" y="6182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158750</xdr:rowOff>
    </xdr:from>
    <xdr:to>
      <xdr:col>24</xdr:col>
      <xdr:colOff>114300</xdr:colOff>
      <xdr:row>37</xdr:row>
      <xdr:rowOff>88900</xdr:rowOff>
    </xdr:to>
    <xdr:sp macro="" textlink="">
      <xdr:nvSpPr>
        <xdr:cNvPr id="63" name="フローチャート: 判断 62">
          <a:extLst>
            <a:ext uri="{FF2B5EF4-FFF2-40B4-BE49-F238E27FC236}">
              <a16:creationId xmlns:a16="http://schemas.microsoft.com/office/drawing/2014/main" id="{57B6161A-39B0-435F-A30B-A90072A72A88}"/>
            </a:ext>
          </a:extLst>
        </xdr:cNvPr>
        <xdr:cNvSpPr/>
      </xdr:nvSpPr>
      <xdr:spPr>
        <a:xfrm>
          <a:off x="45847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128270</xdr:rowOff>
    </xdr:from>
    <xdr:to>
      <xdr:col>20</xdr:col>
      <xdr:colOff>38100</xdr:colOff>
      <xdr:row>37</xdr:row>
      <xdr:rowOff>58420</xdr:rowOff>
    </xdr:to>
    <xdr:sp macro="" textlink="">
      <xdr:nvSpPr>
        <xdr:cNvPr id="64" name="フローチャート: 判断 63">
          <a:extLst>
            <a:ext uri="{FF2B5EF4-FFF2-40B4-BE49-F238E27FC236}">
              <a16:creationId xmlns:a16="http://schemas.microsoft.com/office/drawing/2014/main" id="{BF90430D-9520-4697-8B04-D183EB0E7E2B}"/>
            </a:ext>
          </a:extLst>
        </xdr:cNvPr>
        <xdr:cNvSpPr/>
      </xdr:nvSpPr>
      <xdr:spPr>
        <a:xfrm>
          <a:off x="3746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132080</xdr:rowOff>
    </xdr:from>
    <xdr:to>
      <xdr:col>15</xdr:col>
      <xdr:colOff>101600</xdr:colOff>
      <xdr:row>37</xdr:row>
      <xdr:rowOff>62230</xdr:rowOff>
    </xdr:to>
    <xdr:sp macro="" textlink="">
      <xdr:nvSpPr>
        <xdr:cNvPr id="65" name="フローチャート: 判断 64">
          <a:extLst>
            <a:ext uri="{FF2B5EF4-FFF2-40B4-BE49-F238E27FC236}">
              <a16:creationId xmlns:a16="http://schemas.microsoft.com/office/drawing/2014/main" id="{E069B53C-2F17-42CF-AB11-73771E099D2F}"/>
            </a:ext>
          </a:extLst>
        </xdr:cNvPr>
        <xdr:cNvSpPr/>
      </xdr:nvSpPr>
      <xdr:spPr>
        <a:xfrm>
          <a:off x="2857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101600</xdr:rowOff>
    </xdr:from>
    <xdr:to>
      <xdr:col>10</xdr:col>
      <xdr:colOff>165100</xdr:colOff>
      <xdr:row>37</xdr:row>
      <xdr:rowOff>31750</xdr:rowOff>
    </xdr:to>
    <xdr:sp macro="" textlink="">
      <xdr:nvSpPr>
        <xdr:cNvPr id="66" name="フローチャート: 判断 65">
          <a:extLst>
            <a:ext uri="{FF2B5EF4-FFF2-40B4-BE49-F238E27FC236}">
              <a16:creationId xmlns:a16="http://schemas.microsoft.com/office/drawing/2014/main" id="{8CB04C56-8483-460A-BB1F-D7352E112E40}"/>
            </a:ext>
          </a:extLst>
        </xdr:cNvPr>
        <xdr:cNvSpPr/>
      </xdr:nvSpPr>
      <xdr:spPr>
        <a:xfrm>
          <a:off x="1968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50165</xdr:rowOff>
    </xdr:from>
    <xdr:to>
      <xdr:col>6</xdr:col>
      <xdr:colOff>38100</xdr:colOff>
      <xdr:row>36</xdr:row>
      <xdr:rowOff>151765</xdr:rowOff>
    </xdr:to>
    <xdr:sp macro="" textlink="">
      <xdr:nvSpPr>
        <xdr:cNvPr id="67" name="フローチャート: 判断 66">
          <a:extLst>
            <a:ext uri="{FF2B5EF4-FFF2-40B4-BE49-F238E27FC236}">
              <a16:creationId xmlns:a16="http://schemas.microsoft.com/office/drawing/2014/main" id="{5A071C74-CF4F-4C38-835A-6541B8FD1B1A}"/>
            </a:ext>
          </a:extLst>
        </xdr:cNvPr>
        <xdr:cNvSpPr/>
      </xdr:nvSpPr>
      <xdr:spPr>
        <a:xfrm>
          <a:off x="10795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B3FB008-8DC8-48A3-9AA0-95C19F70655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09D897F-15D2-4D3C-ADA4-01F6E24E56F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C22D4D7-B9DB-48B8-AE09-30C8B72A9AD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C43426E-ACDF-4E20-9378-37A4FC1F9D0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6BB9422-ED09-4ABE-8400-78C0C9E195B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19685</xdr:rowOff>
    </xdr:from>
    <xdr:to>
      <xdr:col>24</xdr:col>
      <xdr:colOff>114300</xdr:colOff>
      <xdr:row>39</xdr:row>
      <xdr:rowOff>121285</xdr:rowOff>
    </xdr:to>
    <xdr:sp macro="" textlink="">
      <xdr:nvSpPr>
        <xdr:cNvPr id="73" name="楕円 72">
          <a:extLst>
            <a:ext uri="{FF2B5EF4-FFF2-40B4-BE49-F238E27FC236}">
              <a16:creationId xmlns:a16="http://schemas.microsoft.com/office/drawing/2014/main" id="{8E047A7B-53E8-43AF-A1C1-E368FA4403FF}"/>
            </a:ext>
          </a:extLst>
        </xdr:cNvPr>
        <xdr:cNvSpPr/>
      </xdr:nvSpPr>
      <xdr:spPr>
        <a:xfrm>
          <a:off x="4584700" y="67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169562</xdr:rowOff>
    </xdr:from>
    <xdr:ext cx="405111" cy="259045"/>
    <xdr:sp macro="" textlink="">
      <xdr:nvSpPr>
        <xdr:cNvPr id="74" name="【図書館】&#10;有形固定資産減価償却率該当値テキスト">
          <a:extLst>
            <a:ext uri="{FF2B5EF4-FFF2-40B4-BE49-F238E27FC236}">
              <a16:creationId xmlns:a16="http://schemas.microsoft.com/office/drawing/2014/main" id="{70876CBE-D4F9-4955-857A-AE15D28F7000}"/>
            </a:ext>
          </a:extLst>
        </xdr:cNvPr>
        <xdr:cNvSpPr txBox="1"/>
      </xdr:nvSpPr>
      <xdr:spPr>
        <a:xfrm>
          <a:off x="4673600"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137795</xdr:rowOff>
    </xdr:from>
    <xdr:to>
      <xdr:col>20</xdr:col>
      <xdr:colOff>38100</xdr:colOff>
      <xdr:row>39</xdr:row>
      <xdr:rowOff>67945</xdr:rowOff>
    </xdr:to>
    <xdr:sp macro="" textlink="">
      <xdr:nvSpPr>
        <xdr:cNvPr id="75" name="楕円 74">
          <a:extLst>
            <a:ext uri="{FF2B5EF4-FFF2-40B4-BE49-F238E27FC236}">
              <a16:creationId xmlns:a16="http://schemas.microsoft.com/office/drawing/2014/main" id="{F5A8BEAF-43CD-4207-BA14-0F72FBCF3BB7}"/>
            </a:ext>
          </a:extLst>
        </xdr:cNvPr>
        <xdr:cNvSpPr/>
      </xdr:nvSpPr>
      <xdr:spPr>
        <a:xfrm>
          <a:off x="3746500" y="665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17145</xdr:rowOff>
    </xdr:from>
    <xdr:to>
      <xdr:col>24</xdr:col>
      <xdr:colOff>63500</xdr:colOff>
      <xdr:row>39</xdr:row>
      <xdr:rowOff>70485</xdr:rowOff>
    </xdr:to>
    <xdr:cxnSp macro="">
      <xdr:nvCxnSpPr>
        <xdr:cNvPr id="76" name="直線コネクタ 75">
          <a:extLst>
            <a:ext uri="{FF2B5EF4-FFF2-40B4-BE49-F238E27FC236}">
              <a16:creationId xmlns:a16="http://schemas.microsoft.com/office/drawing/2014/main" id="{35385D37-1686-4D03-B45B-70BEFD79186C}"/>
            </a:ext>
          </a:extLst>
        </xdr:cNvPr>
        <xdr:cNvCxnSpPr/>
      </xdr:nvCxnSpPr>
      <xdr:spPr>
        <a:xfrm>
          <a:off x="3797300" y="6703695"/>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84455</xdr:rowOff>
    </xdr:from>
    <xdr:to>
      <xdr:col>15</xdr:col>
      <xdr:colOff>101600</xdr:colOff>
      <xdr:row>39</xdr:row>
      <xdr:rowOff>14605</xdr:rowOff>
    </xdr:to>
    <xdr:sp macro="" textlink="">
      <xdr:nvSpPr>
        <xdr:cNvPr id="77" name="楕円 76">
          <a:extLst>
            <a:ext uri="{FF2B5EF4-FFF2-40B4-BE49-F238E27FC236}">
              <a16:creationId xmlns:a16="http://schemas.microsoft.com/office/drawing/2014/main" id="{D91CADE5-4305-4E7A-9B31-4D73344EDACE}"/>
            </a:ext>
          </a:extLst>
        </xdr:cNvPr>
        <xdr:cNvSpPr/>
      </xdr:nvSpPr>
      <xdr:spPr>
        <a:xfrm>
          <a:off x="2857500" y="659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135255</xdr:rowOff>
    </xdr:from>
    <xdr:to>
      <xdr:col>19</xdr:col>
      <xdr:colOff>177800</xdr:colOff>
      <xdr:row>39</xdr:row>
      <xdr:rowOff>17145</xdr:rowOff>
    </xdr:to>
    <xdr:cxnSp macro="">
      <xdr:nvCxnSpPr>
        <xdr:cNvPr id="78" name="直線コネクタ 77">
          <a:extLst>
            <a:ext uri="{FF2B5EF4-FFF2-40B4-BE49-F238E27FC236}">
              <a16:creationId xmlns:a16="http://schemas.microsoft.com/office/drawing/2014/main" id="{06F1FACB-AB73-41A5-A9CA-3ACAB0B7AFB5}"/>
            </a:ext>
          </a:extLst>
        </xdr:cNvPr>
        <xdr:cNvCxnSpPr/>
      </xdr:nvCxnSpPr>
      <xdr:spPr>
        <a:xfrm>
          <a:off x="2908300" y="665035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158750</xdr:rowOff>
    </xdr:from>
    <xdr:to>
      <xdr:col>10</xdr:col>
      <xdr:colOff>165100</xdr:colOff>
      <xdr:row>39</xdr:row>
      <xdr:rowOff>88900</xdr:rowOff>
    </xdr:to>
    <xdr:sp macro="" textlink="">
      <xdr:nvSpPr>
        <xdr:cNvPr id="79" name="楕円 78">
          <a:extLst>
            <a:ext uri="{FF2B5EF4-FFF2-40B4-BE49-F238E27FC236}">
              <a16:creationId xmlns:a16="http://schemas.microsoft.com/office/drawing/2014/main" id="{92A8B54E-F4A6-4F8A-945C-0B308FA564B3}"/>
            </a:ext>
          </a:extLst>
        </xdr:cNvPr>
        <xdr:cNvSpPr/>
      </xdr:nvSpPr>
      <xdr:spPr>
        <a:xfrm>
          <a:off x="1968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135255</xdr:rowOff>
    </xdr:from>
    <xdr:to>
      <xdr:col>15</xdr:col>
      <xdr:colOff>50800</xdr:colOff>
      <xdr:row>39</xdr:row>
      <xdr:rowOff>38100</xdr:rowOff>
    </xdr:to>
    <xdr:cxnSp macro="">
      <xdr:nvCxnSpPr>
        <xdr:cNvPr id="80" name="直線コネクタ 79">
          <a:extLst>
            <a:ext uri="{FF2B5EF4-FFF2-40B4-BE49-F238E27FC236}">
              <a16:creationId xmlns:a16="http://schemas.microsoft.com/office/drawing/2014/main" id="{71A41F30-4EDB-4731-B92E-4BE0A391D81B}"/>
            </a:ext>
          </a:extLst>
        </xdr:cNvPr>
        <xdr:cNvCxnSpPr/>
      </xdr:nvCxnSpPr>
      <xdr:spPr>
        <a:xfrm flipV="1">
          <a:off x="2019300" y="665035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44450</xdr:rowOff>
    </xdr:from>
    <xdr:to>
      <xdr:col>6</xdr:col>
      <xdr:colOff>38100</xdr:colOff>
      <xdr:row>39</xdr:row>
      <xdr:rowOff>146050</xdr:rowOff>
    </xdr:to>
    <xdr:sp macro="" textlink="">
      <xdr:nvSpPr>
        <xdr:cNvPr id="81" name="楕円 80">
          <a:extLst>
            <a:ext uri="{FF2B5EF4-FFF2-40B4-BE49-F238E27FC236}">
              <a16:creationId xmlns:a16="http://schemas.microsoft.com/office/drawing/2014/main" id="{7DC5B4AF-A50E-419C-B3C5-B4972FA31A60}"/>
            </a:ext>
          </a:extLst>
        </xdr:cNvPr>
        <xdr:cNvSpPr/>
      </xdr:nvSpPr>
      <xdr:spPr>
        <a:xfrm>
          <a:off x="1079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38100</xdr:rowOff>
    </xdr:from>
    <xdr:to>
      <xdr:col>10</xdr:col>
      <xdr:colOff>114300</xdr:colOff>
      <xdr:row>39</xdr:row>
      <xdr:rowOff>95250</xdr:rowOff>
    </xdr:to>
    <xdr:cxnSp macro="">
      <xdr:nvCxnSpPr>
        <xdr:cNvPr id="82" name="直線コネクタ 81">
          <a:extLst>
            <a:ext uri="{FF2B5EF4-FFF2-40B4-BE49-F238E27FC236}">
              <a16:creationId xmlns:a16="http://schemas.microsoft.com/office/drawing/2014/main" id="{F105DC8E-F4B1-482A-9F27-B624F38DA121}"/>
            </a:ext>
          </a:extLst>
        </xdr:cNvPr>
        <xdr:cNvCxnSpPr/>
      </xdr:nvCxnSpPr>
      <xdr:spPr>
        <a:xfrm flipV="1">
          <a:off x="1130300" y="6724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74947</xdr:rowOff>
    </xdr:from>
    <xdr:ext cx="405111" cy="259045"/>
    <xdr:sp macro="" textlink="">
      <xdr:nvSpPr>
        <xdr:cNvPr id="83" name="n_1aveValue【図書館】&#10;有形固定資産減価償却率">
          <a:extLst>
            <a:ext uri="{FF2B5EF4-FFF2-40B4-BE49-F238E27FC236}">
              <a16:creationId xmlns:a16="http://schemas.microsoft.com/office/drawing/2014/main" id="{779652A5-C58E-4EC2-8698-9A0BA05444B5}"/>
            </a:ext>
          </a:extLst>
        </xdr:cNvPr>
        <xdr:cNvSpPr txBox="1"/>
      </xdr:nvSpPr>
      <xdr:spPr>
        <a:xfrm>
          <a:off x="3582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78757</xdr:rowOff>
    </xdr:from>
    <xdr:ext cx="405111" cy="259045"/>
    <xdr:sp macro="" textlink="">
      <xdr:nvSpPr>
        <xdr:cNvPr id="84" name="n_2aveValue【図書館】&#10;有形固定資産減価償却率">
          <a:extLst>
            <a:ext uri="{FF2B5EF4-FFF2-40B4-BE49-F238E27FC236}">
              <a16:creationId xmlns:a16="http://schemas.microsoft.com/office/drawing/2014/main" id="{8492D333-D092-434E-9927-0ADE80F96958}"/>
            </a:ext>
          </a:extLst>
        </xdr:cNvPr>
        <xdr:cNvSpPr txBox="1"/>
      </xdr:nvSpPr>
      <xdr:spPr>
        <a:xfrm>
          <a:off x="2705744" y="607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48277</xdr:rowOff>
    </xdr:from>
    <xdr:ext cx="405111" cy="259045"/>
    <xdr:sp macro="" textlink="">
      <xdr:nvSpPr>
        <xdr:cNvPr id="85" name="n_3aveValue【図書館】&#10;有形固定資産減価償却率">
          <a:extLst>
            <a:ext uri="{FF2B5EF4-FFF2-40B4-BE49-F238E27FC236}">
              <a16:creationId xmlns:a16="http://schemas.microsoft.com/office/drawing/2014/main" id="{D60DEB4F-FAAC-4210-9DDD-C70867220172}"/>
            </a:ext>
          </a:extLst>
        </xdr:cNvPr>
        <xdr:cNvSpPr txBox="1"/>
      </xdr:nvSpPr>
      <xdr:spPr>
        <a:xfrm>
          <a:off x="18167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168292</xdr:rowOff>
    </xdr:from>
    <xdr:ext cx="405111" cy="259045"/>
    <xdr:sp macro="" textlink="">
      <xdr:nvSpPr>
        <xdr:cNvPr id="86" name="n_4aveValue【図書館】&#10;有形固定資産減価償却率">
          <a:extLst>
            <a:ext uri="{FF2B5EF4-FFF2-40B4-BE49-F238E27FC236}">
              <a16:creationId xmlns:a16="http://schemas.microsoft.com/office/drawing/2014/main" id="{15C0B94B-A389-4F4D-87BE-899FEB8266EB}"/>
            </a:ext>
          </a:extLst>
        </xdr:cNvPr>
        <xdr:cNvSpPr txBox="1"/>
      </xdr:nvSpPr>
      <xdr:spPr>
        <a:xfrm>
          <a:off x="9277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59072</xdr:rowOff>
    </xdr:from>
    <xdr:ext cx="405111" cy="259045"/>
    <xdr:sp macro="" textlink="">
      <xdr:nvSpPr>
        <xdr:cNvPr id="87" name="n_1mainValue【図書館】&#10;有形固定資産減価償却率">
          <a:extLst>
            <a:ext uri="{FF2B5EF4-FFF2-40B4-BE49-F238E27FC236}">
              <a16:creationId xmlns:a16="http://schemas.microsoft.com/office/drawing/2014/main" id="{9C78B88B-F750-4F1E-933E-5AFB9045CC5C}"/>
            </a:ext>
          </a:extLst>
        </xdr:cNvPr>
        <xdr:cNvSpPr txBox="1"/>
      </xdr:nvSpPr>
      <xdr:spPr>
        <a:xfrm>
          <a:off x="3582044" y="674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5732</xdr:rowOff>
    </xdr:from>
    <xdr:ext cx="405111" cy="259045"/>
    <xdr:sp macro="" textlink="">
      <xdr:nvSpPr>
        <xdr:cNvPr id="88" name="n_2mainValue【図書館】&#10;有形固定資産減価償却率">
          <a:extLst>
            <a:ext uri="{FF2B5EF4-FFF2-40B4-BE49-F238E27FC236}">
              <a16:creationId xmlns:a16="http://schemas.microsoft.com/office/drawing/2014/main" id="{262753B5-E5AB-4010-AD9D-880D3136D721}"/>
            </a:ext>
          </a:extLst>
        </xdr:cNvPr>
        <xdr:cNvSpPr txBox="1"/>
      </xdr:nvSpPr>
      <xdr:spPr>
        <a:xfrm>
          <a:off x="2705744" y="669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80027</xdr:rowOff>
    </xdr:from>
    <xdr:ext cx="405111" cy="259045"/>
    <xdr:sp macro="" textlink="">
      <xdr:nvSpPr>
        <xdr:cNvPr id="89" name="n_3mainValue【図書館】&#10;有形固定資産減価償却率">
          <a:extLst>
            <a:ext uri="{FF2B5EF4-FFF2-40B4-BE49-F238E27FC236}">
              <a16:creationId xmlns:a16="http://schemas.microsoft.com/office/drawing/2014/main" id="{E1528C9E-9125-4DE1-9A87-6835C86693E7}"/>
            </a:ext>
          </a:extLst>
        </xdr:cNvPr>
        <xdr:cNvSpPr txBox="1"/>
      </xdr:nvSpPr>
      <xdr:spPr>
        <a:xfrm>
          <a:off x="1816744" y="676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137177</xdr:rowOff>
    </xdr:from>
    <xdr:ext cx="405111" cy="259045"/>
    <xdr:sp macro="" textlink="">
      <xdr:nvSpPr>
        <xdr:cNvPr id="90" name="n_4mainValue【図書館】&#10;有形固定資産減価償却率">
          <a:extLst>
            <a:ext uri="{FF2B5EF4-FFF2-40B4-BE49-F238E27FC236}">
              <a16:creationId xmlns:a16="http://schemas.microsoft.com/office/drawing/2014/main" id="{51ED2035-C09D-4EB6-A51E-1308022820D1}"/>
            </a:ext>
          </a:extLst>
        </xdr:cNvPr>
        <xdr:cNvSpPr txBox="1"/>
      </xdr:nvSpPr>
      <xdr:spPr>
        <a:xfrm>
          <a:off x="927744" y="682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7B3E6CE-3FB6-4E44-8FFD-9AD6C889834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5F587E2-7FF0-4EE0-9CFA-FDD9352471F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FAEA633-C6BF-4660-ACE1-E93D1F81C4F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22F91A4-403F-4BD7-8798-579FE948CF2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00783C1-4B28-4138-985D-268B5A8CCE3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EFD8512-04DE-451F-BB16-D9018B0732E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27A9DCF-A4BA-4DC6-9523-C2B66409ADE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41CF81A-4543-494D-B816-95362D6A2F6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482555F6-E64C-42B3-AFE4-1BB29109B7B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7E2ED68-A3D9-454F-A565-329D82ED9FA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56D00BB6-2592-472C-B972-27FC669410E8}"/>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D9EA58E-85AD-4A00-9A68-001C956B42AA}"/>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87716461-A63C-4272-857F-2F9A651A2904}"/>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A362997D-A059-445E-A019-F2532BAB6511}"/>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759FAE25-00B8-40F2-811B-A4C03BEA3A25}"/>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2FDCEE5E-9E43-4D7A-A694-453E4CCCABA1}"/>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1419BDD5-E99C-41B6-9B7C-7B98107C377D}"/>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3DFB58E4-B1B1-4B94-80DD-6624069DED09}"/>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8A87772-C34C-4427-8720-0B117346077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67710817-9B67-431B-9CDC-347B17A94D72}"/>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14B432F8-B8B1-4F67-8169-3A43C952539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99060</xdr:rowOff>
    </xdr:to>
    <xdr:cxnSp macro="">
      <xdr:nvCxnSpPr>
        <xdr:cNvPr id="112" name="直線コネクタ 111">
          <a:extLst>
            <a:ext uri="{FF2B5EF4-FFF2-40B4-BE49-F238E27FC236}">
              <a16:creationId xmlns:a16="http://schemas.microsoft.com/office/drawing/2014/main" id="{5502590A-4C0E-42DC-B9A0-DF4ED7FC71F1}"/>
            </a:ext>
          </a:extLst>
        </xdr:cNvPr>
        <xdr:cNvCxnSpPr/>
      </xdr:nvCxnSpPr>
      <xdr:spPr>
        <a:xfrm flipV="1">
          <a:off x="10476865" y="56769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102887</xdr:rowOff>
    </xdr:from>
    <xdr:ext cx="469744" cy="259045"/>
    <xdr:sp macro="" textlink="">
      <xdr:nvSpPr>
        <xdr:cNvPr id="113" name="【図書館】&#10;一人当たり面積最小値テキスト">
          <a:extLst>
            <a:ext uri="{FF2B5EF4-FFF2-40B4-BE49-F238E27FC236}">
              <a16:creationId xmlns:a16="http://schemas.microsoft.com/office/drawing/2014/main" id="{1E05C1A7-F3A2-40FB-A92E-6E508ECEB265}"/>
            </a:ext>
          </a:extLst>
        </xdr:cNvPr>
        <xdr:cNvSpPr txBox="1"/>
      </xdr:nvSpPr>
      <xdr:spPr>
        <a:xfrm>
          <a:off x="10515600"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99060</xdr:rowOff>
    </xdr:from>
    <xdr:to>
      <xdr:col>55</xdr:col>
      <xdr:colOff>88900</xdr:colOff>
      <xdr:row>40</xdr:row>
      <xdr:rowOff>99060</xdr:rowOff>
    </xdr:to>
    <xdr:cxnSp macro="">
      <xdr:nvCxnSpPr>
        <xdr:cNvPr id="114" name="直線コネクタ 113">
          <a:extLst>
            <a:ext uri="{FF2B5EF4-FFF2-40B4-BE49-F238E27FC236}">
              <a16:creationId xmlns:a16="http://schemas.microsoft.com/office/drawing/2014/main" id="{5EB32293-410E-4FDD-8CED-3CC478CDB6FC}"/>
            </a:ext>
          </a:extLst>
        </xdr:cNvPr>
        <xdr:cNvCxnSpPr/>
      </xdr:nvCxnSpPr>
      <xdr:spPr>
        <a:xfrm>
          <a:off x="10388600" y="6957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5" name="【図書館】&#10;一人当たり面積最大値テキスト">
          <a:extLst>
            <a:ext uri="{FF2B5EF4-FFF2-40B4-BE49-F238E27FC236}">
              <a16:creationId xmlns:a16="http://schemas.microsoft.com/office/drawing/2014/main" id="{4C5CCA14-6528-456D-A005-6FE013F40027}"/>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6" name="直線コネクタ 115">
          <a:extLst>
            <a:ext uri="{FF2B5EF4-FFF2-40B4-BE49-F238E27FC236}">
              <a16:creationId xmlns:a16="http://schemas.microsoft.com/office/drawing/2014/main" id="{D80B1A84-F0C0-4229-933D-367D9164EB6E}"/>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151147</xdr:rowOff>
    </xdr:from>
    <xdr:ext cx="469744" cy="259045"/>
    <xdr:sp macro="" textlink="">
      <xdr:nvSpPr>
        <xdr:cNvPr id="117" name="【図書館】&#10;一人当たり面積平均値テキスト">
          <a:extLst>
            <a:ext uri="{FF2B5EF4-FFF2-40B4-BE49-F238E27FC236}">
              <a16:creationId xmlns:a16="http://schemas.microsoft.com/office/drawing/2014/main" id="{B2714AB7-7EBC-4EC7-9A96-1246162DAA8C}"/>
            </a:ext>
          </a:extLst>
        </xdr:cNvPr>
        <xdr:cNvSpPr txBox="1"/>
      </xdr:nvSpPr>
      <xdr:spPr>
        <a:xfrm>
          <a:off x="10515600" y="6323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18" name="フローチャート: 判断 117">
          <a:extLst>
            <a:ext uri="{FF2B5EF4-FFF2-40B4-BE49-F238E27FC236}">
              <a16:creationId xmlns:a16="http://schemas.microsoft.com/office/drawing/2014/main" id="{06FFA8A1-E4D7-45A1-96AD-7D902DAAFA9D}"/>
            </a:ext>
          </a:extLst>
        </xdr:cNvPr>
        <xdr:cNvSpPr/>
      </xdr:nvSpPr>
      <xdr:spPr>
        <a:xfrm>
          <a:off x="104267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19" name="フローチャート: 判断 118">
          <a:extLst>
            <a:ext uri="{FF2B5EF4-FFF2-40B4-BE49-F238E27FC236}">
              <a16:creationId xmlns:a16="http://schemas.microsoft.com/office/drawing/2014/main" id="{598DC31B-C179-4ED3-A5BF-E2B8A201B534}"/>
            </a:ext>
          </a:extLst>
        </xdr:cNvPr>
        <xdr:cNvSpPr/>
      </xdr:nvSpPr>
      <xdr:spPr>
        <a:xfrm>
          <a:off x="9588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0" name="フローチャート: 判断 119">
          <a:extLst>
            <a:ext uri="{FF2B5EF4-FFF2-40B4-BE49-F238E27FC236}">
              <a16:creationId xmlns:a16="http://schemas.microsoft.com/office/drawing/2014/main" id="{8C864436-D88D-4111-8637-590A65238545}"/>
            </a:ext>
          </a:extLst>
        </xdr:cNvPr>
        <xdr:cNvSpPr/>
      </xdr:nvSpPr>
      <xdr:spPr>
        <a:xfrm>
          <a:off x="8699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128270</xdr:rowOff>
    </xdr:from>
    <xdr:to>
      <xdr:col>41</xdr:col>
      <xdr:colOff>101600</xdr:colOff>
      <xdr:row>38</xdr:row>
      <xdr:rowOff>58420</xdr:rowOff>
    </xdr:to>
    <xdr:sp macro="" textlink="">
      <xdr:nvSpPr>
        <xdr:cNvPr id="121" name="フローチャート: 判断 120">
          <a:extLst>
            <a:ext uri="{FF2B5EF4-FFF2-40B4-BE49-F238E27FC236}">
              <a16:creationId xmlns:a16="http://schemas.microsoft.com/office/drawing/2014/main" id="{5DCE2905-E218-410D-B366-D78B5262199F}"/>
            </a:ext>
          </a:extLst>
        </xdr:cNvPr>
        <xdr:cNvSpPr/>
      </xdr:nvSpPr>
      <xdr:spPr>
        <a:xfrm>
          <a:off x="7810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22" name="フローチャート: 判断 121">
          <a:extLst>
            <a:ext uri="{FF2B5EF4-FFF2-40B4-BE49-F238E27FC236}">
              <a16:creationId xmlns:a16="http://schemas.microsoft.com/office/drawing/2014/main" id="{B721050C-2E5D-46DC-87F9-8E792C49B929}"/>
            </a:ext>
          </a:extLst>
        </xdr:cNvPr>
        <xdr:cNvSpPr/>
      </xdr:nvSpPr>
      <xdr:spPr>
        <a:xfrm>
          <a:off x="6921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A7D5CF1-3A9E-418F-870C-1D6315CA967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456FAC5-5447-4AE7-954D-CB259E073A8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A81C2FC-43F4-4784-BAF8-911EE9391E2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1941650-4AC3-4CD6-AAA8-DBC26BFF7FC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C67EEF7-CC0B-4B78-98CA-E7E7EBD8B35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93980</xdr:rowOff>
    </xdr:from>
    <xdr:to>
      <xdr:col>55</xdr:col>
      <xdr:colOff>50800</xdr:colOff>
      <xdr:row>39</xdr:row>
      <xdr:rowOff>24130</xdr:rowOff>
    </xdr:to>
    <xdr:sp macro="" textlink="">
      <xdr:nvSpPr>
        <xdr:cNvPr id="128" name="楕円 127">
          <a:extLst>
            <a:ext uri="{FF2B5EF4-FFF2-40B4-BE49-F238E27FC236}">
              <a16:creationId xmlns:a16="http://schemas.microsoft.com/office/drawing/2014/main" id="{15351418-0B43-40D5-BA1E-EAB84EF2FB7A}"/>
            </a:ext>
          </a:extLst>
        </xdr:cNvPr>
        <xdr:cNvSpPr/>
      </xdr:nvSpPr>
      <xdr:spPr>
        <a:xfrm>
          <a:off x="104267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72407</xdr:rowOff>
    </xdr:from>
    <xdr:ext cx="469744" cy="259045"/>
    <xdr:sp macro="" textlink="">
      <xdr:nvSpPr>
        <xdr:cNvPr id="129" name="【図書館】&#10;一人当たり面積該当値テキスト">
          <a:extLst>
            <a:ext uri="{FF2B5EF4-FFF2-40B4-BE49-F238E27FC236}">
              <a16:creationId xmlns:a16="http://schemas.microsoft.com/office/drawing/2014/main" id="{DDB8C721-C6CE-4B72-9871-2504DA1F9006}"/>
            </a:ext>
          </a:extLst>
        </xdr:cNvPr>
        <xdr:cNvSpPr txBox="1"/>
      </xdr:nvSpPr>
      <xdr:spPr>
        <a:xfrm>
          <a:off x="10515600"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93980</xdr:rowOff>
    </xdr:from>
    <xdr:to>
      <xdr:col>50</xdr:col>
      <xdr:colOff>165100</xdr:colOff>
      <xdr:row>39</xdr:row>
      <xdr:rowOff>24130</xdr:rowOff>
    </xdr:to>
    <xdr:sp macro="" textlink="">
      <xdr:nvSpPr>
        <xdr:cNvPr id="130" name="楕円 129">
          <a:extLst>
            <a:ext uri="{FF2B5EF4-FFF2-40B4-BE49-F238E27FC236}">
              <a16:creationId xmlns:a16="http://schemas.microsoft.com/office/drawing/2014/main" id="{238351DD-CDA3-42A3-B4E9-BD4261140284}"/>
            </a:ext>
          </a:extLst>
        </xdr:cNvPr>
        <xdr:cNvSpPr/>
      </xdr:nvSpPr>
      <xdr:spPr>
        <a:xfrm>
          <a:off x="9588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144780</xdr:rowOff>
    </xdr:from>
    <xdr:to>
      <xdr:col>55</xdr:col>
      <xdr:colOff>0</xdr:colOff>
      <xdr:row>38</xdr:row>
      <xdr:rowOff>144780</xdr:rowOff>
    </xdr:to>
    <xdr:cxnSp macro="">
      <xdr:nvCxnSpPr>
        <xdr:cNvPr id="131" name="直線コネクタ 130">
          <a:extLst>
            <a:ext uri="{FF2B5EF4-FFF2-40B4-BE49-F238E27FC236}">
              <a16:creationId xmlns:a16="http://schemas.microsoft.com/office/drawing/2014/main" id="{2FACB99B-3B8A-496C-8B65-A85179D04F9D}"/>
            </a:ext>
          </a:extLst>
        </xdr:cNvPr>
        <xdr:cNvCxnSpPr/>
      </xdr:nvCxnSpPr>
      <xdr:spPr>
        <a:xfrm>
          <a:off x="9639300" y="66598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93980</xdr:rowOff>
    </xdr:from>
    <xdr:to>
      <xdr:col>46</xdr:col>
      <xdr:colOff>38100</xdr:colOff>
      <xdr:row>39</xdr:row>
      <xdr:rowOff>24130</xdr:rowOff>
    </xdr:to>
    <xdr:sp macro="" textlink="">
      <xdr:nvSpPr>
        <xdr:cNvPr id="132" name="楕円 131">
          <a:extLst>
            <a:ext uri="{FF2B5EF4-FFF2-40B4-BE49-F238E27FC236}">
              <a16:creationId xmlns:a16="http://schemas.microsoft.com/office/drawing/2014/main" id="{2D80BF38-91C4-47D8-905D-5E8A8C91E8E7}"/>
            </a:ext>
          </a:extLst>
        </xdr:cNvPr>
        <xdr:cNvSpPr/>
      </xdr:nvSpPr>
      <xdr:spPr>
        <a:xfrm>
          <a:off x="8699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144780</xdr:rowOff>
    </xdr:from>
    <xdr:to>
      <xdr:col>50</xdr:col>
      <xdr:colOff>114300</xdr:colOff>
      <xdr:row>38</xdr:row>
      <xdr:rowOff>144780</xdr:rowOff>
    </xdr:to>
    <xdr:cxnSp macro="">
      <xdr:nvCxnSpPr>
        <xdr:cNvPr id="133" name="直線コネクタ 132">
          <a:extLst>
            <a:ext uri="{FF2B5EF4-FFF2-40B4-BE49-F238E27FC236}">
              <a16:creationId xmlns:a16="http://schemas.microsoft.com/office/drawing/2014/main" id="{BC3D1CFC-287C-4C2C-8C9C-02DCB2C3F510}"/>
            </a:ext>
          </a:extLst>
        </xdr:cNvPr>
        <xdr:cNvCxnSpPr/>
      </xdr:nvCxnSpPr>
      <xdr:spPr>
        <a:xfrm>
          <a:off x="8750300" y="66598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93980</xdr:rowOff>
    </xdr:from>
    <xdr:to>
      <xdr:col>41</xdr:col>
      <xdr:colOff>101600</xdr:colOff>
      <xdr:row>39</xdr:row>
      <xdr:rowOff>24130</xdr:rowOff>
    </xdr:to>
    <xdr:sp macro="" textlink="">
      <xdr:nvSpPr>
        <xdr:cNvPr id="134" name="楕円 133">
          <a:extLst>
            <a:ext uri="{FF2B5EF4-FFF2-40B4-BE49-F238E27FC236}">
              <a16:creationId xmlns:a16="http://schemas.microsoft.com/office/drawing/2014/main" id="{C59910B1-3376-4811-AD1D-C556388B28C9}"/>
            </a:ext>
          </a:extLst>
        </xdr:cNvPr>
        <xdr:cNvSpPr/>
      </xdr:nvSpPr>
      <xdr:spPr>
        <a:xfrm>
          <a:off x="7810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144780</xdr:rowOff>
    </xdr:from>
    <xdr:to>
      <xdr:col>45</xdr:col>
      <xdr:colOff>177800</xdr:colOff>
      <xdr:row>38</xdr:row>
      <xdr:rowOff>144780</xdr:rowOff>
    </xdr:to>
    <xdr:cxnSp macro="">
      <xdr:nvCxnSpPr>
        <xdr:cNvPr id="135" name="直線コネクタ 134">
          <a:extLst>
            <a:ext uri="{FF2B5EF4-FFF2-40B4-BE49-F238E27FC236}">
              <a16:creationId xmlns:a16="http://schemas.microsoft.com/office/drawing/2014/main" id="{A963BC9C-4BC6-4764-B0E6-360853341E84}"/>
            </a:ext>
          </a:extLst>
        </xdr:cNvPr>
        <xdr:cNvCxnSpPr/>
      </xdr:nvCxnSpPr>
      <xdr:spPr>
        <a:xfrm>
          <a:off x="7861300" y="66598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93980</xdr:rowOff>
    </xdr:from>
    <xdr:to>
      <xdr:col>36</xdr:col>
      <xdr:colOff>165100</xdr:colOff>
      <xdr:row>39</xdr:row>
      <xdr:rowOff>24130</xdr:rowOff>
    </xdr:to>
    <xdr:sp macro="" textlink="">
      <xdr:nvSpPr>
        <xdr:cNvPr id="136" name="楕円 135">
          <a:extLst>
            <a:ext uri="{FF2B5EF4-FFF2-40B4-BE49-F238E27FC236}">
              <a16:creationId xmlns:a16="http://schemas.microsoft.com/office/drawing/2014/main" id="{5C01571D-2273-4B42-82F3-3C1DE72BD53C}"/>
            </a:ext>
          </a:extLst>
        </xdr:cNvPr>
        <xdr:cNvSpPr/>
      </xdr:nvSpPr>
      <xdr:spPr>
        <a:xfrm>
          <a:off x="6921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144780</xdr:rowOff>
    </xdr:from>
    <xdr:to>
      <xdr:col>41</xdr:col>
      <xdr:colOff>50800</xdr:colOff>
      <xdr:row>38</xdr:row>
      <xdr:rowOff>144780</xdr:rowOff>
    </xdr:to>
    <xdr:cxnSp macro="">
      <xdr:nvCxnSpPr>
        <xdr:cNvPr id="137" name="直線コネクタ 136">
          <a:extLst>
            <a:ext uri="{FF2B5EF4-FFF2-40B4-BE49-F238E27FC236}">
              <a16:creationId xmlns:a16="http://schemas.microsoft.com/office/drawing/2014/main" id="{5EA489B1-C9A3-47F3-84A7-E79B34FF52F9}"/>
            </a:ext>
          </a:extLst>
        </xdr:cNvPr>
        <xdr:cNvCxnSpPr/>
      </xdr:nvCxnSpPr>
      <xdr:spPr>
        <a:xfrm>
          <a:off x="6972300" y="66598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74947</xdr:rowOff>
    </xdr:from>
    <xdr:ext cx="469744" cy="259045"/>
    <xdr:sp macro="" textlink="">
      <xdr:nvSpPr>
        <xdr:cNvPr id="138" name="n_1aveValue【図書館】&#10;一人当たり面積">
          <a:extLst>
            <a:ext uri="{FF2B5EF4-FFF2-40B4-BE49-F238E27FC236}">
              <a16:creationId xmlns:a16="http://schemas.microsoft.com/office/drawing/2014/main" id="{6C9CFE8A-A8B7-437A-BC63-EBEE598D1C7A}"/>
            </a:ext>
          </a:extLst>
        </xdr:cNvPr>
        <xdr:cNvSpPr txBox="1"/>
      </xdr:nvSpPr>
      <xdr:spPr>
        <a:xfrm>
          <a:off x="93917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74947</xdr:rowOff>
    </xdr:from>
    <xdr:ext cx="469744" cy="259045"/>
    <xdr:sp macro="" textlink="">
      <xdr:nvSpPr>
        <xdr:cNvPr id="139" name="n_2aveValue【図書館】&#10;一人当たり面積">
          <a:extLst>
            <a:ext uri="{FF2B5EF4-FFF2-40B4-BE49-F238E27FC236}">
              <a16:creationId xmlns:a16="http://schemas.microsoft.com/office/drawing/2014/main" id="{7817D443-A948-42F8-8EC6-54AB2DE984BC}"/>
            </a:ext>
          </a:extLst>
        </xdr:cNvPr>
        <xdr:cNvSpPr txBox="1"/>
      </xdr:nvSpPr>
      <xdr:spPr>
        <a:xfrm>
          <a:off x="8515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74947</xdr:rowOff>
    </xdr:from>
    <xdr:ext cx="469744" cy="259045"/>
    <xdr:sp macro="" textlink="">
      <xdr:nvSpPr>
        <xdr:cNvPr id="140" name="n_3aveValue【図書館】&#10;一人当たり面積">
          <a:extLst>
            <a:ext uri="{FF2B5EF4-FFF2-40B4-BE49-F238E27FC236}">
              <a16:creationId xmlns:a16="http://schemas.microsoft.com/office/drawing/2014/main" id="{A37ADBAD-702A-4747-A013-29FBBA4FAA51}"/>
            </a:ext>
          </a:extLst>
        </xdr:cNvPr>
        <xdr:cNvSpPr txBox="1"/>
      </xdr:nvSpPr>
      <xdr:spPr>
        <a:xfrm>
          <a:off x="7626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74947</xdr:rowOff>
    </xdr:from>
    <xdr:ext cx="469744" cy="259045"/>
    <xdr:sp macro="" textlink="">
      <xdr:nvSpPr>
        <xdr:cNvPr id="141" name="n_4aveValue【図書館】&#10;一人当たり面積">
          <a:extLst>
            <a:ext uri="{FF2B5EF4-FFF2-40B4-BE49-F238E27FC236}">
              <a16:creationId xmlns:a16="http://schemas.microsoft.com/office/drawing/2014/main" id="{8D5105C4-E798-4ECC-B57C-395D63FB837B}"/>
            </a:ext>
          </a:extLst>
        </xdr:cNvPr>
        <xdr:cNvSpPr txBox="1"/>
      </xdr:nvSpPr>
      <xdr:spPr>
        <a:xfrm>
          <a:off x="6737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15257</xdr:rowOff>
    </xdr:from>
    <xdr:ext cx="469744" cy="259045"/>
    <xdr:sp macro="" textlink="">
      <xdr:nvSpPr>
        <xdr:cNvPr id="142" name="n_1mainValue【図書館】&#10;一人当たり面積">
          <a:extLst>
            <a:ext uri="{FF2B5EF4-FFF2-40B4-BE49-F238E27FC236}">
              <a16:creationId xmlns:a16="http://schemas.microsoft.com/office/drawing/2014/main" id="{690A8BAC-25AD-4C14-BCBF-AD857D0A524D}"/>
            </a:ext>
          </a:extLst>
        </xdr:cNvPr>
        <xdr:cNvSpPr txBox="1"/>
      </xdr:nvSpPr>
      <xdr:spPr>
        <a:xfrm>
          <a:off x="9391727" y="670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15257</xdr:rowOff>
    </xdr:from>
    <xdr:ext cx="469744" cy="259045"/>
    <xdr:sp macro="" textlink="">
      <xdr:nvSpPr>
        <xdr:cNvPr id="143" name="n_2mainValue【図書館】&#10;一人当たり面積">
          <a:extLst>
            <a:ext uri="{FF2B5EF4-FFF2-40B4-BE49-F238E27FC236}">
              <a16:creationId xmlns:a16="http://schemas.microsoft.com/office/drawing/2014/main" id="{74CCDED5-4973-49B9-9A6D-DAA85E0250E1}"/>
            </a:ext>
          </a:extLst>
        </xdr:cNvPr>
        <xdr:cNvSpPr txBox="1"/>
      </xdr:nvSpPr>
      <xdr:spPr>
        <a:xfrm>
          <a:off x="8515427" y="670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15257</xdr:rowOff>
    </xdr:from>
    <xdr:ext cx="469744" cy="259045"/>
    <xdr:sp macro="" textlink="">
      <xdr:nvSpPr>
        <xdr:cNvPr id="144" name="n_3mainValue【図書館】&#10;一人当たり面積">
          <a:extLst>
            <a:ext uri="{FF2B5EF4-FFF2-40B4-BE49-F238E27FC236}">
              <a16:creationId xmlns:a16="http://schemas.microsoft.com/office/drawing/2014/main" id="{98C3F727-EB3A-4508-9D51-AE0265BE589F}"/>
            </a:ext>
          </a:extLst>
        </xdr:cNvPr>
        <xdr:cNvSpPr txBox="1"/>
      </xdr:nvSpPr>
      <xdr:spPr>
        <a:xfrm>
          <a:off x="7626427" y="670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15257</xdr:rowOff>
    </xdr:from>
    <xdr:ext cx="469744" cy="259045"/>
    <xdr:sp macro="" textlink="">
      <xdr:nvSpPr>
        <xdr:cNvPr id="145" name="n_4mainValue【図書館】&#10;一人当たり面積">
          <a:extLst>
            <a:ext uri="{FF2B5EF4-FFF2-40B4-BE49-F238E27FC236}">
              <a16:creationId xmlns:a16="http://schemas.microsoft.com/office/drawing/2014/main" id="{0480AF1C-2086-4279-A99C-8B81D8253676}"/>
            </a:ext>
          </a:extLst>
        </xdr:cNvPr>
        <xdr:cNvSpPr txBox="1"/>
      </xdr:nvSpPr>
      <xdr:spPr>
        <a:xfrm>
          <a:off x="6737427" y="670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B2505C7-B668-4D6E-A1E8-8379A01284B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8D545E88-D2AB-41DA-BF91-09AE305CFB6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9713C82-B536-47B0-A7AB-AE565EAD4D4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0A7BCE0-D55F-4C8A-AD6B-E4C4B949462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376628F8-CC40-4867-B29A-AD17A6C9C8B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AE57CC9-CA16-4F6B-98A4-C6861641D05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168B2CB4-46B0-4A78-BE85-61A8DF7EA6A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8B062D7C-7D0C-403D-A984-7216982D0AC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FC2BFB6-A9C0-4AC2-AA4C-B42BFC54816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C9845635-B352-447C-BC50-348DBFD0EBB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553FCD9-709D-4A7B-81C6-741EB143AAC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E5072D8C-ADD7-4505-8E64-BEB38A0E6B2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93F60FC9-40B6-44E8-AC1C-A3241ED63725}"/>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8E5692AF-A2CD-4391-8327-CA385EA0A9F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403C9E6F-E88E-4D5B-8AC0-189449C928FB}"/>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3BD7F1CF-E972-4939-85AA-A29E0450D78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65492E64-A0E4-47D7-9C98-3083D697EC3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B318CAA5-3547-45A3-8502-CB874FED399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F89AC400-91E5-4181-AF76-7F09E5DB5A9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3EFE074B-0020-405C-BC64-6132D3396F8A}"/>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F07EB2CE-4A10-4470-A8BE-B19A2FA9E054}"/>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F0485118-FF1E-4890-A3BA-54FEA0C0310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6D97D695-5BB4-4A95-872E-AA5A81A869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160020</xdr:rowOff>
    </xdr:from>
    <xdr:to>
      <xdr:col>24</xdr:col>
      <xdr:colOff>62865</xdr:colOff>
      <xdr:row>64</xdr:row>
      <xdr:rowOff>74295</xdr:rowOff>
    </xdr:to>
    <xdr:cxnSp macro="">
      <xdr:nvCxnSpPr>
        <xdr:cNvPr id="169" name="直線コネクタ 168">
          <a:extLst>
            <a:ext uri="{FF2B5EF4-FFF2-40B4-BE49-F238E27FC236}">
              <a16:creationId xmlns:a16="http://schemas.microsoft.com/office/drawing/2014/main" id="{F5BAC961-5DA6-4C49-95C7-C44EAD517F37}"/>
            </a:ext>
          </a:extLst>
        </xdr:cNvPr>
        <xdr:cNvCxnSpPr/>
      </xdr:nvCxnSpPr>
      <xdr:spPr>
        <a:xfrm flipV="1">
          <a:off x="4634865" y="976122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78122</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591486AA-99CA-4122-87E4-A9E63A5ADAD3}"/>
            </a:ext>
          </a:extLst>
        </xdr:cNvPr>
        <xdr:cNvSpPr txBox="1"/>
      </xdr:nvSpPr>
      <xdr:spPr>
        <a:xfrm>
          <a:off x="4673600" y="1105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1" name="直線コネクタ 170">
          <a:extLst>
            <a:ext uri="{FF2B5EF4-FFF2-40B4-BE49-F238E27FC236}">
              <a16:creationId xmlns:a16="http://schemas.microsoft.com/office/drawing/2014/main" id="{CE3BB994-B096-48B4-AC44-6AA256EC7135}"/>
            </a:ext>
          </a:extLst>
        </xdr:cNvPr>
        <xdr:cNvCxnSpPr/>
      </xdr:nvCxnSpPr>
      <xdr:spPr>
        <a:xfrm>
          <a:off x="4546600" y="1104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106697</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6748A571-99A6-40D4-9F21-1F55A19CF6D3}"/>
            </a:ext>
          </a:extLst>
        </xdr:cNvPr>
        <xdr:cNvSpPr txBox="1"/>
      </xdr:nvSpPr>
      <xdr:spPr>
        <a:xfrm>
          <a:off x="4673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160020</xdr:rowOff>
    </xdr:from>
    <xdr:to>
      <xdr:col>24</xdr:col>
      <xdr:colOff>152400</xdr:colOff>
      <xdr:row>56</xdr:row>
      <xdr:rowOff>160020</xdr:rowOff>
    </xdr:to>
    <xdr:cxnSp macro="">
      <xdr:nvCxnSpPr>
        <xdr:cNvPr id="173" name="直線コネクタ 172">
          <a:extLst>
            <a:ext uri="{FF2B5EF4-FFF2-40B4-BE49-F238E27FC236}">
              <a16:creationId xmlns:a16="http://schemas.microsoft.com/office/drawing/2014/main" id="{6DD5E867-8F3C-4C99-9CDD-2FB7F6886FF1}"/>
            </a:ext>
          </a:extLst>
        </xdr:cNvPr>
        <xdr:cNvCxnSpPr/>
      </xdr:nvCxnSpPr>
      <xdr:spPr>
        <a:xfrm>
          <a:off x="4546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6B1B30EF-F573-4FB0-B7CE-AE4D83A16C7F}"/>
            </a:ext>
          </a:extLst>
        </xdr:cNvPr>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5" name="フローチャート: 判断 174">
          <a:extLst>
            <a:ext uri="{FF2B5EF4-FFF2-40B4-BE49-F238E27FC236}">
              <a16:creationId xmlns:a16="http://schemas.microsoft.com/office/drawing/2014/main" id="{4A36DF45-9E32-402B-8E40-8D72B88B359A}"/>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44450</xdr:rowOff>
    </xdr:from>
    <xdr:to>
      <xdr:col>20</xdr:col>
      <xdr:colOff>38100</xdr:colOff>
      <xdr:row>61</xdr:row>
      <xdr:rowOff>146050</xdr:rowOff>
    </xdr:to>
    <xdr:sp macro="" textlink="">
      <xdr:nvSpPr>
        <xdr:cNvPr id="176" name="フローチャート: 判断 175">
          <a:extLst>
            <a:ext uri="{FF2B5EF4-FFF2-40B4-BE49-F238E27FC236}">
              <a16:creationId xmlns:a16="http://schemas.microsoft.com/office/drawing/2014/main" id="{D3D7C54B-EBA7-4343-BED9-AE8F489DDD1F}"/>
            </a:ext>
          </a:extLst>
        </xdr:cNvPr>
        <xdr:cNvSpPr/>
      </xdr:nvSpPr>
      <xdr:spPr>
        <a:xfrm>
          <a:off x="37465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65405</xdr:rowOff>
    </xdr:from>
    <xdr:to>
      <xdr:col>15</xdr:col>
      <xdr:colOff>101600</xdr:colOff>
      <xdr:row>61</xdr:row>
      <xdr:rowOff>167005</xdr:rowOff>
    </xdr:to>
    <xdr:sp macro="" textlink="">
      <xdr:nvSpPr>
        <xdr:cNvPr id="177" name="フローチャート: 判断 176">
          <a:extLst>
            <a:ext uri="{FF2B5EF4-FFF2-40B4-BE49-F238E27FC236}">
              <a16:creationId xmlns:a16="http://schemas.microsoft.com/office/drawing/2014/main" id="{4591DB40-4C98-41DD-A894-2FE6D9582BEE}"/>
            </a:ext>
          </a:extLst>
        </xdr:cNvPr>
        <xdr:cNvSpPr/>
      </xdr:nvSpPr>
      <xdr:spPr>
        <a:xfrm>
          <a:off x="2857500" y="1052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88265</xdr:rowOff>
    </xdr:from>
    <xdr:to>
      <xdr:col>10</xdr:col>
      <xdr:colOff>165100</xdr:colOff>
      <xdr:row>62</xdr:row>
      <xdr:rowOff>18415</xdr:rowOff>
    </xdr:to>
    <xdr:sp macro="" textlink="">
      <xdr:nvSpPr>
        <xdr:cNvPr id="178" name="フローチャート: 判断 177">
          <a:extLst>
            <a:ext uri="{FF2B5EF4-FFF2-40B4-BE49-F238E27FC236}">
              <a16:creationId xmlns:a16="http://schemas.microsoft.com/office/drawing/2014/main" id="{DDB8C23C-CEEC-49B3-B2C2-D85BA45642DB}"/>
            </a:ext>
          </a:extLst>
        </xdr:cNvPr>
        <xdr:cNvSpPr/>
      </xdr:nvSpPr>
      <xdr:spPr>
        <a:xfrm>
          <a:off x="1968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42545</xdr:rowOff>
    </xdr:from>
    <xdr:to>
      <xdr:col>6</xdr:col>
      <xdr:colOff>38100</xdr:colOff>
      <xdr:row>61</xdr:row>
      <xdr:rowOff>144145</xdr:rowOff>
    </xdr:to>
    <xdr:sp macro="" textlink="">
      <xdr:nvSpPr>
        <xdr:cNvPr id="179" name="フローチャート: 判断 178">
          <a:extLst>
            <a:ext uri="{FF2B5EF4-FFF2-40B4-BE49-F238E27FC236}">
              <a16:creationId xmlns:a16="http://schemas.microsoft.com/office/drawing/2014/main" id="{257E7658-408F-40DB-9275-DDB894B8B070}"/>
            </a:ext>
          </a:extLst>
        </xdr:cNvPr>
        <xdr:cNvSpPr/>
      </xdr:nvSpPr>
      <xdr:spPr>
        <a:xfrm>
          <a:off x="1079500" y="1050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4F768C6F-931B-4BD4-B471-873F84DDF9E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ED87906B-AE42-41C7-9A47-629C4DF5F4C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5EF422E-48B4-4E06-A933-0CFBDB14987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8CEB0C2-03B9-4B0A-B07F-70EA9BCAE50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7E136B0-CDCA-4399-9723-736AF94FAC3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6350</xdr:rowOff>
    </xdr:from>
    <xdr:to>
      <xdr:col>24</xdr:col>
      <xdr:colOff>114300</xdr:colOff>
      <xdr:row>64</xdr:row>
      <xdr:rowOff>107950</xdr:rowOff>
    </xdr:to>
    <xdr:sp macro="" textlink="">
      <xdr:nvSpPr>
        <xdr:cNvPr id="185" name="楕円 184">
          <a:extLst>
            <a:ext uri="{FF2B5EF4-FFF2-40B4-BE49-F238E27FC236}">
              <a16:creationId xmlns:a16="http://schemas.microsoft.com/office/drawing/2014/main" id="{8A5BE3AE-17B0-46A5-A026-1942F79438EC}"/>
            </a:ext>
          </a:extLst>
        </xdr:cNvPr>
        <xdr:cNvSpPr/>
      </xdr:nvSpPr>
      <xdr:spPr>
        <a:xfrm>
          <a:off x="4584700" y="1097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92727</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7A127F3D-E73F-407B-AF55-5C6FA3EB5111}"/>
            </a:ext>
          </a:extLst>
        </xdr:cNvPr>
        <xdr:cNvSpPr txBox="1"/>
      </xdr:nvSpPr>
      <xdr:spPr>
        <a:xfrm>
          <a:off x="4673600" y="10894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135890</xdr:rowOff>
    </xdr:from>
    <xdr:to>
      <xdr:col>20</xdr:col>
      <xdr:colOff>38100</xdr:colOff>
      <xdr:row>64</xdr:row>
      <xdr:rowOff>66040</xdr:rowOff>
    </xdr:to>
    <xdr:sp macro="" textlink="">
      <xdr:nvSpPr>
        <xdr:cNvPr id="187" name="楕円 186">
          <a:extLst>
            <a:ext uri="{FF2B5EF4-FFF2-40B4-BE49-F238E27FC236}">
              <a16:creationId xmlns:a16="http://schemas.microsoft.com/office/drawing/2014/main" id="{2B72D61C-48E1-43D7-803B-DA50F76439A8}"/>
            </a:ext>
          </a:extLst>
        </xdr:cNvPr>
        <xdr:cNvSpPr/>
      </xdr:nvSpPr>
      <xdr:spPr>
        <a:xfrm>
          <a:off x="37465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15240</xdr:rowOff>
    </xdr:from>
    <xdr:to>
      <xdr:col>24</xdr:col>
      <xdr:colOff>63500</xdr:colOff>
      <xdr:row>64</xdr:row>
      <xdr:rowOff>57150</xdr:rowOff>
    </xdr:to>
    <xdr:cxnSp macro="">
      <xdr:nvCxnSpPr>
        <xdr:cNvPr id="188" name="直線コネクタ 187">
          <a:extLst>
            <a:ext uri="{FF2B5EF4-FFF2-40B4-BE49-F238E27FC236}">
              <a16:creationId xmlns:a16="http://schemas.microsoft.com/office/drawing/2014/main" id="{52FD2F44-A31B-448A-9EED-56A1F3170E9F}"/>
            </a:ext>
          </a:extLst>
        </xdr:cNvPr>
        <xdr:cNvCxnSpPr/>
      </xdr:nvCxnSpPr>
      <xdr:spPr>
        <a:xfrm>
          <a:off x="3797300" y="1098804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97790</xdr:rowOff>
    </xdr:from>
    <xdr:to>
      <xdr:col>15</xdr:col>
      <xdr:colOff>101600</xdr:colOff>
      <xdr:row>64</xdr:row>
      <xdr:rowOff>27940</xdr:rowOff>
    </xdr:to>
    <xdr:sp macro="" textlink="">
      <xdr:nvSpPr>
        <xdr:cNvPr id="189" name="楕円 188">
          <a:extLst>
            <a:ext uri="{FF2B5EF4-FFF2-40B4-BE49-F238E27FC236}">
              <a16:creationId xmlns:a16="http://schemas.microsoft.com/office/drawing/2014/main" id="{81D50479-6E32-42AB-B2A9-13236D427AA3}"/>
            </a:ext>
          </a:extLst>
        </xdr:cNvPr>
        <xdr:cNvSpPr/>
      </xdr:nvSpPr>
      <xdr:spPr>
        <a:xfrm>
          <a:off x="28575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148590</xdr:rowOff>
    </xdr:from>
    <xdr:to>
      <xdr:col>19</xdr:col>
      <xdr:colOff>177800</xdr:colOff>
      <xdr:row>64</xdr:row>
      <xdr:rowOff>15240</xdr:rowOff>
    </xdr:to>
    <xdr:cxnSp macro="">
      <xdr:nvCxnSpPr>
        <xdr:cNvPr id="190" name="直線コネクタ 189">
          <a:extLst>
            <a:ext uri="{FF2B5EF4-FFF2-40B4-BE49-F238E27FC236}">
              <a16:creationId xmlns:a16="http://schemas.microsoft.com/office/drawing/2014/main" id="{E54CBA10-0702-4C56-88FC-0ABA4D13DE4A}"/>
            </a:ext>
          </a:extLst>
        </xdr:cNvPr>
        <xdr:cNvCxnSpPr/>
      </xdr:nvCxnSpPr>
      <xdr:spPr>
        <a:xfrm>
          <a:off x="2908300" y="109499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69215</xdr:rowOff>
    </xdr:from>
    <xdr:to>
      <xdr:col>10</xdr:col>
      <xdr:colOff>165100</xdr:colOff>
      <xdr:row>63</xdr:row>
      <xdr:rowOff>170815</xdr:rowOff>
    </xdr:to>
    <xdr:sp macro="" textlink="">
      <xdr:nvSpPr>
        <xdr:cNvPr id="191" name="楕円 190">
          <a:extLst>
            <a:ext uri="{FF2B5EF4-FFF2-40B4-BE49-F238E27FC236}">
              <a16:creationId xmlns:a16="http://schemas.microsoft.com/office/drawing/2014/main" id="{7EEB7A11-563E-4EC1-BE8B-C828EB72BF68}"/>
            </a:ext>
          </a:extLst>
        </xdr:cNvPr>
        <xdr:cNvSpPr/>
      </xdr:nvSpPr>
      <xdr:spPr>
        <a:xfrm>
          <a:off x="1968500" y="1087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120015</xdr:rowOff>
    </xdr:from>
    <xdr:to>
      <xdr:col>15</xdr:col>
      <xdr:colOff>50800</xdr:colOff>
      <xdr:row>63</xdr:row>
      <xdr:rowOff>148590</xdr:rowOff>
    </xdr:to>
    <xdr:cxnSp macro="">
      <xdr:nvCxnSpPr>
        <xdr:cNvPr id="192" name="直線コネクタ 191">
          <a:extLst>
            <a:ext uri="{FF2B5EF4-FFF2-40B4-BE49-F238E27FC236}">
              <a16:creationId xmlns:a16="http://schemas.microsoft.com/office/drawing/2014/main" id="{B499BF39-07AF-43FB-9DDA-6C793E7B1628}"/>
            </a:ext>
          </a:extLst>
        </xdr:cNvPr>
        <xdr:cNvCxnSpPr/>
      </xdr:nvCxnSpPr>
      <xdr:spPr>
        <a:xfrm>
          <a:off x="2019300" y="1092136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40640</xdr:rowOff>
    </xdr:from>
    <xdr:to>
      <xdr:col>6</xdr:col>
      <xdr:colOff>38100</xdr:colOff>
      <xdr:row>63</xdr:row>
      <xdr:rowOff>142240</xdr:rowOff>
    </xdr:to>
    <xdr:sp macro="" textlink="">
      <xdr:nvSpPr>
        <xdr:cNvPr id="193" name="楕円 192">
          <a:extLst>
            <a:ext uri="{FF2B5EF4-FFF2-40B4-BE49-F238E27FC236}">
              <a16:creationId xmlns:a16="http://schemas.microsoft.com/office/drawing/2014/main" id="{7B44F602-FF31-46BC-93C7-9F875E49FB61}"/>
            </a:ext>
          </a:extLst>
        </xdr:cNvPr>
        <xdr:cNvSpPr/>
      </xdr:nvSpPr>
      <xdr:spPr>
        <a:xfrm>
          <a:off x="10795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91440</xdr:rowOff>
    </xdr:from>
    <xdr:to>
      <xdr:col>10</xdr:col>
      <xdr:colOff>114300</xdr:colOff>
      <xdr:row>63</xdr:row>
      <xdr:rowOff>120015</xdr:rowOff>
    </xdr:to>
    <xdr:cxnSp macro="">
      <xdr:nvCxnSpPr>
        <xdr:cNvPr id="194" name="直線コネクタ 193">
          <a:extLst>
            <a:ext uri="{FF2B5EF4-FFF2-40B4-BE49-F238E27FC236}">
              <a16:creationId xmlns:a16="http://schemas.microsoft.com/office/drawing/2014/main" id="{60C7EA67-B515-4991-8157-4BE31BF3D94C}"/>
            </a:ext>
          </a:extLst>
        </xdr:cNvPr>
        <xdr:cNvCxnSpPr/>
      </xdr:nvCxnSpPr>
      <xdr:spPr>
        <a:xfrm>
          <a:off x="1130300" y="1089279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162577</xdr:rowOff>
    </xdr:from>
    <xdr:ext cx="405111" cy="259045"/>
    <xdr:sp macro="" textlink="">
      <xdr:nvSpPr>
        <xdr:cNvPr id="195" name="n_1aveValue【体育館・プール】&#10;有形固定資産減価償却率">
          <a:extLst>
            <a:ext uri="{FF2B5EF4-FFF2-40B4-BE49-F238E27FC236}">
              <a16:creationId xmlns:a16="http://schemas.microsoft.com/office/drawing/2014/main" id="{64ADE7E3-5928-4F2C-A1E4-38491AE1082C}"/>
            </a:ext>
          </a:extLst>
        </xdr:cNvPr>
        <xdr:cNvSpPr txBox="1"/>
      </xdr:nvSpPr>
      <xdr:spPr>
        <a:xfrm>
          <a:off x="358204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12082</xdr:rowOff>
    </xdr:from>
    <xdr:ext cx="405111" cy="259045"/>
    <xdr:sp macro="" textlink="">
      <xdr:nvSpPr>
        <xdr:cNvPr id="196" name="n_2aveValue【体育館・プール】&#10;有形固定資産減価償却率">
          <a:extLst>
            <a:ext uri="{FF2B5EF4-FFF2-40B4-BE49-F238E27FC236}">
              <a16:creationId xmlns:a16="http://schemas.microsoft.com/office/drawing/2014/main" id="{35F7BFD6-0FD4-4EFA-8B90-F95B7717153A}"/>
            </a:ext>
          </a:extLst>
        </xdr:cNvPr>
        <xdr:cNvSpPr txBox="1"/>
      </xdr:nvSpPr>
      <xdr:spPr>
        <a:xfrm>
          <a:off x="2705744" y="10299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34942</xdr:rowOff>
    </xdr:from>
    <xdr:ext cx="405111" cy="259045"/>
    <xdr:sp macro="" textlink="">
      <xdr:nvSpPr>
        <xdr:cNvPr id="197" name="n_3aveValue【体育館・プール】&#10;有形固定資産減価償却率">
          <a:extLst>
            <a:ext uri="{FF2B5EF4-FFF2-40B4-BE49-F238E27FC236}">
              <a16:creationId xmlns:a16="http://schemas.microsoft.com/office/drawing/2014/main" id="{BD69079B-641E-43EF-B348-6AD408BAD8B7}"/>
            </a:ext>
          </a:extLst>
        </xdr:cNvPr>
        <xdr:cNvSpPr txBox="1"/>
      </xdr:nvSpPr>
      <xdr:spPr>
        <a:xfrm>
          <a:off x="1816744" y="1032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160672</xdr:rowOff>
    </xdr:from>
    <xdr:ext cx="405111" cy="259045"/>
    <xdr:sp macro="" textlink="">
      <xdr:nvSpPr>
        <xdr:cNvPr id="198" name="n_4aveValue【体育館・プール】&#10;有形固定資産減価償却率">
          <a:extLst>
            <a:ext uri="{FF2B5EF4-FFF2-40B4-BE49-F238E27FC236}">
              <a16:creationId xmlns:a16="http://schemas.microsoft.com/office/drawing/2014/main" id="{B6B939A5-8391-4A8B-AD95-86D512ADFF9C}"/>
            </a:ext>
          </a:extLst>
        </xdr:cNvPr>
        <xdr:cNvSpPr txBox="1"/>
      </xdr:nvSpPr>
      <xdr:spPr>
        <a:xfrm>
          <a:off x="927744" y="1027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57167</xdr:rowOff>
    </xdr:from>
    <xdr:ext cx="405111" cy="259045"/>
    <xdr:sp macro="" textlink="">
      <xdr:nvSpPr>
        <xdr:cNvPr id="199" name="n_1mainValue【体育館・プール】&#10;有形固定資産減価償却率">
          <a:extLst>
            <a:ext uri="{FF2B5EF4-FFF2-40B4-BE49-F238E27FC236}">
              <a16:creationId xmlns:a16="http://schemas.microsoft.com/office/drawing/2014/main" id="{16D91AF5-2FDC-4158-9E43-81577CE61B50}"/>
            </a:ext>
          </a:extLst>
        </xdr:cNvPr>
        <xdr:cNvSpPr txBox="1"/>
      </xdr:nvSpPr>
      <xdr:spPr>
        <a:xfrm>
          <a:off x="3582044" y="1102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19067</xdr:rowOff>
    </xdr:from>
    <xdr:ext cx="405111" cy="259045"/>
    <xdr:sp macro="" textlink="">
      <xdr:nvSpPr>
        <xdr:cNvPr id="200" name="n_2mainValue【体育館・プール】&#10;有形固定資産減価償却率">
          <a:extLst>
            <a:ext uri="{FF2B5EF4-FFF2-40B4-BE49-F238E27FC236}">
              <a16:creationId xmlns:a16="http://schemas.microsoft.com/office/drawing/2014/main" id="{1811E6F4-B5E2-4F47-89E9-F316463DC327}"/>
            </a:ext>
          </a:extLst>
        </xdr:cNvPr>
        <xdr:cNvSpPr txBox="1"/>
      </xdr:nvSpPr>
      <xdr:spPr>
        <a:xfrm>
          <a:off x="2705744" y="1099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161942</xdr:rowOff>
    </xdr:from>
    <xdr:ext cx="405111" cy="259045"/>
    <xdr:sp macro="" textlink="">
      <xdr:nvSpPr>
        <xdr:cNvPr id="201" name="n_3mainValue【体育館・プール】&#10;有形固定資産減価償却率">
          <a:extLst>
            <a:ext uri="{FF2B5EF4-FFF2-40B4-BE49-F238E27FC236}">
              <a16:creationId xmlns:a16="http://schemas.microsoft.com/office/drawing/2014/main" id="{7D148670-06E7-4513-B3DD-60C7930436FB}"/>
            </a:ext>
          </a:extLst>
        </xdr:cNvPr>
        <xdr:cNvSpPr txBox="1"/>
      </xdr:nvSpPr>
      <xdr:spPr>
        <a:xfrm>
          <a:off x="1816744" y="1096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133367</xdr:rowOff>
    </xdr:from>
    <xdr:ext cx="405111" cy="259045"/>
    <xdr:sp macro="" textlink="">
      <xdr:nvSpPr>
        <xdr:cNvPr id="202" name="n_4mainValue【体育館・プール】&#10;有形固定資産減価償却率">
          <a:extLst>
            <a:ext uri="{FF2B5EF4-FFF2-40B4-BE49-F238E27FC236}">
              <a16:creationId xmlns:a16="http://schemas.microsoft.com/office/drawing/2014/main" id="{FED80FA1-C70E-4753-9B9B-3BAB4AB3E024}"/>
            </a:ext>
          </a:extLst>
        </xdr:cNvPr>
        <xdr:cNvSpPr txBox="1"/>
      </xdr:nvSpPr>
      <xdr:spPr>
        <a:xfrm>
          <a:off x="927744" y="1093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D8F689F8-0D4A-4D36-8867-3CAEA084F7B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5AE490CE-4840-4A5D-AE98-AF7FF28CD9C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674ED495-4269-4CBB-A55C-5FF5E64ECD6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1EDFAD2E-F1E6-4F5D-BAB2-74CD7CE5DC1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DA02C43F-9DC1-4CE6-946C-965ADDACED8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F3053D22-01C9-4A52-9574-23960E7A09E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400D4899-756F-4AA3-9299-2CC313BF9E3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8D272F94-1A77-4D99-8099-245BD59838B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B485A10F-D7C8-4A0D-8C7F-B8CDD31325B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D9E7EB75-AEEC-4F70-9E51-2240686DB87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31B2315A-D986-48E5-91C7-4612F25FEF9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AE028D1B-E415-4543-BC16-1CA9DFB7DB88}"/>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7C521A22-9DB8-4858-AAED-E6439BEEDD2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5CD7CB38-AF96-4EDD-8A1C-30BF01697EFD}"/>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4D69A640-B3C4-4D9D-85FD-5B9E72734C5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4F3E4D03-929F-4929-9F41-21E4405F93DA}"/>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CD601366-B75F-4043-8785-32D37E8A59E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3D441220-662B-4806-A4D7-C358A9863F8E}"/>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E4108D77-802E-4F04-A232-22F90F0A056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0A35608E-5178-4E50-BD59-352E5EABA65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E685E540-9FDC-45D1-9CB3-4FD52177F97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F2BC4B53-E71D-4B7F-864B-AB9BD42815B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31E34DD2-F285-4FF9-B3A5-123E8539458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133350</xdr:rowOff>
    </xdr:from>
    <xdr:to>
      <xdr:col>54</xdr:col>
      <xdr:colOff>189865</xdr:colOff>
      <xdr:row>63</xdr:row>
      <xdr:rowOff>0</xdr:rowOff>
    </xdr:to>
    <xdr:cxnSp macro="">
      <xdr:nvCxnSpPr>
        <xdr:cNvPr id="226" name="直線コネクタ 225">
          <a:extLst>
            <a:ext uri="{FF2B5EF4-FFF2-40B4-BE49-F238E27FC236}">
              <a16:creationId xmlns:a16="http://schemas.microsoft.com/office/drawing/2014/main" id="{04B1B51D-EA76-4624-BA73-AEF00AB3415F}"/>
            </a:ext>
          </a:extLst>
        </xdr:cNvPr>
        <xdr:cNvCxnSpPr/>
      </xdr:nvCxnSpPr>
      <xdr:spPr>
        <a:xfrm flipV="1">
          <a:off x="10476865" y="95631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3827</xdr:rowOff>
    </xdr:from>
    <xdr:ext cx="469744" cy="259045"/>
    <xdr:sp macro="" textlink="">
      <xdr:nvSpPr>
        <xdr:cNvPr id="227" name="【体育館・プール】&#10;一人当たり面積最小値テキスト">
          <a:extLst>
            <a:ext uri="{FF2B5EF4-FFF2-40B4-BE49-F238E27FC236}">
              <a16:creationId xmlns:a16="http://schemas.microsoft.com/office/drawing/2014/main" id="{33EB4DB7-3A3B-41F3-A7AF-D75A59CFE39A}"/>
            </a:ext>
          </a:extLst>
        </xdr:cNvPr>
        <xdr:cNvSpPr txBox="1"/>
      </xdr:nvSpPr>
      <xdr:spPr>
        <a:xfrm>
          <a:off x="10515600"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0</xdr:rowOff>
    </xdr:from>
    <xdr:to>
      <xdr:col>55</xdr:col>
      <xdr:colOff>88900</xdr:colOff>
      <xdr:row>63</xdr:row>
      <xdr:rowOff>0</xdr:rowOff>
    </xdr:to>
    <xdr:cxnSp macro="">
      <xdr:nvCxnSpPr>
        <xdr:cNvPr id="228" name="直線コネクタ 227">
          <a:extLst>
            <a:ext uri="{FF2B5EF4-FFF2-40B4-BE49-F238E27FC236}">
              <a16:creationId xmlns:a16="http://schemas.microsoft.com/office/drawing/2014/main" id="{9428545E-F857-466E-B2CE-3A083B112C12}"/>
            </a:ext>
          </a:extLst>
        </xdr:cNvPr>
        <xdr:cNvCxnSpPr/>
      </xdr:nvCxnSpPr>
      <xdr:spPr>
        <a:xfrm>
          <a:off x="10388600" y="1080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80027</xdr:rowOff>
    </xdr:from>
    <xdr:ext cx="469744" cy="259045"/>
    <xdr:sp macro="" textlink="">
      <xdr:nvSpPr>
        <xdr:cNvPr id="229" name="【体育館・プール】&#10;一人当たり面積最大値テキスト">
          <a:extLst>
            <a:ext uri="{FF2B5EF4-FFF2-40B4-BE49-F238E27FC236}">
              <a16:creationId xmlns:a16="http://schemas.microsoft.com/office/drawing/2014/main" id="{F36B58A6-19B8-457D-84A8-BBFDE88CFA47}"/>
            </a:ext>
          </a:extLst>
        </xdr:cNvPr>
        <xdr:cNvSpPr txBox="1"/>
      </xdr:nvSpPr>
      <xdr:spPr>
        <a:xfrm>
          <a:off x="10515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133350</xdr:rowOff>
    </xdr:from>
    <xdr:to>
      <xdr:col>55</xdr:col>
      <xdr:colOff>88900</xdr:colOff>
      <xdr:row>55</xdr:row>
      <xdr:rowOff>133350</xdr:rowOff>
    </xdr:to>
    <xdr:cxnSp macro="">
      <xdr:nvCxnSpPr>
        <xdr:cNvPr id="230" name="直線コネクタ 229">
          <a:extLst>
            <a:ext uri="{FF2B5EF4-FFF2-40B4-BE49-F238E27FC236}">
              <a16:creationId xmlns:a16="http://schemas.microsoft.com/office/drawing/2014/main" id="{B3BC46C3-C507-45A5-AC49-49DEDB9F8999}"/>
            </a:ext>
          </a:extLst>
        </xdr:cNvPr>
        <xdr:cNvCxnSpPr/>
      </xdr:nvCxnSpPr>
      <xdr:spPr>
        <a:xfrm>
          <a:off x="10388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82567</xdr:rowOff>
    </xdr:from>
    <xdr:ext cx="469744" cy="259045"/>
    <xdr:sp macro="" textlink="">
      <xdr:nvSpPr>
        <xdr:cNvPr id="231" name="【体育館・プール】&#10;一人当たり面積平均値テキスト">
          <a:extLst>
            <a:ext uri="{FF2B5EF4-FFF2-40B4-BE49-F238E27FC236}">
              <a16:creationId xmlns:a16="http://schemas.microsoft.com/office/drawing/2014/main" id="{7B404AA3-BD4A-42C4-B663-1D50A707550D}"/>
            </a:ext>
          </a:extLst>
        </xdr:cNvPr>
        <xdr:cNvSpPr txBox="1"/>
      </xdr:nvSpPr>
      <xdr:spPr>
        <a:xfrm>
          <a:off x="10515600" y="1036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2" name="フローチャート: 判断 231">
          <a:extLst>
            <a:ext uri="{FF2B5EF4-FFF2-40B4-BE49-F238E27FC236}">
              <a16:creationId xmlns:a16="http://schemas.microsoft.com/office/drawing/2014/main" id="{90C84403-270D-40D3-AFDD-9BB614D781E4}"/>
            </a:ext>
          </a:extLst>
        </xdr:cNvPr>
        <xdr:cNvSpPr/>
      </xdr:nvSpPr>
      <xdr:spPr>
        <a:xfrm>
          <a:off x="10426700" y="1051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67310</xdr:rowOff>
    </xdr:from>
    <xdr:to>
      <xdr:col>50</xdr:col>
      <xdr:colOff>165100</xdr:colOff>
      <xdr:row>61</xdr:row>
      <xdr:rowOff>168910</xdr:rowOff>
    </xdr:to>
    <xdr:sp macro="" textlink="">
      <xdr:nvSpPr>
        <xdr:cNvPr id="233" name="フローチャート: 判断 232">
          <a:extLst>
            <a:ext uri="{FF2B5EF4-FFF2-40B4-BE49-F238E27FC236}">
              <a16:creationId xmlns:a16="http://schemas.microsoft.com/office/drawing/2014/main" id="{E9860B9F-BE37-4689-984D-242D0A2C8675}"/>
            </a:ext>
          </a:extLst>
        </xdr:cNvPr>
        <xdr:cNvSpPr/>
      </xdr:nvSpPr>
      <xdr:spPr>
        <a:xfrm>
          <a:off x="9588500" y="1052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34" name="フローチャート: 判断 233">
          <a:extLst>
            <a:ext uri="{FF2B5EF4-FFF2-40B4-BE49-F238E27FC236}">
              <a16:creationId xmlns:a16="http://schemas.microsoft.com/office/drawing/2014/main" id="{EDABEC34-3A6B-4C5A-9545-18366709ECA5}"/>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5" name="フローチャート: 判断 234">
          <a:extLst>
            <a:ext uri="{FF2B5EF4-FFF2-40B4-BE49-F238E27FC236}">
              <a16:creationId xmlns:a16="http://schemas.microsoft.com/office/drawing/2014/main" id="{5DD9C4EF-D4D3-46D5-989E-D4166D59DF05}"/>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33020</xdr:rowOff>
    </xdr:from>
    <xdr:to>
      <xdr:col>36</xdr:col>
      <xdr:colOff>165100</xdr:colOff>
      <xdr:row>61</xdr:row>
      <xdr:rowOff>134620</xdr:rowOff>
    </xdr:to>
    <xdr:sp macro="" textlink="">
      <xdr:nvSpPr>
        <xdr:cNvPr id="236" name="フローチャート: 判断 235">
          <a:extLst>
            <a:ext uri="{FF2B5EF4-FFF2-40B4-BE49-F238E27FC236}">
              <a16:creationId xmlns:a16="http://schemas.microsoft.com/office/drawing/2014/main" id="{87C99253-9E6C-4D2D-9566-0B7BED66AFCD}"/>
            </a:ext>
          </a:extLst>
        </xdr:cNvPr>
        <xdr:cNvSpPr/>
      </xdr:nvSpPr>
      <xdr:spPr>
        <a:xfrm>
          <a:off x="6921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36BF073-FB7A-449A-9299-B2CC19740B2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55B0462-B771-4706-811D-83988659B45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3F45B6D-6721-4F07-AED8-CBF796EA240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933DE93-6BDE-44AC-B004-75971E233B4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7DC5602-C56E-4E1D-8FEE-BA0E881992B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36830</xdr:rowOff>
    </xdr:from>
    <xdr:to>
      <xdr:col>55</xdr:col>
      <xdr:colOff>50800</xdr:colOff>
      <xdr:row>62</xdr:row>
      <xdr:rowOff>138430</xdr:rowOff>
    </xdr:to>
    <xdr:sp macro="" textlink="">
      <xdr:nvSpPr>
        <xdr:cNvPr id="242" name="楕円 241">
          <a:extLst>
            <a:ext uri="{FF2B5EF4-FFF2-40B4-BE49-F238E27FC236}">
              <a16:creationId xmlns:a16="http://schemas.microsoft.com/office/drawing/2014/main" id="{7E3AC08B-105A-4D2D-9E46-75D342748415}"/>
            </a:ext>
          </a:extLst>
        </xdr:cNvPr>
        <xdr:cNvSpPr/>
      </xdr:nvSpPr>
      <xdr:spPr>
        <a:xfrm>
          <a:off x="104267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123207</xdr:rowOff>
    </xdr:from>
    <xdr:ext cx="469744" cy="259045"/>
    <xdr:sp macro="" textlink="">
      <xdr:nvSpPr>
        <xdr:cNvPr id="243" name="【体育館・プール】&#10;一人当たり面積該当値テキスト">
          <a:extLst>
            <a:ext uri="{FF2B5EF4-FFF2-40B4-BE49-F238E27FC236}">
              <a16:creationId xmlns:a16="http://schemas.microsoft.com/office/drawing/2014/main" id="{F8038416-E2A0-465C-BD97-51FE58780F3F}"/>
            </a:ext>
          </a:extLst>
        </xdr:cNvPr>
        <xdr:cNvSpPr txBox="1"/>
      </xdr:nvSpPr>
      <xdr:spPr>
        <a:xfrm>
          <a:off x="10515600" y="1058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36830</xdr:rowOff>
    </xdr:from>
    <xdr:to>
      <xdr:col>50</xdr:col>
      <xdr:colOff>165100</xdr:colOff>
      <xdr:row>62</xdr:row>
      <xdr:rowOff>138430</xdr:rowOff>
    </xdr:to>
    <xdr:sp macro="" textlink="">
      <xdr:nvSpPr>
        <xdr:cNvPr id="244" name="楕円 243">
          <a:extLst>
            <a:ext uri="{FF2B5EF4-FFF2-40B4-BE49-F238E27FC236}">
              <a16:creationId xmlns:a16="http://schemas.microsoft.com/office/drawing/2014/main" id="{4E807C59-EDEC-4385-95D4-22773F4C4A14}"/>
            </a:ext>
          </a:extLst>
        </xdr:cNvPr>
        <xdr:cNvSpPr/>
      </xdr:nvSpPr>
      <xdr:spPr>
        <a:xfrm>
          <a:off x="95885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87630</xdr:rowOff>
    </xdr:from>
    <xdr:to>
      <xdr:col>55</xdr:col>
      <xdr:colOff>0</xdr:colOff>
      <xdr:row>62</xdr:row>
      <xdr:rowOff>87630</xdr:rowOff>
    </xdr:to>
    <xdr:cxnSp macro="">
      <xdr:nvCxnSpPr>
        <xdr:cNvPr id="245" name="直線コネクタ 244">
          <a:extLst>
            <a:ext uri="{FF2B5EF4-FFF2-40B4-BE49-F238E27FC236}">
              <a16:creationId xmlns:a16="http://schemas.microsoft.com/office/drawing/2014/main" id="{E07FC1D5-AFD1-45E8-9DBD-1D8242B19A65}"/>
            </a:ext>
          </a:extLst>
        </xdr:cNvPr>
        <xdr:cNvCxnSpPr/>
      </xdr:nvCxnSpPr>
      <xdr:spPr>
        <a:xfrm>
          <a:off x="9639300" y="107175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40640</xdr:rowOff>
    </xdr:from>
    <xdr:to>
      <xdr:col>46</xdr:col>
      <xdr:colOff>38100</xdr:colOff>
      <xdr:row>62</xdr:row>
      <xdr:rowOff>142240</xdr:rowOff>
    </xdr:to>
    <xdr:sp macro="" textlink="">
      <xdr:nvSpPr>
        <xdr:cNvPr id="246" name="楕円 245">
          <a:extLst>
            <a:ext uri="{FF2B5EF4-FFF2-40B4-BE49-F238E27FC236}">
              <a16:creationId xmlns:a16="http://schemas.microsoft.com/office/drawing/2014/main" id="{D49E1846-2FFD-4B1A-B561-FA3F99EECE13}"/>
            </a:ext>
          </a:extLst>
        </xdr:cNvPr>
        <xdr:cNvSpPr/>
      </xdr:nvSpPr>
      <xdr:spPr>
        <a:xfrm>
          <a:off x="8699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87630</xdr:rowOff>
    </xdr:from>
    <xdr:to>
      <xdr:col>50</xdr:col>
      <xdr:colOff>114300</xdr:colOff>
      <xdr:row>62</xdr:row>
      <xdr:rowOff>91440</xdr:rowOff>
    </xdr:to>
    <xdr:cxnSp macro="">
      <xdr:nvCxnSpPr>
        <xdr:cNvPr id="247" name="直線コネクタ 246">
          <a:extLst>
            <a:ext uri="{FF2B5EF4-FFF2-40B4-BE49-F238E27FC236}">
              <a16:creationId xmlns:a16="http://schemas.microsoft.com/office/drawing/2014/main" id="{4DE13E33-4D72-4720-B2DA-3DCC4B9BB7D5}"/>
            </a:ext>
          </a:extLst>
        </xdr:cNvPr>
        <xdr:cNvCxnSpPr/>
      </xdr:nvCxnSpPr>
      <xdr:spPr>
        <a:xfrm flipV="1">
          <a:off x="8750300" y="107175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40640</xdr:rowOff>
    </xdr:from>
    <xdr:to>
      <xdr:col>41</xdr:col>
      <xdr:colOff>101600</xdr:colOff>
      <xdr:row>62</xdr:row>
      <xdr:rowOff>142240</xdr:rowOff>
    </xdr:to>
    <xdr:sp macro="" textlink="">
      <xdr:nvSpPr>
        <xdr:cNvPr id="248" name="楕円 247">
          <a:extLst>
            <a:ext uri="{FF2B5EF4-FFF2-40B4-BE49-F238E27FC236}">
              <a16:creationId xmlns:a16="http://schemas.microsoft.com/office/drawing/2014/main" id="{BF45AE3C-991B-4458-A794-3297BF9D5840}"/>
            </a:ext>
          </a:extLst>
        </xdr:cNvPr>
        <xdr:cNvSpPr/>
      </xdr:nvSpPr>
      <xdr:spPr>
        <a:xfrm>
          <a:off x="7810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91440</xdr:rowOff>
    </xdr:from>
    <xdr:to>
      <xdr:col>45</xdr:col>
      <xdr:colOff>177800</xdr:colOff>
      <xdr:row>62</xdr:row>
      <xdr:rowOff>91440</xdr:rowOff>
    </xdr:to>
    <xdr:cxnSp macro="">
      <xdr:nvCxnSpPr>
        <xdr:cNvPr id="249" name="直線コネクタ 248">
          <a:extLst>
            <a:ext uri="{FF2B5EF4-FFF2-40B4-BE49-F238E27FC236}">
              <a16:creationId xmlns:a16="http://schemas.microsoft.com/office/drawing/2014/main" id="{A8FBA26A-EF2C-4F0E-9D5C-0E77C0CC8129}"/>
            </a:ext>
          </a:extLst>
        </xdr:cNvPr>
        <xdr:cNvCxnSpPr/>
      </xdr:nvCxnSpPr>
      <xdr:spPr>
        <a:xfrm>
          <a:off x="7861300" y="10721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50" name="楕円 249">
          <a:extLst>
            <a:ext uri="{FF2B5EF4-FFF2-40B4-BE49-F238E27FC236}">
              <a16:creationId xmlns:a16="http://schemas.microsoft.com/office/drawing/2014/main" id="{BB8ACE6F-ECF7-420F-A5EB-F52A0CFDA6A1}"/>
            </a:ext>
          </a:extLst>
        </xdr:cNvPr>
        <xdr:cNvSpPr/>
      </xdr:nvSpPr>
      <xdr:spPr>
        <a:xfrm>
          <a:off x="6921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91440</xdr:rowOff>
    </xdr:from>
    <xdr:to>
      <xdr:col>41</xdr:col>
      <xdr:colOff>50800</xdr:colOff>
      <xdr:row>62</xdr:row>
      <xdr:rowOff>95250</xdr:rowOff>
    </xdr:to>
    <xdr:cxnSp macro="">
      <xdr:nvCxnSpPr>
        <xdr:cNvPr id="251" name="直線コネクタ 250">
          <a:extLst>
            <a:ext uri="{FF2B5EF4-FFF2-40B4-BE49-F238E27FC236}">
              <a16:creationId xmlns:a16="http://schemas.microsoft.com/office/drawing/2014/main" id="{9A8F8AC5-41BC-460D-8215-13CFD38C6BFA}"/>
            </a:ext>
          </a:extLst>
        </xdr:cNvPr>
        <xdr:cNvCxnSpPr/>
      </xdr:nvCxnSpPr>
      <xdr:spPr>
        <a:xfrm flipV="1">
          <a:off x="6972300" y="107213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13987</xdr:rowOff>
    </xdr:from>
    <xdr:ext cx="469744" cy="259045"/>
    <xdr:sp macro="" textlink="">
      <xdr:nvSpPr>
        <xdr:cNvPr id="252" name="n_1aveValue【体育館・プール】&#10;一人当たり面積">
          <a:extLst>
            <a:ext uri="{FF2B5EF4-FFF2-40B4-BE49-F238E27FC236}">
              <a16:creationId xmlns:a16="http://schemas.microsoft.com/office/drawing/2014/main" id="{345E7EF9-9190-4B8D-AAC7-108295F1E400}"/>
            </a:ext>
          </a:extLst>
        </xdr:cNvPr>
        <xdr:cNvSpPr txBox="1"/>
      </xdr:nvSpPr>
      <xdr:spPr>
        <a:xfrm>
          <a:off x="9391727" y="1030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3" name="n_2aveValue【体育館・プール】&#10;一人当たり面積">
          <a:extLst>
            <a:ext uri="{FF2B5EF4-FFF2-40B4-BE49-F238E27FC236}">
              <a16:creationId xmlns:a16="http://schemas.microsoft.com/office/drawing/2014/main" id="{8F175EC3-42CA-4B8F-ACD7-D8292D3B28CC}"/>
            </a:ext>
          </a:extLst>
        </xdr:cNvPr>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54" name="n_3aveValue【体育館・プール】&#10;一人当たり面積">
          <a:extLst>
            <a:ext uri="{FF2B5EF4-FFF2-40B4-BE49-F238E27FC236}">
              <a16:creationId xmlns:a16="http://schemas.microsoft.com/office/drawing/2014/main" id="{AF158E4B-A67F-436E-BAD0-7E92F8F9CE24}"/>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151147</xdr:rowOff>
    </xdr:from>
    <xdr:ext cx="469744" cy="259045"/>
    <xdr:sp macro="" textlink="">
      <xdr:nvSpPr>
        <xdr:cNvPr id="255" name="n_4aveValue【体育館・プール】&#10;一人当たり面積">
          <a:extLst>
            <a:ext uri="{FF2B5EF4-FFF2-40B4-BE49-F238E27FC236}">
              <a16:creationId xmlns:a16="http://schemas.microsoft.com/office/drawing/2014/main" id="{7A3287ED-A3AF-48F7-9B12-3CB42D3BFFB6}"/>
            </a:ext>
          </a:extLst>
        </xdr:cNvPr>
        <xdr:cNvSpPr txBox="1"/>
      </xdr:nvSpPr>
      <xdr:spPr>
        <a:xfrm>
          <a:off x="6737427" y="1026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129557</xdr:rowOff>
    </xdr:from>
    <xdr:ext cx="469744" cy="259045"/>
    <xdr:sp macro="" textlink="">
      <xdr:nvSpPr>
        <xdr:cNvPr id="256" name="n_1mainValue【体育館・プール】&#10;一人当たり面積">
          <a:extLst>
            <a:ext uri="{FF2B5EF4-FFF2-40B4-BE49-F238E27FC236}">
              <a16:creationId xmlns:a16="http://schemas.microsoft.com/office/drawing/2014/main" id="{F9DFDDD3-BFF9-44EF-933F-34F4BE86B43C}"/>
            </a:ext>
          </a:extLst>
        </xdr:cNvPr>
        <xdr:cNvSpPr txBox="1"/>
      </xdr:nvSpPr>
      <xdr:spPr>
        <a:xfrm>
          <a:off x="9391727" y="107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133367</xdr:rowOff>
    </xdr:from>
    <xdr:ext cx="469744" cy="259045"/>
    <xdr:sp macro="" textlink="">
      <xdr:nvSpPr>
        <xdr:cNvPr id="257" name="n_2mainValue【体育館・プール】&#10;一人当たり面積">
          <a:extLst>
            <a:ext uri="{FF2B5EF4-FFF2-40B4-BE49-F238E27FC236}">
              <a16:creationId xmlns:a16="http://schemas.microsoft.com/office/drawing/2014/main" id="{902E409A-7BE8-46A5-A031-8F2AD74715BF}"/>
            </a:ext>
          </a:extLst>
        </xdr:cNvPr>
        <xdr:cNvSpPr txBox="1"/>
      </xdr:nvSpPr>
      <xdr:spPr>
        <a:xfrm>
          <a:off x="851542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133367</xdr:rowOff>
    </xdr:from>
    <xdr:ext cx="469744" cy="259045"/>
    <xdr:sp macro="" textlink="">
      <xdr:nvSpPr>
        <xdr:cNvPr id="258" name="n_3mainValue【体育館・プール】&#10;一人当たり面積">
          <a:extLst>
            <a:ext uri="{FF2B5EF4-FFF2-40B4-BE49-F238E27FC236}">
              <a16:creationId xmlns:a16="http://schemas.microsoft.com/office/drawing/2014/main" id="{61609781-3FC7-4F5D-82D0-82BAC6609154}"/>
            </a:ext>
          </a:extLst>
        </xdr:cNvPr>
        <xdr:cNvSpPr txBox="1"/>
      </xdr:nvSpPr>
      <xdr:spPr>
        <a:xfrm>
          <a:off x="762642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137177</xdr:rowOff>
    </xdr:from>
    <xdr:ext cx="469744" cy="259045"/>
    <xdr:sp macro="" textlink="">
      <xdr:nvSpPr>
        <xdr:cNvPr id="259" name="n_4mainValue【体育館・プール】&#10;一人当たり面積">
          <a:extLst>
            <a:ext uri="{FF2B5EF4-FFF2-40B4-BE49-F238E27FC236}">
              <a16:creationId xmlns:a16="http://schemas.microsoft.com/office/drawing/2014/main" id="{8E943D6F-14E4-4204-AC0C-A834C65B7C06}"/>
            </a:ext>
          </a:extLst>
        </xdr:cNvPr>
        <xdr:cNvSpPr txBox="1"/>
      </xdr:nvSpPr>
      <xdr:spPr>
        <a:xfrm>
          <a:off x="67374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1D8CF210-A6AB-47B5-B07D-CDD4F0ED625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E75E180C-A7C1-452F-B434-0B947F46C44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6CB28C06-1BD4-4912-AB49-5961E46B0EF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CB225731-4D09-413E-B5A1-DBF92374C9E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CB52B470-CDE2-4B3A-9707-6678F51DF09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A427C525-0113-49C1-9A53-3670467F0C2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EE55BF63-F27E-4CD5-8798-6BE55A9D0AB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FF6759E5-AFA6-49BF-9A33-22A976F872D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4A05AF29-29CA-4221-9188-FFF40BD8B4B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EBB77917-0403-4052-A21C-966A6412903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0" name="テキスト ボックス 269">
          <a:extLst>
            <a:ext uri="{FF2B5EF4-FFF2-40B4-BE49-F238E27FC236}">
              <a16:creationId xmlns:a16="http://schemas.microsoft.com/office/drawing/2014/main" id="{A67AEE8C-D33A-40E2-B304-9C1AD7CF379E}"/>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8ABFCB50-97BE-43CD-B38B-1E6551435F32}"/>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2" name="テキスト ボックス 271">
          <a:extLst>
            <a:ext uri="{FF2B5EF4-FFF2-40B4-BE49-F238E27FC236}">
              <a16:creationId xmlns:a16="http://schemas.microsoft.com/office/drawing/2014/main" id="{B1B3127F-7709-4CDE-A1D1-7AE37388809E}"/>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CCECD840-2055-460A-AA90-EE8845773E7A}"/>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2B4C6537-BF23-474D-86B3-365BC3B9E1EB}"/>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795E960F-A5B6-4F73-938E-FD11D826EF0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9F2E06EB-A994-403E-B0DC-6F573853A28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2E51227E-706A-4A0D-AD9F-FFF29322E91E}"/>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F467250F-1413-4627-AB67-6AF49E1D3992}"/>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8ED042C9-2368-4EAF-AD1E-02FAA73E5E32}"/>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BCB2C81F-15F5-459D-A620-4B3D9ADFCC15}"/>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9782E8D1-8B30-4495-B8C7-BB23804659B4}"/>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F7CECB84-FE7D-4D69-B428-BD8A60C8C2F4}"/>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1486D0AE-AD07-45FD-9E16-AA6BF30384A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75C2F7F7-C47A-4ABD-AD28-EC15EA012671}"/>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21C96009-17EF-4EF3-82B7-051625BA81D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142602</xdr:rowOff>
    </xdr:to>
    <xdr:cxnSp macro="">
      <xdr:nvCxnSpPr>
        <xdr:cNvPr id="286" name="直線コネクタ 285">
          <a:extLst>
            <a:ext uri="{FF2B5EF4-FFF2-40B4-BE49-F238E27FC236}">
              <a16:creationId xmlns:a16="http://schemas.microsoft.com/office/drawing/2014/main" id="{01A43525-3015-48B2-9022-3DADE2C5F401}"/>
            </a:ext>
          </a:extLst>
        </xdr:cNvPr>
        <xdr:cNvCxnSpPr/>
      </xdr:nvCxnSpPr>
      <xdr:spPr>
        <a:xfrm flipV="1">
          <a:off x="4634865" y="13336088"/>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146429</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86C5BB24-E2B8-49C4-97B6-E0FC9D4D428B}"/>
            </a:ext>
          </a:extLst>
        </xdr:cNvPr>
        <xdr:cNvSpPr txBox="1"/>
      </xdr:nvSpPr>
      <xdr:spPr>
        <a:xfrm>
          <a:off x="4673600" y="1489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142602</xdr:rowOff>
    </xdr:from>
    <xdr:to>
      <xdr:col>24</xdr:col>
      <xdr:colOff>152400</xdr:colOff>
      <xdr:row>86</xdr:row>
      <xdr:rowOff>142602</xdr:rowOff>
    </xdr:to>
    <xdr:cxnSp macro="">
      <xdr:nvCxnSpPr>
        <xdr:cNvPr id="288" name="直線コネクタ 287">
          <a:extLst>
            <a:ext uri="{FF2B5EF4-FFF2-40B4-BE49-F238E27FC236}">
              <a16:creationId xmlns:a16="http://schemas.microsoft.com/office/drawing/2014/main" id="{DBAA01EF-B4C3-451C-A543-6258263849BC}"/>
            </a:ext>
          </a:extLst>
        </xdr:cNvPr>
        <xdr:cNvCxnSpPr/>
      </xdr:nvCxnSpPr>
      <xdr:spPr>
        <a:xfrm>
          <a:off x="4546600" y="1488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573727B5-643F-416F-A459-93A301DCA217}"/>
            </a:ext>
          </a:extLst>
        </xdr:cNvPr>
        <xdr:cNvSpPr txBox="1"/>
      </xdr:nvSpPr>
      <xdr:spPr>
        <a:xfrm>
          <a:off x="4673600" y="1311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0" name="直線コネクタ 289">
          <a:extLst>
            <a:ext uri="{FF2B5EF4-FFF2-40B4-BE49-F238E27FC236}">
              <a16:creationId xmlns:a16="http://schemas.microsoft.com/office/drawing/2014/main" id="{15A8608C-CD9D-4D82-B2FE-6CA41C893714}"/>
            </a:ext>
          </a:extLst>
        </xdr:cNvPr>
        <xdr:cNvCxnSpPr/>
      </xdr:nvCxnSpPr>
      <xdr:spPr>
        <a:xfrm>
          <a:off x="4546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114679</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40E42E17-8DD7-48FA-B623-531E5647DB39}"/>
            </a:ext>
          </a:extLst>
        </xdr:cNvPr>
        <xdr:cNvSpPr txBox="1"/>
      </xdr:nvSpPr>
      <xdr:spPr>
        <a:xfrm>
          <a:off x="4673600" y="140021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91802</xdr:rowOff>
    </xdr:from>
    <xdr:to>
      <xdr:col>24</xdr:col>
      <xdr:colOff>114300</xdr:colOff>
      <xdr:row>83</xdr:row>
      <xdr:rowOff>21952</xdr:rowOff>
    </xdr:to>
    <xdr:sp macro="" textlink="">
      <xdr:nvSpPr>
        <xdr:cNvPr id="292" name="フローチャート: 判断 291">
          <a:extLst>
            <a:ext uri="{FF2B5EF4-FFF2-40B4-BE49-F238E27FC236}">
              <a16:creationId xmlns:a16="http://schemas.microsoft.com/office/drawing/2014/main" id="{924865DF-ABF8-44EE-9B28-E7390103A341}"/>
            </a:ext>
          </a:extLst>
        </xdr:cNvPr>
        <xdr:cNvSpPr/>
      </xdr:nvSpPr>
      <xdr:spPr>
        <a:xfrm>
          <a:off x="4584700" y="1415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130992</xdr:rowOff>
    </xdr:from>
    <xdr:to>
      <xdr:col>20</xdr:col>
      <xdr:colOff>38100</xdr:colOff>
      <xdr:row>83</xdr:row>
      <xdr:rowOff>61142</xdr:rowOff>
    </xdr:to>
    <xdr:sp macro="" textlink="">
      <xdr:nvSpPr>
        <xdr:cNvPr id="293" name="フローチャート: 判断 292">
          <a:extLst>
            <a:ext uri="{FF2B5EF4-FFF2-40B4-BE49-F238E27FC236}">
              <a16:creationId xmlns:a16="http://schemas.microsoft.com/office/drawing/2014/main" id="{D563F122-0202-4D9C-A265-CD4F1B0B9038}"/>
            </a:ext>
          </a:extLst>
        </xdr:cNvPr>
        <xdr:cNvSpPr/>
      </xdr:nvSpPr>
      <xdr:spPr>
        <a:xfrm>
          <a:off x="3746500" y="1418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98334</xdr:rowOff>
    </xdr:from>
    <xdr:to>
      <xdr:col>15</xdr:col>
      <xdr:colOff>101600</xdr:colOff>
      <xdr:row>83</xdr:row>
      <xdr:rowOff>28484</xdr:rowOff>
    </xdr:to>
    <xdr:sp macro="" textlink="">
      <xdr:nvSpPr>
        <xdr:cNvPr id="294" name="フローチャート: 判断 293">
          <a:extLst>
            <a:ext uri="{FF2B5EF4-FFF2-40B4-BE49-F238E27FC236}">
              <a16:creationId xmlns:a16="http://schemas.microsoft.com/office/drawing/2014/main" id="{D76EB985-9C95-4634-87A6-2C666CA82C4F}"/>
            </a:ext>
          </a:extLst>
        </xdr:cNvPr>
        <xdr:cNvSpPr/>
      </xdr:nvSpPr>
      <xdr:spPr>
        <a:xfrm>
          <a:off x="2857500" y="1415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29755</xdr:rowOff>
    </xdr:from>
    <xdr:to>
      <xdr:col>10</xdr:col>
      <xdr:colOff>165100</xdr:colOff>
      <xdr:row>82</xdr:row>
      <xdr:rowOff>131355</xdr:rowOff>
    </xdr:to>
    <xdr:sp macro="" textlink="">
      <xdr:nvSpPr>
        <xdr:cNvPr id="295" name="フローチャート: 判断 294">
          <a:extLst>
            <a:ext uri="{FF2B5EF4-FFF2-40B4-BE49-F238E27FC236}">
              <a16:creationId xmlns:a16="http://schemas.microsoft.com/office/drawing/2014/main" id="{8381E064-2FAE-40BF-A8A4-6F62DBEB80D1}"/>
            </a:ext>
          </a:extLst>
        </xdr:cNvPr>
        <xdr:cNvSpPr/>
      </xdr:nvSpPr>
      <xdr:spPr>
        <a:xfrm>
          <a:off x="1968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145687</xdr:rowOff>
    </xdr:from>
    <xdr:to>
      <xdr:col>6</xdr:col>
      <xdr:colOff>38100</xdr:colOff>
      <xdr:row>82</xdr:row>
      <xdr:rowOff>75837</xdr:rowOff>
    </xdr:to>
    <xdr:sp macro="" textlink="">
      <xdr:nvSpPr>
        <xdr:cNvPr id="296" name="フローチャート: 判断 295">
          <a:extLst>
            <a:ext uri="{FF2B5EF4-FFF2-40B4-BE49-F238E27FC236}">
              <a16:creationId xmlns:a16="http://schemas.microsoft.com/office/drawing/2014/main" id="{54E1E954-D93D-4329-A1C8-9EB9BACCF3AD}"/>
            </a:ext>
          </a:extLst>
        </xdr:cNvPr>
        <xdr:cNvSpPr/>
      </xdr:nvSpPr>
      <xdr:spPr>
        <a:xfrm>
          <a:off x="1079500" y="1403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9F8C8377-20F1-4E46-A810-38129876CEA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42C829F-A879-49C3-9250-F92FD18C44C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F53CAD7-68F2-421A-B39A-8742C11C1C4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9FB7CA4-8D83-4E9E-A1C7-C7B44CD12BE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C9BA3B7-5B79-4D54-9719-179A6915CAF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26488</xdr:rowOff>
    </xdr:from>
    <xdr:to>
      <xdr:col>24</xdr:col>
      <xdr:colOff>114300</xdr:colOff>
      <xdr:row>84</xdr:row>
      <xdr:rowOff>128088</xdr:rowOff>
    </xdr:to>
    <xdr:sp macro="" textlink="">
      <xdr:nvSpPr>
        <xdr:cNvPr id="302" name="楕円 301">
          <a:extLst>
            <a:ext uri="{FF2B5EF4-FFF2-40B4-BE49-F238E27FC236}">
              <a16:creationId xmlns:a16="http://schemas.microsoft.com/office/drawing/2014/main" id="{F58DC0A7-00EA-46D7-8400-3E69FAF2B4EC}"/>
            </a:ext>
          </a:extLst>
        </xdr:cNvPr>
        <xdr:cNvSpPr/>
      </xdr:nvSpPr>
      <xdr:spPr>
        <a:xfrm>
          <a:off x="4584700" y="1442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4915</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6FC32250-F665-4DFB-B98F-48FA9B1A40AF}"/>
            </a:ext>
          </a:extLst>
        </xdr:cNvPr>
        <xdr:cNvSpPr txBox="1"/>
      </xdr:nvSpPr>
      <xdr:spPr>
        <a:xfrm>
          <a:off x="4673600" y="1440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165281</xdr:rowOff>
    </xdr:from>
    <xdr:to>
      <xdr:col>20</xdr:col>
      <xdr:colOff>38100</xdr:colOff>
      <xdr:row>84</xdr:row>
      <xdr:rowOff>95431</xdr:rowOff>
    </xdr:to>
    <xdr:sp macro="" textlink="">
      <xdr:nvSpPr>
        <xdr:cNvPr id="304" name="楕円 303">
          <a:extLst>
            <a:ext uri="{FF2B5EF4-FFF2-40B4-BE49-F238E27FC236}">
              <a16:creationId xmlns:a16="http://schemas.microsoft.com/office/drawing/2014/main" id="{2105B155-AFC4-440C-AE9D-27AE10ECC412}"/>
            </a:ext>
          </a:extLst>
        </xdr:cNvPr>
        <xdr:cNvSpPr/>
      </xdr:nvSpPr>
      <xdr:spPr>
        <a:xfrm>
          <a:off x="3746500" y="1439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44631</xdr:rowOff>
    </xdr:from>
    <xdr:to>
      <xdr:col>24</xdr:col>
      <xdr:colOff>63500</xdr:colOff>
      <xdr:row>84</xdr:row>
      <xdr:rowOff>77288</xdr:rowOff>
    </xdr:to>
    <xdr:cxnSp macro="">
      <xdr:nvCxnSpPr>
        <xdr:cNvPr id="305" name="直線コネクタ 304">
          <a:extLst>
            <a:ext uri="{FF2B5EF4-FFF2-40B4-BE49-F238E27FC236}">
              <a16:creationId xmlns:a16="http://schemas.microsoft.com/office/drawing/2014/main" id="{54FD653E-20F5-4D8C-A4A4-D888DBF221A8}"/>
            </a:ext>
          </a:extLst>
        </xdr:cNvPr>
        <xdr:cNvCxnSpPr/>
      </xdr:nvCxnSpPr>
      <xdr:spPr>
        <a:xfrm>
          <a:off x="3797300" y="14446431"/>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6894</xdr:rowOff>
    </xdr:from>
    <xdr:to>
      <xdr:col>15</xdr:col>
      <xdr:colOff>101600</xdr:colOff>
      <xdr:row>84</xdr:row>
      <xdr:rowOff>108494</xdr:rowOff>
    </xdr:to>
    <xdr:sp macro="" textlink="">
      <xdr:nvSpPr>
        <xdr:cNvPr id="306" name="楕円 305">
          <a:extLst>
            <a:ext uri="{FF2B5EF4-FFF2-40B4-BE49-F238E27FC236}">
              <a16:creationId xmlns:a16="http://schemas.microsoft.com/office/drawing/2014/main" id="{55E89888-A6D3-482E-A27E-3075EB002F9A}"/>
            </a:ext>
          </a:extLst>
        </xdr:cNvPr>
        <xdr:cNvSpPr/>
      </xdr:nvSpPr>
      <xdr:spPr>
        <a:xfrm>
          <a:off x="2857500" y="1440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44631</xdr:rowOff>
    </xdr:from>
    <xdr:to>
      <xdr:col>19</xdr:col>
      <xdr:colOff>177800</xdr:colOff>
      <xdr:row>84</xdr:row>
      <xdr:rowOff>57694</xdr:rowOff>
    </xdr:to>
    <xdr:cxnSp macro="">
      <xdr:nvCxnSpPr>
        <xdr:cNvPr id="307" name="直線コネクタ 306">
          <a:extLst>
            <a:ext uri="{FF2B5EF4-FFF2-40B4-BE49-F238E27FC236}">
              <a16:creationId xmlns:a16="http://schemas.microsoft.com/office/drawing/2014/main" id="{A587C4E1-2A81-4DA3-AAA3-103521F90EBA}"/>
            </a:ext>
          </a:extLst>
        </xdr:cNvPr>
        <xdr:cNvCxnSpPr/>
      </xdr:nvCxnSpPr>
      <xdr:spPr>
        <a:xfrm flipV="1">
          <a:off x="2908300" y="1444643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135889</xdr:rowOff>
    </xdr:from>
    <xdr:to>
      <xdr:col>10</xdr:col>
      <xdr:colOff>165100</xdr:colOff>
      <xdr:row>84</xdr:row>
      <xdr:rowOff>66039</xdr:rowOff>
    </xdr:to>
    <xdr:sp macro="" textlink="">
      <xdr:nvSpPr>
        <xdr:cNvPr id="308" name="楕円 307">
          <a:extLst>
            <a:ext uri="{FF2B5EF4-FFF2-40B4-BE49-F238E27FC236}">
              <a16:creationId xmlns:a16="http://schemas.microsoft.com/office/drawing/2014/main" id="{D6CA1288-BFFE-44FE-867C-59DB3EBD48E8}"/>
            </a:ext>
          </a:extLst>
        </xdr:cNvPr>
        <xdr:cNvSpPr/>
      </xdr:nvSpPr>
      <xdr:spPr>
        <a:xfrm>
          <a:off x="1968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15239</xdr:rowOff>
    </xdr:from>
    <xdr:to>
      <xdr:col>15</xdr:col>
      <xdr:colOff>50800</xdr:colOff>
      <xdr:row>84</xdr:row>
      <xdr:rowOff>57694</xdr:rowOff>
    </xdr:to>
    <xdr:cxnSp macro="">
      <xdr:nvCxnSpPr>
        <xdr:cNvPr id="309" name="直線コネクタ 308">
          <a:extLst>
            <a:ext uri="{FF2B5EF4-FFF2-40B4-BE49-F238E27FC236}">
              <a16:creationId xmlns:a16="http://schemas.microsoft.com/office/drawing/2014/main" id="{7D94C28D-D062-46B5-996D-1528F2227730}"/>
            </a:ext>
          </a:extLst>
        </xdr:cNvPr>
        <xdr:cNvCxnSpPr/>
      </xdr:nvCxnSpPr>
      <xdr:spPr>
        <a:xfrm>
          <a:off x="2019300" y="14417039"/>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60779</xdr:rowOff>
    </xdr:from>
    <xdr:to>
      <xdr:col>6</xdr:col>
      <xdr:colOff>38100</xdr:colOff>
      <xdr:row>83</xdr:row>
      <xdr:rowOff>162379</xdr:rowOff>
    </xdr:to>
    <xdr:sp macro="" textlink="">
      <xdr:nvSpPr>
        <xdr:cNvPr id="310" name="楕円 309">
          <a:extLst>
            <a:ext uri="{FF2B5EF4-FFF2-40B4-BE49-F238E27FC236}">
              <a16:creationId xmlns:a16="http://schemas.microsoft.com/office/drawing/2014/main" id="{37E04C7F-795B-4DE6-BB3D-2F0A49D9D9A3}"/>
            </a:ext>
          </a:extLst>
        </xdr:cNvPr>
        <xdr:cNvSpPr/>
      </xdr:nvSpPr>
      <xdr:spPr>
        <a:xfrm>
          <a:off x="1079500" y="1429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111579</xdr:rowOff>
    </xdr:from>
    <xdr:to>
      <xdr:col>10</xdr:col>
      <xdr:colOff>114300</xdr:colOff>
      <xdr:row>84</xdr:row>
      <xdr:rowOff>15239</xdr:rowOff>
    </xdr:to>
    <xdr:cxnSp macro="">
      <xdr:nvCxnSpPr>
        <xdr:cNvPr id="311" name="直線コネクタ 310">
          <a:extLst>
            <a:ext uri="{FF2B5EF4-FFF2-40B4-BE49-F238E27FC236}">
              <a16:creationId xmlns:a16="http://schemas.microsoft.com/office/drawing/2014/main" id="{9960A88C-1D58-4EBA-A727-235185C92251}"/>
            </a:ext>
          </a:extLst>
        </xdr:cNvPr>
        <xdr:cNvCxnSpPr/>
      </xdr:nvCxnSpPr>
      <xdr:spPr>
        <a:xfrm>
          <a:off x="1130300" y="14341929"/>
          <a:ext cx="889000" cy="7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77669</xdr:rowOff>
    </xdr:from>
    <xdr:ext cx="405111" cy="259045"/>
    <xdr:sp macro="" textlink="">
      <xdr:nvSpPr>
        <xdr:cNvPr id="312" name="n_1aveValue【福祉施設】&#10;有形固定資産減価償却率">
          <a:extLst>
            <a:ext uri="{FF2B5EF4-FFF2-40B4-BE49-F238E27FC236}">
              <a16:creationId xmlns:a16="http://schemas.microsoft.com/office/drawing/2014/main" id="{9902884A-1419-445A-8D64-0BB407F8CA6A}"/>
            </a:ext>
          </a:extLst>
        </xdr:cNvPr>
        <xdr:cNvSpPr txBox="1"/>
      </xdr:nvSpPr>
      <xdr:spPr>
        <a:xfrm>
          <a:off x="3582044" y="1396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45011</xdr:rowOff>
    </xdr:from>
    <xdr:ext cx="405111" cy="259045"/>
    <xdr:sp macro="" textlink="">
      <xdr:nvSpPr>
        <xdr:cNvPr id="313" name="n_2aveValue【福祉施設】&#10;有形固定資産減価償却率">
          <a:extLst>
            <a:ext uri="{FF2B5EF4-FFF2-40B4-BE49-F238E27FC236}">
              <a16:creationId xmlns:a16="http://schemas.microsoft.com/office/drawing/2014/main" id="{CB913628-C2F3-4D9A-B724-90109DD0C85E}"/>
            </a:ext>
          </a:extLst>
        </xdr:cNvPr>
        <xdr:cNvSpPr txBox="1"/>
      </xdr:nvSpPr>
      <xdr:spPr>
        <a:xfrm>
          <a:off x="2705744" y="1393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147882</xdr:rowOff>
    </xdr:from>
    <xdr:ext cx="405111" cy="259045"/>
    <xdr:sp macro="" textlink="">
      <xdr:nvSpPr>
        <xdr:cNvPr id="314" name="n_3aveValue【福祉施設】&#10;有形固定資産減価償却率">
          <a:extLst>
            <a:ext uri="{FF2B5EF4-FFF2-40B4-BE49-F238E27FC236}">
              <a16:creationId xmlns:a16="http://schemas.microsoft.com/office/drawing/2014/main" id="{BAA76129-AF90-4BC3-8937-7F0D79C8631A}"/>
            </a:ext>
          </a:extLst>
        </xdr:cNvPr>
        <xdr:cNvSpPr txBox="1"/>
      </xdr:nvSpPr>
      <xdr:spPr>
        <a:xfrm>
          <a:off x="1816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92364</xdr:rowOff>
    </xdr:from>
    <xdr:ext cx="405111" cy="259045"/>
    <xdr:sp macro="" textlink="">
      <xdr:nvSpPr>
        <xdr:cNvPr id="315" name="n_4aveValue【福祉施設】&#10;有形固定資産減価償却率">
          <a:extLst>
            <a:ext uri="{FF2B5EF4-FFF2-40B4-BE49-F238E27FC236}">
              <a16:creationId xmlns:a16="http://schemas.microsoft.com/office/drawing/2014/main" id="{C8C20C30-27CC-465A-B068-87A5A3B129FA}"/>
            </a:ext>
          </a:extLst>
        </xdr:cNvPr>
        <xdr:cNvSpPr txBox="1"/>
      </xdr:nvSpPr>
      <xdr:spPr>
        <a:xfrm>
          <a:off x="927744" y="1380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86558</xdr:rowOff>
    </xdr:from>
    <xdr:ext cx="405111" cy="259045"/>
    <xdr:sp macro="" textlink="">
      <xdr:nvSpPr>
        <xdr:cNvPr id="316" name="n_1mainValue【福祉施設】&#10;有形固定資産減価償却率">
          <a:extLst>
            <a:ext uri="{FF2B5EF4-FFF2-40B4-BE49-F238E27FC236}">
              <a16:creationId xmlns:a16="http://schemas.microsoft.com/office/drawing/2014/main" id="{4A755F24-2522-43A4-9F11-BC95AB2A57E5}"/>
            </a:ext>
          </a:extLst>
        </xdr:cNvPr>
        <xdr:cNvSpPr txBox="1"/>
      </xdr:nvSpPr>
      <xdr:spPr>
        <a:xfrm>
          <a:off x="3582044" y="1448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99621</xdr:rowOff>
    </xdr:from>
    <xdr:ext cx="405111" cy="259045"/>
    <xdr:sp macro="" textlink="">
      <xdr:nvSpPr>
        <xdr:cNvPr id="317" name="n_2mainValue【福祉施設】&#10;有形固定資産減価償却率">
          <a:extLst>
            <a:ext uri="{FF2B5EF4-FFF2-40B4-BE49-F238E27FC236}">
              <a16:creationId xmlns:a16="http://schemas.microsoft.com/office/drawing/2014/main" id="{1DE19042-C5A7-4BEE-BF76-09CEC7EEB969}"/>
            </a:ext>
          </a:extLst>
        </xdr:cNvPr>
        <xdr:cNvSpPr txBox="1"/>
      </xdr:nvSpPr>
      <xdr:spPr>
        <a:xfrm>
          <a:off x="2705744" y="1450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57166</xdr:rowOff>
    </xdr:from>
    <xdr:ext cx="405111" cy="259045"/>
    <xdr:sp macro="" textlink="">
      <xdr:nvSpPr>
        <xdr:cNvPr id="318" name="n_3mainValue【福祉施設】&#10;有形固定資産減価償却率">
          <a:extLst>
            <a:ext uri="{FF2B5EF4-FFF2-40B4-BE49-F238E27FC236}">
              <a16:creationId xmlns:a16="http://schemas.microsoft.com/office/drawing/2014/main" id="{32B7BB29-8152-4F42-9D9E-79197962BCBF}"/>
            </a:ext>
          </a:extLst>
        </xdr:cNvPr>
        <xdr:cNvSpPr txBox="1"/>
      </xdr:nvSpPr>
      <xdr:spPr>
        <a:xfrm>
          <a:off x="18167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153506</xdr:rowOff>
    </xdr:from>
    <xdr:ext cx="405111" cy="259045"/>
    <xdr:sp macro="" textlink="">
      <xdr:nvSpPr>
        <xdr:cNvPr id="319" name="n_4mainValue【福祉施設】&#10;有形固定資産減価償却率">
          <a:extLst>
            <a:ext uri="{FF2B5EF4-FFF2-40B4-BE49-F238E27FC236}">
              <a16:creationId xmlns:a16="http://schemas.microsoft.com/office/drawing/2014/main" id="{F92FAF62-55EE-4F2B-8054-BE85262C21D0}"/>
            </a:ext>
          </a:extLst>
        </xdr:cNvPr>
        <xdr:cNvSpPr txBox="1"/>
      </xdr:nvSpPr>
      <xdr:spPr>
        <a:xfrm>
          <a:off x="927744" y="1438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21FE0AAB-AFED-4DED-BA33-3641B388CCF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2B86A760-339D-476C-9AE1-093E792FA6F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396A2930-ED3E-4AAB-A777-6B0A9B41235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4F567D1-9465-4310-AE9D-6D7675CA50C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AE0648B3-F840-41C6-875A-AF9F445490B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4B60BF7C-6766-42FE-9325-5370CEB0FE1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B7F3FEF2-4378-4A23-BAD7-F04C5973971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301CCC54-1ABB-40D9-ACF9-5D96ADB6662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C999AA9C-B700-4791-AFB9-B153733F411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2C12A356-1485-42AD-9071-941455D3F87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F23E8008-AF57-4248-9E0E-73A61128D63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BC6E6B0A-CA8D-40B0-B69B-85CF6B925672}"/>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4AA085E5-C4FA-4412-A6F2-BCFF42EA1551}"/>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EA6D2F36-027E-4B59-99BE-32854DD18C12}"/>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43C24981-A1F3-430C-B2BC-82070E8B422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7468C1C6-4EE3-4906-BA9B-F1D69E7005FD}"/>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21289898-1334-4E1A-AE22-B9D0050E86C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512E4820-239E-40CF-9B0C-63563D730FA5}"/>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71F1A3E8-57D4-4B71-988A-AF8C98B3B9E1}"/>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2785830C-0512-4D59-BECC-E6F347851B5A}"/>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69D72833-FE1B-4C40-9CA1-3FD8419F6FA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11CA5FA6-0196-46FD-AD92-5F66B18EA56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FB29B0AC-3336-40E8-A343-1F6D0743274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50800</xdr:rowOff>
    </xdr:from>
    <xdr:to>
      <xdr:col>54</xdr:col>
      <xdr:colOff>189865</xdr:colOff>
      <xdr:row>86</xdr:row>
      <xdr:rowOff>88900</xdr:rowOff>
    </xdr:to>
    <xdr:cxnSp macro="">
      <xdr:nvCxnSpPr>
        <xdr:cNvPr id="343" name="直線コネクタ 342">
          <a:extLst>
            <a:ext uri="{FF2B5EF4-FFF2-40B4-BE49-F238E27FC236}">
              <a16:creationId xmlns:a16="http://schemas.microsoft.com/office/drawing/2014/main" id="{A9B99B00-3AE3-4126-A990-112214F6EA57}"/>
            </a:ext>
          </a:extLst>
        </xdr:cNvPr>
        <xdr:cNvCxnSpPr/>
      </xdr:nvCxnSpPr>
      <xdr:spPr>
        <a:xfrm flipV="1">
          <a:off x="10476865" y="134239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92727</xdr:rowOff>
    </xdr:from>
    <xdr:ext cx="469744" cy="259045"/>
    <xdr:sp macro="" textlink="">
      <xdr:nvSpPr>
        <xdr:cNvPr id="344" name="【福祉施設】&#10;一人当たり面積最小値テキスト">
          <a:extLst>
            <a:ext uri="{FF2B5EF4-FFF2-40B4-BE49-F238E27FC236}">
              <a16:creationId xmlns:a16="http://schemas.microsoft.com/office/drawing/2014/main" id="{E116E309-C91F-4F6D-B9B9-75B9B9A8CBEB}"/>
            </a:ext>
          </a:extLst>
        </xdr:cNvPr>
        <xdr:cNvSpPr txBox="1"/>
      </xdr:nvSpPr>
      <xdr:spPr>
        <a:xfrm>
          <a:off x="10515600"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88900</xdr:rowOff>
    </xdr:from>
    <xdr:to>
      <xdr:col>55</xdr:col>
      <xdr:colOff>88900</xdr:colOff>
      <xdr:row>86</xdr:row>
      <xdr:rowOff>88900</xdr:rowOff>
    </xdr:to>
    <xdr:cxnSp macro="">
      <xdr:nvCxnSpPr>
        <xdr:cNvPr id="345" name="直線コネクタ 344">
          <a:extLst>
            <a:ext uri="{FF2B5EF4-FFF2-40B4-BE49-F238E27FC236}">
              <a16:creationId xmlns:a16="http://schemas.microsoft.com/office/drawing/2014/main" id="{9829D6B1-856D-4605-BF77-A766E1C48718}"/>
            </a:ext>
          </a:extLst>
        </xdr:cNvPr>
        <xdr:cNvCxnSpPr/>
      </xdr:nvCxnSpPr>
      <xdr:spPr>
        <a:xfrm>
          <a:off x="10388600" y="1483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168927</xdr:rowOff>
    </xdr:from>
    <xdr:ext cx="469744" cy="259045"/>
    <xdr:sp macro="" textlink="">
      <xdr:nvSpPr>
        <xdr:cNvPr id="346" name="【福祉施設】&#10;一人当たり面積最大値テキスト">
          <a:extLst>
            <a:ext uri="{FF2B5EF4-FFF2-40B4-BE49-F238E27FC236}">
              <a16:creationId xmlns:a16="http://schemas.microsoft.com/office/drawing/2014/main" id="{4CF4E944-E8F5-4188-922F-BB216D395A66}"/>
            </a:ext>
          </a:extLst>
        </xdr:cNvPr>
        <xdr:cNvSpPr txBox="1"/>
      </xdr:nvSpPr>
      <xdr:spPr>
        <a:xfrm>
          <a:off x="10515600" y="1319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50800</xdr:rowOff>
    </xdr:from>
    <xdr:to>
      <xdr:col>55</xdr:col>
      <xdr:colOff>88900</xdr:colOff>
      <xdr:row>78</xdr:row>
      <xdr:rowOff>50800</xdr:rowOff>
    </xdr:to>
    <xdr:cxnSp macro="">
      <xdr:nvCxnSpPr>
        <xdr:cNvPr id="347" name="直線コネクタ 346">
          <a:extLst>
            <a:ext uri="{FF2B5EF4-FFF2-40B4-BE49-F238E27FC236}">
              <a16:creationId xmlns:a16="http://schemas.microsoft.com/office/drawing/2014/main" id="{F59DF74A-BAB7-4863-AF0A-5394B04781F6}"/>
            </a:ext>
          </a:extLst>
        </xdr:cNvPr>
        <xdr:cNvCxnSpPr/>
      </xdr:nvCxnSpPr>
      <xdr:spPr>
        <a:xfrm>
          <a:off x="10388600" y="1342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168927</xdr:rowOff>
    </xdr:from>
    <xdr:ext cx="469744" cy="259045"/>
    <xdr:sp macro="" textlink="">
      <xdr:nvSpPr>
        <xdr:cNvPr id="348" name="【福祉施設】&#10;一人当たり面積平均値テキスト">
          <a:extLst>
            <a:ext uri="{FF2B5EF4-FFF2-40B4-BE49-F238E27FC236}">
              <a16:creationId xmlns:a16="http://schemas.microsoft.com/office/drawing/2014/main" id="{7D21B3E0-810E-4FA3-B58E-6C74752A4693}"/>
            </a:ext>
          </a:extLst>
        </xdr:cNvPr>
        <xdr:cNvSpPr txBox="1"/>
      </xdr:nvSpPr>
      <xdr:spPr>
        <a:xfrm>
          <a:off x="10515600" y="1422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19050</xdr:rowOff>
    </xdr:from>
    <xdr:to>
      <xdr:col>55</xdr:col>
      <xdr:colOff>50800</xdr:colOff>
      <xdr:row>83</xdr:row>
      <xdr:rowOff>120650</xdr:rowOff>
    </xdr:to>
    <xdr:sp macro="" textlink="">
      <xdr:nvSpPr>
        <xdr:cNvPr id="349" name="フローチャート: 判断 348">
          <a:extLst>
            <a:ext uri="{FF2B5EF4-FFF2-40B4-BE49-F238E27FC236}">
              <a16:creationId xmlns:a16="http://schemas.microsoft.com/office/drawing/2014/main" id="{9F532C2E-480A-4B7F-9885-9510382B8956}"/>
            </a:ext>
          </a:extLst>
        </xdr:cNvPr>
        <xdr:cNvSpPr/>
      </xdr:nvSpPr>
      <xdr:spPr>
        <a:xfrm>
          <a:off x="10426700" y="142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31750</xdr:rowOff>
    </xdr:from>
    <xdr:to>
      <xdr:col>50</xdr:col>
      <xdr:colOff>165100</xdr:colOff>
      <xdr:row>83</xdr:row>
      <xdr:rowOff>133350</xdr:rowOff>
    </xdr:to>
    <xdr:sp macro="" textlink="">
      <xdr:nvSpPr>
        <xdr:cNvPr id="350" name="フローチャート: 判断 349">
          <a:extLst>
            <a:ext uri="{FF2B5EF4-FFF2-40B4-BE49-F238E27FC236}">
              <a16:creationId xmlns:a16="http://schemas.microsoft.com/office/drawing/2014/main" id="{AE3D02C1-6593-4B3F-83C2-CC0FB2F6B0F9}"/>
            </a:ext>
          </a:extLst>
        </xdr:cNvPr>
        <xdr:cNvSpPr/>
      </xdr:nvSpPr>
      <xdr:spPr>
        <a:xfrm>
          <a:off x="9588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6350</xdr:rowOff>
    </xdr:from>
    <xdr:to>
      <xdr:col>46</xdr:col>
      <xdr:colOff>38100</xdr:colOff>
      <xdr:row>83</xdr:row>
      <xdr:rowOff>107950</xdr:rowOff>
    </xdr:to>
    <xdr:sp macro="" textlink="">
      <xdr:nvSpPr>
        <xdr:cNvPr id="351" name="フローチャート: 判断 350">
          <a:extLst>
            <a:ext uri="{FF2B5EF4-FFF2-40B4-BE49-F238E27FC236}">
              <a16:creationId xmlns:a16="http://schemas.microsoft.com/office/drawing/2014/main" id="{421D0942-C496-46FC-97CA-A0F46532EE58}"/>
            </a:ext>
          </a:extLst>
        </xdr:cNvPr>
        <xdr:cNvSpPr/>
      </xdr:nvSpPr>
      <xdr:spPr>
        <a:xfrm>
          <a:off x="8699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31750</xdr:rowOff>
    </xdr:from>
    <xdr:to>
      <xdr:col>41</xdr:col>
      <xdr:colOff>101600</xdr:colOff>
      <xdr:row>83</xdr:row>
      <xdr:rowOff>133350</xdr:rowOff>
    </xdr:to>
    <xdr:sp macro="" textlink="">
      <xdr:nvSpPr>
        <xdr:cNvPr id="352" name="フローチャート: 判断 351">
          <a:extLst>
            <a:ext uri="{FF2B5EF4-FFF2-40B4-BE49-F238E27FC236}">
              <a16:creationId xmlns:a16="http://schemas.microsoft.com/office/drawing/2014/main" id="{3766777E-3DDB-4E83-8508-8F6031208A6E}"/>
            </a:ext>
          </a:extLst>
        </xdr:cNvPr>
        <xdr:cNvSpPr/>
      </xdr:nvSpPr>
      <xdr:spPr>
        <a:xfrm>
          <a:off x="7810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101600</xdr:rowOff>
    </xdr:from>
    <xdr:to>
      <xdr:col>36</xdr:col>
      <xdr:colOff>165100</xdr:colOff>
      <xdr:row>83</xdr:row>
      <xdr:rowOff>31750</xdr:rowOff>
    </xdr:to>
    <xdr:sp macro="" textlink="">
      <xdr:nvSpPr>
        <xdr:cNvPr id="353" name="フローチャート: 判断 352">
          <a:extLst>
            <a:ext uri="{FF2B5EF4-FFF2-40B4-BE49-F238E27FC236}">
              <a16:creationId xmlns:a16="http://schemas.microsoft.com/office/drawing/2014/main" id="{CB594735-D911-4C31-B3A6-2B9AE337AF06}"/>
            </a:ext>
          </a:extLst>
        </xdr:cNvPr>
        <xdr:cNvSpPr/>
      </xdr:nvSpPr>
      <xdr:spPr>
        <a:xfrm>
          <a:off x="6921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4E4CC9-E806-48BF-89C5-42B2934A141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3AD76C1-5BCB-4727-95F7-4A7201F6C0A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1F6CDD2-A2B5-4D98-9A81-A77F1CFD655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324418F-7A80-4E74-8FC5-DEF81EDF8ED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10A67D9-E422-4288-85A3-8AAA7855339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0</xdr:rowOff>
    </xdr:from>
    <xdr:to>
      <xdr:col>55</xdr:col>
      <xdr:colOff>50800</xdr:colOff>
      <xdr:row>78</xdr:row>
      <xdr:rowOff>101600</xdr:rowOff>
    </xdr:to>
    <xdr:sp macro="" textlink="">
      <xdr:nvSpPr>
        <xdr:cNvPr id="359" name="楕円 358">
          <a:extLst>
            <a:ext uri="{FF2B5EF4-FFF2-40B4-BE49-F238E27FC236}">
              <a16:creationId xmlns:a16="http://schemas.microsoft.com/office/drawing/2014/main" id="{A6B5D392-ABEB-4539-8235-CF3F99CA87A3}"/>
            </a:ext>
          </a:extLst>
        </xdr:cNvPr>
        <xdr:cNvSpPr/>
      </xdr:nvSpPr>
      <xdr:spPr>
        <a:xfrm>
          <a:off x="104267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124477</xdr:rowOff>
    </xdr:from>
    <xdr:ext cx="469744" cy="259045"/>
    <xdr:sp macro="" textlink="">
      <xdr:nvSpPr>
        <xdr:cNvPr id="360" name="【福祉施設】&#10;一人当たり面積該当値テキスト">
          <a:extLst>
            <a:ext uri="{FF2B5EF4-FFF2-40B4-BE49-F238E27FC236}">
              <a16:creationId xmlns:a16="http://schemas.microsoft.com/office/drawing/2014/main" id="{239ED596-0265-4B5E-AD20-1AC54D85547C}"/>
            </a:ext>
          </a:extLst>
        </xdr:cNvPr>
        <xdr:cNvSpPr txBox="1"/>
      </xdr:nvSpPr>
      <xdr:spPr>
        <a:xfrm>
          <a:off x="10515600" y="1332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0</xdr:rowOff>
    </xdr:from>
    <xdr:to>
      <xdr:col>50</xdr:col>
      <xdr:colOff>165100</xdr:colOff>
      <xdr:row>78</xdr:row>
      <xdr:rowOff>101600</xdr:rowOff>
    </xdr:to>
    <xdr:sp macro="" textlink="">
      <xdr:nvSpPr>
        <xdr:cNvPr id="361" name="楕円 360">
          <a:extLst>
            <a:ext uri="{FF2B5EF4-FFF2-40B4-BE49-F238E27FC236}">
              <a16:creationId xmlns:a16="http://schemas.microsoft.com/office/drawing/2014/main" id="{032ECECE-8B2D-419D-AB15-115E152A7C27}"/>
            </a:ext>
          </a:extLst>
        </xdr:cNvPr>
        <xdr:cNvSpPr/>
      </xdr:nvSpPr>
      <xdr:spPr>
        <a:xfrm>
          <a:off x="95885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50800</xdr:rowOff>
    </xdr:from>
    <xdr:to>
      <xdr:col>55</xdr:col>
      <xdr:colOff>0</xdr:colOff>
      <xdr:row>78</xdr:row>
      <xdr:rowOff>50800</xdr:rowOff>
    </xdr:to>
    <xdr:cxnSp macro="">
      <xdr:nvCxnSpPr>
        <xdr:cNvPr id="362" name="直線コネクタ 361">
          <a:extLst>
            <a:ext uri="{FF2B5EF4-FFF2-40B4-BE49-F238E27FC236}">
              <a16:creationId xmlns:a16="http://schemas.microsoft.com/office/drawing/2014/main" id="{5408B446-1204-4A7A-9FA1-510098864C03}"/>
            </a:ext>
          </a:extLst>
        </xdr:cNvPr>
        <xdr:cNvCxnSpPr/>
      </xdr:nvCxnSpPr>
      <xdr:spPr>
        <a:xfrm>
          <a:off x="9639300" y="13423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12700</xdr:rowOff>
    </xdr:from>
    <xdr:to>
      <xdr:col>46</xdr:col>
      <xdr:colOff>38100</xdr:colOff>
      <xdr:row>78</xdr:row>
      <xdr:rowOff>114300</xdr:rowOff>
    </xdr:to>
    <xdr:sp macro="" textlink="">
      <xdr:nvSpPr>
        <xdr:cNvPr id="363" name="楕円 362">
          <a:extLst>
            <a:ext uri="{FF2B5EF4-FFF2-40B4-BE49-F238E27FC236}">
              <a16:creationId xmlns:a16="http://schemas.microsoft.com/office/drawing/2014/main" id="{217647EB-6FA8-44C5-BE96-6508610D9ADA}"/>
            </a:ext>
          </a:extLst>
        </xdr:cNvPr>
        <xdr:cNvSpPr/>
      </xdr:nvSpPr>
      <xdr:spPr>
        <a:xfrm>
          <a:off x="8699500" y="1338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50800</xdr:rowOff>
    </xdr:from>
    <xdr:to>
      <xdr:col>50</xdr:col>
      <xdr:colOff>114300</xdr:colOff>
      <xdr:row>78</xdr:row>
      <xdr:rowOff>63500</xdr:rowOff>
    </xdr:to>
    <xdr:cxnSp macro="">
      <xdr:nvCxnSpPr>
        <xdr:cNvPr id="364" name="直線コネクタ 363">
          <a:extLst>
            <a:ext uri="{FF2B5EF4-FFF2-40B4-BE49-F238E27FC236}">
              <a16:creationId xmlns:a16="http://schemas.microsoft.com/office/drawing/2014/main" id="{BA99C06D-42C8-4FFC-B70E-0DD18367026C}"/>
            </a:ext>
          </a:extLst>
        </xdr:cNvPr>
        <xdr:cNvCxnSpPr/>
      </xdr:nvCxnSpPr>
      <xdr:spPr>
        <a:xfrm flipV="1">
          <a:off x="8750300" y="13423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25400</xdr:rowOff>
    </xdr:from>
    <xdr:to>
      <xdr:col>41</xdr:col>
      <xdr:colOff>101600</xdr:colOff>
      <xdr:row>78</xdr:row>
      <xdr:rowOff>127000</xdr:rowOff>
    </xdr:to>
    <xdr:sp macro="" textlink="">
      <xdr:nvSpPr>
        <xdr:cNvPr id="365" name="楕円 364">
          <a:extLst>
            <a:ext uri="{FF2B5EF4-FFF2-40B4-BE49-F238E27FC236}">
              <a16:creationId xmlns:a16="http://schemas.microsoft.com/office/drawing/2014/main" id="{8974D483-B65F-4E68-B82A-EA2820803E4E}"/>
            </a:ext>
          </a:extLst>
        </xdr:cNvPr>
        <xdr:cNvSpPr/>
      </xdr:nvSpPr>
      <xdr:spPr>
        <a:xfrm>
          <a:off x="7810500" y="133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63500</xdr:rowOff>
    </xdr:from>
    <xdr:to>
      <xdr:col>45</xdr:col>
      <xdr:colOff>177800</xdr:colOff>
      <xdr:row>78</xdr:row>
      <xdr:rowOff>76200</xdr:rowOff>
    </xdr:to>
    <xdr:cxnSp macro="">
      <xdr:nvCxnSpPr>
        <xdr:cNvPr id="366" name="直線コネクタ 365">
          <a:extLst>
            <a:ext uri="{FF2B5EF4-FFF2-40B4-BE49-F238E27FC236}">
              <a16:creationId xmlns:a16="http://schemas.microsoft.com/office/drawing/2014/main" id="{3C745C72-E737-4583-9D95-F019BEE9C1E0}"/>
            </a:ext>
          </a:extLst>
        </xdr:cNvPr>
        <xdr:cNvCxnSpPr/>
      </xdr:nvCxnSpPr>
      <xdr:spPr>
        <a:xfrm flipV="1">
          <a:off x="7861300" y="13436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114300</xdr:rowOff>
    </xdr:from>
    <xdr:to>
      <xdr:col>36</xdr:col>
      <xdr:colOff>165100</xdr:colOff>
      <xdr:row>79</xdr:row>
      <xdr:rowOff>44450</xdr:rowOff>
    </xdr:to>
    <xdr:sp macro="" textlink="">
      <xdr:nvSpPr>
        <xdr:cNvPr id="367" name="楕円 366">
          <a:extLst>
            <a:ext uri="{FF2B5EF4-FFF2-40B4-BE49-F238E27FC236}">
              <a16:creationId xmlns:a16="http://schemas.microsoft.com/office/drawing/2014/main" id="{97805471-9AFD-4534-B5FA-5DB25AE3C436}"/>
            </a:ext>
          </a:extLst>
        </xdr:cNvPr>
        <xdr:cNvSpPr/>
      </xdr:nvSpPr>
      <xdr:spPr>
        <a:xfrm>
          <a:off x="6921500" y="134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76200</xdr:rowOff>
    </xdr:from>
    <xdr:to>
      <xdr:col>41</xdr:col>
      <xdr:colOff>50800</xdr:colOff>
      <xdr:row>78</xdr:row>
      <xdr:rowOff>165100</xdr:rowOff>
    </xdr:to>
    <xdr:cxnSp macro="">
      <xdr:nvCxnSpPr>
        <xdr:cNvPr id="368" name="直線コネクタ 367">
          <a:extLst>
            <a:ext uri="{FF2B5EF4-FFF2-40B4-BE49-F238E27FC236}">
              <a16:creationId xmlns:a16="http://schemas.microsoft.com/office/drawing/2014/main" id="{6161C5A1-6835-4E2A-8D68-38DAD86F60AF}"/>
            </a:ext>
          </a:extLst>
        </xdr:cNvPr>
        <xdr:cNvCxnSpPr/>
      </xdr:nvCxnSpPr>
      <xdr:spPr>
        <a:xfrm flipV="1">
          <a:off x="6972300" y="134493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124477</xdr:rowOff>
    </xdr:from>
    <xdr:ext cx="469744" cy="259045"/>
    <xdr:sp macro="" textlink="">
      <xdr:nvSpPr>
        <xdr:cNvPr id="369" name="n_1aveValue【福祉施設】&#10;一人当たり面積">
          <a:extLst>
            <a:ext uri="{FF2B5EF4-FFF2-40B4-BE49-F238E27FC236}">
              <a16:creationId xmlns:a16="http://schemas.microsoft.com/office/drawing/2014/main" id="{DED3B6AF-2C4F-4F85-9AF7-E083BC074B08}"/>
            </a:ext>
          </a:extLst>
        </xdr:cNvPr>
        <xdr:cNvSpPr txBox="1"/>
      </xdr:nvSpPr>
      <xdr:spPr>
        <a:xfrm>
          <a:off x="93917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99077</xdr:rowOff>
    </xdr:from>
    <xdr:ext cx="469744" cy="259045"/>
    <xdr:sp macro="" textlink="">
      <xdr:nvSpPr>
        <xdr:cNvPr id="370" name="n_2aveValue【福祉施設】&#10;一人当たり面積">
          <a:extLst>
            <a:ext uri="{FF2B5EF4-FFF2-40B4-BE49-F238E27FC236}">
              <a16:creationId xmlns:a16="http://schemas.microsoft.com/office/drawing/2014/main" id="{C1E56353-32CA-47E4-8CEB-28F5B6FFE6F6}"/>
            </a:ext>
          </a:extLst>
        </xdr:cNvPr>
        <xdr:cNvSpPr txBox="1"/>
      </xdr:nvSpPr>
      <xdr:spPr>
        <a:xfrm>
          <a:off x="8515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124477</xdr:rowOff>
    </xdr:from>
    <xdr:ext cx="469744" cy="259045"/>
    <xdr:sp macro="" textlink="">
      <xdr:nvSpPr>
        <xdr:cNvPr id="371" name="n_3aveValue【福祉施設】&#10;一人当たり面積">
          <a:extLst>
            <a:ext uri="{FF2B5EF4-FFF2-40B4-BE49-F238E27FC236}">
              <a16:creationId xmlns:a16="http://schemas.microsoft.com/office/drawing/2014/main" id="{78554A84-C570-4E42-811B-B9E0A4F8AA03}"/>
            </a:ext>
          </a:extLst>
        </xdr:cNvPr>
        <xdr:cNvSpPr txBox="1"/>
      </xdr:nvSpPr>
      <xdr:spPr>
        <a:xfrm>
          <a:off x="76264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22877</xdr:rowOff>
    </xdr:from>
    <xdr:ext cx="469744" cy="259045"/>
    <xdr:sp macro="" textlink="">
      <xdr:nvSpPr>
        <xdr:cNvPr id="372" name="n_4aveValue【福祉施設】&#10;一人当たり面積">
          <a:extLst>
            <a:ext uri="{FF2B5EF4-FFF2-40B4-BE49-F238E27FC236}">
              <a16:creationId xmlns:a16="http://schemas.microsoft.com/office/drawing/2014/main" id="{EA6FA1A5-F55B-441C-8BD2-F7FA992F3BD7}"/>
            </a:ext>
          </a:extLst>
        </xdr:cNvPr>
        <xdr:cNvSpPr txBox="1"/>
      </xdr:nvSpPr>
      <xdr:spPr>
        <a:xfrm>
          <a:off x="67374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118127</xdr:rowOff>
    </xdr:from>
    <xdr:ext cx="469744" cy="259045"/>
    <xdr:sp macro="" textlink="">
      <xdr:nvSpPr>
        <xdr:cNvPr id="373" name="n_1mainValue【福祉施設】&#10;一人当たり面積">
          <a:extLst>
            <a:ext uri="{FF2B5EF4-FFF2-40B4-BE49-F238E27FC236}">
              <a16:creationId xmlns:a16="http://schemas.microsoft.com/office/drawing/2014/main" id="{CBF515AB-64D1-4958-8E8D-EBBC46CC71C8}"/>
            </a:ext>
          </a:extLst>
        </xdr:cNvPr>
        <xdr:cNvSpPr txBox="1"/>
      </xdr:nvSpPr>
      <xdr:spPr>
        <a:xfrm>
          <a:off x="9391727" y="1314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76</xdr:row>
      <xdr:rowOff>130827</xdr:rowOff>
    </xdr:from>
    <xdr:ext cx="469744" cy="259045"/>
    <xdr:sp macro="" textlink="">
      <xdr:nvSpPr>
        <xdr:cNvPr id="374" name="n_2mainValue【福祉施設】&#10;一人当たり面積">
          <a:extLst>
            <a:ext uri="{FF2B5EF4-FFF2-40B4-BE49-F238E27FC236}">
              <a16:creationId xmlns:a16="http://schemas.microsoft.com/office/drawing/2014/main" id="{81C5B793-7A08-4BAC-808A-80F72731D2BF}"/>
            </a:ext>
          </a:extLst>
        </xdr:cNvPr>
        <xdr:cNvSpPr txBox="1"/>
      </xdr:nvSpPr>
      <xdr:spPr>
        <a:xfrm>
          <a:off x="8515427" y="1316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76</xdr:row>
      <xdr:rowOff>143527</xdr:rowOff>
    </xdr:from>
    <xdr:ext cx="469744" cy="259045"/>
    <xdr:sp macro="" textlink="">
      <xdr:nvSpPr>
        <xdr:cNvPr id="375" name="n_3mainValue【福祉施設】&#10;一人当たり面積">
          <a:extLst>
            <a:ext uri="{FF2B5EF4-FFF2-40B4-BE49-F238E27FC236}">
              <a16:creationId xmlns:a16="http://schemas.microsoft.com/office/drawing/2014/main" id="{3A3D2746-7C4A-415E-ACDE-E8D87417A73F}"/>
            </a:ext>
          </a:extLst>
        </xdr:cNvPr>
        <xdr:cNvSpPr txBox="1"/>
      </xdr:nvSpPr>
      <xdr:spPr>
        <a:xfrm>
          <a:off x="7626427" y="1317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60977</xdr:rowOff>
    </xdr:from>
    <xdr:ext cx="469744" cy="259045"/>
    <xdr:sp macro="" textlink="">
      <xdr:nvSpPr>
        <xdr:cNvPr id="376" name="n_4mainValue【福祉施設】&#10;一人当たり面積">
          <a:extLst>
            <a:ext uri="{FF2B5EF4-FFF2-40B4-BE49-F238E27FC236}">
              <a16:creationId xmlns:a16="http://schemas.microsoft.com/office/drawing/2014/main" id="{629C198C-1072-4DAC-BBB0-FCD7BE549BFE}"/>
            </a:ext>
          </a:extLst>
        </xdr:cNvPr>
        <xdr:cNvSpPr txBox="1"/>
      </xdr:nvSpPr>
      <xdr:spPr>
        <a:xfrm>
          <a:off x="6737427" y="1326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784A86AF-CA3B-4EFB-9960-F240CE18034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101F1445-0040-44D9-AE05-A91828D0D21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F299DAAD-8AD7-41D3-84DC-3576B5336D0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B1BE0A59-6995-41DC-91E1-C936FF3EBC5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4FE3D3F0-9CE6-4448-97B1-5CB20B2116A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8B5860D9-8D1F-4D48-BC5C-9919A9FF448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3EA7361B-8908-41DE-991B-8CB65F4C977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EE9788D5-7539-4A18-9C59-EE2167087497}"/>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F88664BD-45B4-44CB-82BE-16594C7A533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965A2440-1868-4E2E-A671-7240374A69A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AF66F41D-8C1A-4DC0-A2B1-0012B62F6F8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000D0E5B-F7ED-45FF-96F2-A83930474508}"/>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9" name="テキスト ボックス 388">
          <a:extLst>
            <a:ext uri="{FF2B5EF4-FFF2-40B4-BE49-F238E27FC236}">
              <a16:creationId xmlns:a16="http://schemas.microsoft.com/office/drawing/2014/main" id="{0CAA1F85-4C0B-499D-8129-5EEA3902F688}"/>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2135E696-1A1B-4C1B-8A6E-8034B8AEA7E3}"/>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BF78D055-A366-41D9-A426-3D82D73150D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68AD40F9-E3B3-4A02-9229-81DB26CF26DE}"/>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85848A16-195C-4CFB-8E36-F6A79F28B58D}"/>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95483742-A376-44F9-A24A-83FA2F2CFA48}"/>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C78F3392-47BB-40DD-A156-1B85864AEBEC}"/>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E71B4F29-0340-476C-AED6-0272134073B7}"/>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97" name="テキスト ボックス 396">
          <a:extLst>
            <a:ext uri="{FF2B5EF4-FFF2-40B4-BE49-F238E27FC236}">
              <a16:creationId xmlns:a16="http://schemas.microsoft.com/office/drawing/2014/main" id="{F924C5A5-CE8F-4737-B179-4E9DCCF455C1}"/>
            </a:ext>
          </a:extLst>
        </xdr:cNvPr>
        <xdr:cNvSpPr txBox="1"/>
      </xdr:nvSpPr>
      <xdr:spPr>
        <a:xfrm>
          <a:off x="423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AEB609FF-0F82-4D66-95A9-D872443DD16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A654AAB0-16DC-4B98-AD04-6B75174985A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125730</xdr:rowOff>
    </xdr:from>
    <xdr:to>
      <xdr:col>24</xdr:col>
      <xdr:colOff>62865</xdr:colOff>
      <xdr:row>108</xdr:row>
      <xdr:rowOff>160020</xdr:rowOff>
    </xdr:to>
    <xdr:cxnSp macro="">
      <xdr:nvCxnSpPr>
        <xdr:cNvPr id="400" name="直線コネクタ 399">
          <a:extLst>
            <a:ext uri="{FF2B5EF4-FFF2-40B4-BE49-F238E27FC236}">
              <a16:creationId xmlns:a16="http://schemas.microsoft.com/office/drawing/2014/main" id="{4E59991E-9581-4D2E-8927-43E19DB23712}"/>
            </a:ext>
          </a:extLst>
        </xdr:cNvPr>
        <xdr:cNvCxnSpPr/>
      </xdr:nvCxnSpPr>
      <xdr:spPr>
        <a:xfrm flipV="1">
          <a:off x="4634865" y="1727073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163847</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D117FBB9-4337-4AB3-BB38-0FBDC7731657}"/>
            </a:ext>
          </a:extLst>
        </xdr:cNvPr>
        <xdr:cNvSpPr txBox="1"/>
      </xdr:nvSpPr>
      <xdr:spPr>
        <a:xfrm>
          <a:off x="4673600" y="186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160020</xdr:rowOff>
    </xdr:from>
    <xdr:to>
      <xdr:col>24</xdr:col>
      <xdr:colOff>152400</xdr:colOff>
      <xdr:row>108</xdr:row>
      <xdr:rowOff>160020</xdr:rowOff>
    </xdr:to>
    <xdr:cxnSp macro="">
      <xdr:nvCxnSpPr>
        <xdr:cNvPr id="402" name="直線コネクタ 401">
          <a:extLst>
            <a:ext uri="{FF2B5EF4-FFF2-40B4-BE49-F238E27FC236}">
              <a16:creationId xmlns:a16="http://schemas.microsoft.com/office/drawing/2014/main" id="{1C027F41-69B2-4BE9-B3B8-D0633F90AC41}"/>
            </a:ext>
          </a:extLst>
        </xdr:cNvPr>
        <xdr:cNvCxnSpPr/>
      </xdr:nvCxnSpPr>
      <xdr:spPr>
        <a:xfrm>
          <a:off x="4546600" y="18676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72407</xdr:rowOff>
    </xdr:from>
    <xdr:ext cx="340478" cy="259045"/>
    <xdr:sp macro="" textlink="">
      <xdr:nvSpPr>
        <xdr:cNvPr id="403" name="【市民会館】&#10;有形固定資産減価償却率最大値テキスト">
          <a:extLst>
            <a:ext uri="{FF2B5EF4-FFF2-40B4-BE49-F238E27FC236}">
              <a16:creationId xmlns:a16="http://schemas.microsoft.com/office/drawing/2014/main" id="{ECE115C2-1075-41D7-8CEE-1DE5A5F93B71}"/>
            </a:ext>
          </a:extLst>
        </xdr:cNvPr>
        <xdr:cNvSpPr txBox="1"/>
      </xdr:nvSpPr>
      <xdr:spPr>
        <a:xfrm>
          <a:off x="4673600" y="170459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125730</xdr:rowOff>
    </xdr:from>
    <xdr:to>
      <xdr:col>24</xdr:col>
      <xdr:colOff>152400</xdr:colOff>
      <xdr:row>100</xdr:row>
      <xdr:rowOff>125730</xdr:rowOff>
    </xdr:to>
    <xdr:cxnSp macro="">
      <xdr:nvCxnSpPr>
        <xdr:cNvPr id="404" name="直線コネクタ 403">
          <a:extLst>
            <a:ext uri="{FF2B5EF4-FFF2-40B4-BE49-F238E27FC236}">
              <a16:creationId xmlns:a16="http://schemas.microsoft.com/office/drawing/2014/main" id="{B48768EE-6253-4177-B6B9-8E6B3750E118}"/>
            </a:ext>
          </a:extLst>
        </xdr:cNvPr>
        <xdr:cNvCxnSpPr/>
      </xdr:nvCxnSpPr>
      <xdr:spPr>
        <a:xfrm>
          <a:off x="4546600" y="1727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65422</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A81BC9B6-7009-4126-B349-A98B90D38B87}"/>
            </a:ext>
          </a:extLst>
        </xdr:cNvPr>
        <xdr:cNvSpPr txBox="1"/>
      </xdr:nvSpPr>
      <xdr:spPr>
        <a:xfrm>
          <a:off x="4673600" y="17896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42545</xdr:rowOff>
    </xdr:from>
    <xdr:to>
      <xdr:col>24</xdr:col>
      <xdr:colOff>114300</xdr:colOff>
      <xdr:row>105</xdr:row>
      <xdr:rowOff>144145</xdr:rowOff>
    </xdr:to>
    <xdr:sp macro="" textlink="">
      <xdr:nvSpPr>
        <xdr:cNvPr id="406" name="フローチャート: 判断 405">
          <a:extLst>
            <a:ext uri="{FF2B5EF4-FFF2-40B4-BE49-F238E27FC236}">
              <a16:creationId xmlns:a16="http://schemas.microsoft.com/office/drawing/2014/main" id="{24B90196-EF41-41D3-AD8E-5210D10E4E38}"/>
            </a:ext>
          </a:extLst>
        </xdr:cNvPr>
        <xdr:cNvSpPr/>
      </xdr:nvSpPr>
      <xdr:spPr>
        <a:xfrm>
          <a:off x="4584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27305</xdr:rowOff>
    </xdr:from>
    <xdr:to>
      <xdr:col>20</xdr:col>
      <xdr:colOff>38100</xdr:colOff>
      <xdr:row>105</xdr:row>
      <xdr:rowOff>128905</xdr:rowOff>
    </xdr:to>
    <xdr:sp macro="" textlink="">
      <xdr:nvSpPr>
        <xdr:cNvPr id="407" name="フローチャート: 判断 406">
          <a:extLst>
            <a:ext uri="{FF2B5EF4-FFF2-40B4-BE49-F238E27FC236}">
              <a16:creationId xmlns:a16="http://schemas.microsoft.com/office/drawing/2014/main" id="{6D178C91-2185-43CA-BCCE-76A9F0FFFE75}"/>
            </a:ext>
          </a:extLst>
        </xdr:cNvPr>
        <xdr:cNvSpPr/>
      </xdr:nvSpPr>
      <xdr:spPr>
        <a:xfrm>
          <a:off x="3746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71120</xdr:rowOff>
    </xdr:from>
    <xdr:to>
      <xdr:col>15</xdr:col>
      <xdr:colOff>101600</xdr:colOff>
      <xdr:row>106</xdr:row>
      <xdr:rowOff>1270</xdr:rowOff>
    </xdr:to>
    <xdr:sp macro="" textlink="">
      <xdr:nvSpPr>
        <xdr:cNvPr id="408" name="フローチャート: 判断 407">
          <a:extLst>
            <a:ext uri="{FF2B5EF4-FFF2-40B4-BE49-F238E27FC236}">
              <a16:creationId xmlns:a16="http://schemas.microsoft.com/office/drawing/2014/main" id="{67DEAFD1-FA28-4231-8FB1-7DA3113532EE}"/>
            </a:ext>
          </a:extLst>
        </xdr:cNvPr>
        <xdr:cNvSpPr/>
      </xdr:nvSpPr>
      <xdr:spPr>
        <a:xfrm>
          <a:off x="28575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53975</xdr:rowOff>
    </xdr:from>
    <xdr:to>
      <xdr:col>10</xdr:col>
      <xdr:colOff>165100</xdr:colOff>
      <xdr:row>105</xdr:row>
      <xdr:rowOff>155575</xdr:rowOff>
    </xdr:to>
    <xdr:sp macro="" textlink="">
      <xdr:nvSpPr>
        <xdr:cNvPr id="409" name="フローチャート: 判断 408">
          <a:extLst>
            <a:ext uri="{FF2B5EF4-FFF2-40B4-BE49-F238E27FC236}">
              <a16:creationId xmlns:a16="http://schemas.microsoft.com/office/drawing/2014/main" id="{FBA823B1-0481-4E0D-BAC5-5E4D861FEA8B}"/>
            </a:ext>
          </a:extLst>
        </xdr:cNvPr>
        <xdr:cNvSpPr/>
      </xdr:nvSpPr>
      <xdr:spPr>
        <a:xfrm>
          <a:off x="1968500" y="1805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88264</xdr:rowOff>
    </xdr:from>
    <xdr:to>
      <xdr:col>6</xdr:col>
      <xdr:colOff>38100</xdr:colOff>
      <xdr:row>106</xdr:row>
      <xdr:rowOff>18414</xdr:rowOff>
    </xdr:to>
    <xdr:sp macro="" textlink="">
      <xdr:nvSpPr>
        <xdr:cNvPr id="410" name="フローチャート: 判断 409">
          <a:extLst>
            <a:ext uri="{FF2B5EF4-FFF2-40B4-BE49-F238E27FC236}">
              <a16:creationId xmlns:a16="http://schemas.microsoft.com/office/drawing/2014/main" id="{1F76860A-7522-44ED-9658-BAF9E096CBF5}"/>
            </a:ext>
          </a:extLst>
        </xdr:cNvPr>
        <xdr:cNvSpPr/>
      </xdr:nvSpPr>
      <xdr:spPr>
        <a:xfrm>
          <a:off x="1079500" y="1809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E88A4C7-5556-4205-8086-078991EF77C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57164A2F-A37F-4F39-B3DF-43E7EBA4879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3162D0CC-4285-4D6E-86E1-DF9CD702CF0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3528578-D54C-4418-BE0B-6FB9BF51DFA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1F1ED49-55D2-4782-B682-CED002DC29E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46355</xdr:rowOff>
    </xdr:from>
    <xdr:to>
      <xdr:col>24</xdr:col>
      <xdr:colOff>114300</xdr:colOff>
      <xdr:row>108</xdr:row>
      <xdr:rowOff>147955</xdr:rowOff>
    </xdr:to>
    <xdr:sp macro="" textlink="">
      <xdr:nvSpPr>
        <xdr:cNvPr id="416" name="楕円 415">
          <a:extLst>
            <a:ext uri="{FF2B5EF4-FFF2-40B4-BE49-F238E27FC236}">
              <a16:creationId xmlns:a16="http://schemas.microsoft.com/office/drawing/2014/main" id="{E78F5BD6-8AB8-4FF8-9355-42AF21B42215}"/>
            </a:ext>
          </a:extLst>
        </xdr:cNvPr>
        <xdr:cNvSpPr/>
      </xdr:nvSpPr>
      <xdr:spPr>
        <a:xfrm>
          <a:off x="4584700" y="1856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132732</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D08BC56D-464E-4398-8AB8-94384A5729BD}"/>
            </a:ext>
          </a:extLst>
        </xdr:cNvPr>
        <xdr:cNvSpPr txBox="1"/>
      </xdr:nvSpPr>
      <xdr:spPr>
        <a:xfrm>
          <a:off x="4673600" y="18477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34925</xdr:rowOff>
    </xdr:from>
    <xdr:to>
      <xdr:col>20</xdr:col>
      <xdr:colOff>38100</xdr:colOff>
      <xdr:row>108</xdr:row>
      <xdr:rowOff>136525</xdr:rowOff>
    </xdr:to>
    <xdr:sp macro="" textlink="">
      <xdr:nvSpPr>
        <xdr:cNvPr id="418" name="楕円 417">
          <a:extLst>
            <a:ext uri="{FF2B5EF4-FFF2-40B4-BE49-F238E27FC236}">
              <a16:creationId xmlns:a16="http://schemas.microsoft.com/office/drawing/2014/main" id="{4DB77521-7FAA-4405-9E8E-1CA6AA67EAE4}"/>
            </a:ext>
          </a:extLst>
        </xdr:cNvPr>
        <xdr:cNvSpPr/>
      </xdr:nvSpPr>
      <xdr:spPr>
        <a:xfrm>
          <a:off x="3746500" y="1855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85725</xdr:rowOff>
    </xdr:from>
    <xdr:to>
      <xdr:col>24</xdr:col>
      <xdr:colOff>63500</xdr:colOff>
      <xdr:row>108</xdr:row>
      <xdr:rowOff>97155</xdr:rowOff>
    </xdr:to>
    <xdr:cxnSp macro="">
      <xdr:nvCxnSpPr>
        <xdr:cNvPr id="419" name="直線コネクタ 418">
          <a:extLst>
            <a:ext uri="{FF2B5EF4-FFF2-40B4-BE49-F238E27FC236}">
              <a16:creationId xmlns:a16="http://schemas.microsoft.com/office/drawing/2014/main" id="{D52CD06F-DEDE-4931-831B-7FD06C185E9F}"/>
            </a:ext>
          </a:extLst>
        </xdr:cNvPr>
        <xdr:cNvCxnSpPr/>
      </xdr:nvCxnSpPr>
      <xdr:spPr>
        <a:xfrm>
          <a:off x="3797300" y="1860232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31114</xdr:rowOff>
    </xdr:from>
    <xdr:to>
      <xdr:col>15</xdr:col>
      <xdr:colOff>101600</xdr:colOff>
      <xdr:row>108</xdr:row>
      <xdr:rowOff>132714</xdr:rowOff>
    </xdr:to>
    <xdr:sp macro="" textlink="">
      <xdr:nvSpPr>
        <xdr:cNvPr id="420" name="楕円 419">
          <a:extLst>
            <a:ext uri="{FF2B5EF4-FFF2-40B4-BE49-F238E27FC236}">
              <a16:creationId xmlns:a16="http://schemas.microsoft.com/office/drawing/2014/main" id="{B1B8257E-764F-4018-A0A8-D4335723B368}"/>
            </a:ext>
          </a:extLst>
        </xdr:cNvPr>
        <xdr:cNvSpPr/>
      </xdr:nvSpPr>
      <xdr:spPr>
        <a:xfrm>
          <a:off x="2857500" y="1854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81914</xdr:rowOff>
    </xdr:from>
    <xdr:to>
      <xdr:col>19</xdr:col>
      <xdr:colOff>177800</xdr:colOff>
      <xdr:row>108</xdr:row>
      <xdr:rowOff>85725</xdr:rowOff>
    </xdr:to>
    <xdr:cxnSp macro="">
      <xdr:nvCxnSpPr>
        <xdr:cNvPr id="421" name="直線コネクタ 420">
          <a:extLst>
            <a:ext uri="{FF2B5EF4-FFF2-40B4-BE49-F238E27FC236}">
              <a16:creationId xmlns:a16="http://schemas.microsoft.com/office/drawing/2014/main" id="{5113E8D8-4981-436E-A212-9B12E8BC7A81}"/>
            </a:ext>
          </a:extLst>
        </xdr:cNvPr>
        <xdr:cNvCxnSpPr/>
      </xdr:nvCxnSpPr>
      <xdr:spPr>
        <a:xfrm>
          <a:off x="2908300" y="18598514"/>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27305</xdr:rowOff>
    </xdr:from>
    <xdr:to>
      <xdr:col>10</xdr:col>
      <xdr:colOff>165100</xdr:colOff>
      <xdr:row>108</xdr:row>
      <xdr:rowOff>128905</xdr:rowOff>
    </xdr:to>
    <xdr:sp macro="" textlink="">
      <xdr:nvSpPr>
        <xdr:cNvPr id="422" name="楕円 421">
          <a:extLst>
            <a:ext uri="{FF2B5EF4-FFF2-40B4-BE49-F238E27FC236}">
              <a16:creationId xmlns:a16="http://schemas.microsoft.com/office/drawing/2014/main" id="{4951D42F-BA5B-41A6-90A9-D951948D5C8E}"/>
            </a:ext>
          </a:extLst>
        </xdr:cNvPr>
        <xdr:cNvSpPr/>
      </xdr:nvSpPr>
      <xdr:spPr>
        <a:xfrm>
          <a:off x="1968500" y="1854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78105</xdr:rowOff>
    </xdr:from>
    <xdr:to>
      <xdr:col>15</xdr:col>
      <xdr:colOff>50800</xdr:colOff>
      <xdr:row>108</xdr:row>
      <xdr:rowOff>81914</xdr:rowOff>
    </xdr:to>
    <xdr:cxnSp macro="">
      <xdr:nvCxnSpPr>
        <xdr:cNvPr id="423" name="直線コネクタ 422">
          <a:extLst>
            <a:ext uri="{FF2B5EF4-FFF2-40B4-BE49-F238E27FC236}">
              <a16:creationId xmlns:a16="http://schemas.microsoft.com/office/drawing/2014/main" id="{E30A7F90-B4AF-4F27-AEA1-2C63CB3E85F6}"/>
            </a:ext>
          </a:extLst>
        </xdr:cNvPr>
        <xdr:cNvCxnSpPr/>
      </xdr:nvCxnSpPr>
      <xdr:spPr>
        <a:xfrm>
          <a:off x="2019300" y="1859470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29211</xdr:rowOff>
    </xdr:from>
    <xdr:to>
      <xdr:col>6</xdr:col>
      <xdr:colOff>38100</xdr:colOff>
      <xdr:row>108</xdr:row>
      <xdr:rowOff>130811</xdr:rowOff>
    </xdr:to>
    <xdr:sp macro="" textlink="">
      <xdr:nvSpPr>
        <xdr:cNvPr id="424" name="楕円 423">
          <a:extLst>
            <a:ext uri="{FF2B5EF4-FFF2-40B4-BE49-F238E27FC236}">
              <a16:creationId xmlns:a16="http://schemas.microsoft.com/office/drawing/2014/main" id="{F211F4AE-E56A-4E81-BAB4-B657AB097B5E}"/>
            </a:ext>
          </a:extLst>
        </xdr:cNvPr>
        <xdr:cNvSpPr/>
      </xdr:nvSpPr>
      <xdr:spPr>
        <a:xfrm>
          <a:off x="1079500" y="1854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78105</xdr:rowOff>
    </xdr:from>
    <xdr:to>
      <xdr:col>10</xdr:col>
      <xdr:colOff>114300</xdr:colOff>
      <xdr:row>108</xdr:row>
      <xdr:rowOff>80011</xdr:rowOff>
    </xdr:to>
    <xdr:cxnSp macro="">
      <xdr:nvCxnSpPr>
        <xdr:cNvPr id="425" name="直線コネクタ 424">
          <a:extLst>
            <a:ext uri="{FF2B5EF4-FFF2-40B4-BE49-F238E27FC236}">
              <a16:creationId xmlns:a16="http://schemas.microsoft.com/office/drawing/2014/main" id="{44D3D2D1-D96A-4F00-8C44-931599EF3708}"/>
            </a:ext>
          </a:extLst>
        </xdr:cNvPr>
        <xdr:cNvCxnSpPr/>
      </xdr:nvCxnSpPr>
      <xdr:spPr>
        <a:xfrm flipV="1">
          <a:off x="1130300" y="18594705"/>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145432</xdr:rowOff>
    </xdr:from>
    <xdr:ext cx="405111" cy="259045"/>
    <xdr:sp macro="" textlink="">
      <xdr:nvSpPr>
        <xdr:cNvPr id="426" name="n_1aveValue【市民会館】&#10;有形固定資産減価償却率">
          <a:extLst>
            <a:ext uri="{FF2B5EF4-FFF2-40B4-BE49-F238E27FC236}">
              <a16:creationId xmlns:a16="http://schemas.microsoft.com/office/drawing/2014/main" id="{E1541324-C258-43A8-831F-A6B481C47C58}"/>
            </a:ext>
          </a:extLst>
        </xdr:cNvPr>
        <xdr:cNvSpPr txBox="1"/>
      </xdr:nvSpPr>
      <xdr:spPr>
        <a:xfrm>
          <a:off x="3582044"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17797</xdr:rowOff>
    </xdr:from>
    <xdr:ext cx="405111" cy="259045"/>
    <xdr:sp macro="" textlink="">
      <xdr:nvSpPr>
        <xdr:cNvPr id="427" name="n_2aveValue【市民会館】&#10;有形固定資産減価償却率">
          <a:extLst>
            <a:ext uri="{FF2B5EF4-FFF2-40B4-BE49-F238E27FC236}">
              <a16:creationId xmlns:a16="http://schemas.microsoft.com/office/drawing/2014/main" id="{234BE70C-872F-445D-A50E-8BA527C9BD6E}"/>
            </a:ext>
          </a:extLst>
        </xdr:cNvPr>
        <xdr:cNvSpPr txBox="1"/>
      </xdr:nvSpPr>
      <xdr:spPr>
        <a:xfrm>
          <a:off x="2705744" y="1784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652</xdr:rowOff>
    </xdr:from>
    <xdr:ext cx="405111" cy="259045"/>
    <xdr:sp macro="" textlink="">
      <xdr:nvSpPr>
        <xdr:cNvPr id="428" name="n_3aveValue【市民会館】&#10;有形固定資産減価償却率">
          <a:extLst>
            <a:ext uri="{FF2B5EF4-FFF2-40B4-BE49-F238E27FC236}">
              <a16:creationId xmlns:a16="http://schemas.microsoft.com/office/drawing/2014/main" id="{0731FB1E-2F45-40B7-BD58-D82A6FC180B8}"/>
            </a:ext>
          </a:extLst>
        </xdr:cNvPr>
        <xdr:cNvSpPr txBox="1"/>
      </xdr:nvSpPr>
      <xdr:spPr>
        <a:xfrm>
          <a:off x="1816744" y="1783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34941</xdr:rowOff>
    </xdr:from>
    <xdr:ext cx="405111" cy="259045"/>
    <xdr:sp macro="" textlink="">
      <xdr:nvSpPr>
        <xdr:cNvPr id="429" name="n_4aveValue【市民会館】&#10;有形固定資産減価償却率">
          <a:extLst>
            <a:ext uri="{FF2B5EF4-FFF2-40B4-BE49-F238E27FC236}">
              <a16:creationId xmlns:a16="http://schemas.microsoft.com/office/drawing/2014/main" id="{1F51DCC4-DAC3-41B0-9B7F-816AEFDBFABC}"/>
            </a:ext>
          </a:extLst>
        </xdr:cNvPr>
        <xdr:cNvSpPr txBox="1"/>
      </xdr:nvSpPr>
      <xdr:spPr>
        <a:xfrm>
          <a:off x="927744" y="1786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127652</xdr:rowOff>
    </xdr:from>
    <xdr:ext cx="405111" cy="259045"/>
    <xdr:sp macro="" textlink="">
      <xdr:nvSpPr>
        <xdr:cNvPr id="430" name="n_1mainValue【市民会館】&#10;有形固定資産減価償却率">
          <a:extLst>
            <a:ext uri="{FF2B5EF4-FFF2-40B4-BE49-F238E27FC236}">
              <a16:creationId xmlns:a16="http://schemas.microsoft.com/office/drawing/2014/main" id="{963DEAA2-F654-4E3C-A968-4698F33AEEDD}"/>
            </a:ext>
          </a:extLst>
        </xdr:cNvPr>
        <xdr:cNvSpPr txBox="1"/>
      </xdr:nvSpPr>
      <xdr:spPr>
        <a:xfrm>
          <a:off x="3582044" y="1864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123841</xdr:rowOff>
    </xdr:from>
    <xdr:ext cx="405111" cy="259045"/>
    <xdr:sp macro="" textlink="">
      <xdr:nvSpPr>
        <xdr:cNvPr id="431" name="n_2mainValue【市民会館】&#10;有形固定資産減価償却率">
          <a:extLst>
            <a:ext uri="{FF2B5EF4-FFF2-40B4-BE49-F238E27FC236}">
              <a16:creationId xmlns:a16="http://schemas.microsoft.com/office/drawing/2014/main" id="{ACB0CE6B-EBA8-4315-93F3-914EE36D39BC}"/>
            </a:ext>
          </a:extLst>
        </xdr:cNvPr>
        <xdr:cNvSpPr txBox="1"/>
      </xdr:nvSpPr>
      <xdr:spPr>
        <a:xfrm>
          <a:off x="2705744" y="186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120032</xdr:rowOff>
    </xdr:from>
    <xdr:ext cx="405111" cy="259045"/>
    <xdr:sp macro="" textlink="">
      <xdr:nvSpPr>
        <xdr:cNvPr id="432" name="n_3mainValue【市民会館】&#10;有形固定資産減価償却率">
          <a:extLst>
            <a:ext uri="{FF2B5EF4-FFF2-40B4-BE49-F238E27FC236}">
              <a16:creationId xmlns:a16="http://schemas.microsoft.com/office/drawing/2014/main" id="{172407D1-E241-41E7-96EF-2FD0BF007ADF}"/>
            </a:ext>
          </a:extLst>
        </xdr:cNvPr>
        <xdr:cNvSpPr txBox="1"/>
      </xdr:nvSpPr>
      <xdr:spPr>
        <a:xfrm>
          <a:off x="1816744" y="186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121938</xdr:rowOff>
    </xdr:from>
    <xdr:ext cx="405111" cy="259045"/>
    <xdr:sp macro="" textlink="">
      <xdr:nvSpPr>
        <xdr:cNvPr id="433" name="n_4mainValue【市民会館】&#10;有形固定資産減価償却率">
          <a:extLst>
            <a:ext uri="{FF2B5EF4-FFF2-40B4-BE49-F238E27FC236}">
              <a16:creationId xmlns:a16="http://schemas.microsoft.com/office/drawing/2014/main" id="{65A3A0EB-DDBE-427E-9EBA-04BE1EA416E1}"/>
            </a:ext>
          </a:extLst>
        </xdr:cNvPr>
        <xdr:cNvSpPr txBox="1"/>
      </xdr:nvSpPr>
      <xdr:spPr>
        <a:xfrm>
          <a:off x="927744" y="1863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FF39C73B-E193-412E-9E04-E42E8A042BD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A8CB7733-D097-49EE-B118-175F3122AE9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B15A7B28-21CE-4B2C-ACE2-AC4C9655387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F659DD52-C814-4EC9-94DB-56E65D7D40B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9BB83765-78D8-4A49-84B6-E480FCD567A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B98DB12A-2C8D-4940-9813-FF3C756E1E4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0446F488-AA9D-4238-ABE6-C2D1B873C6C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AB7CA355-384D-4426-A359-AC82546F0ECF}"/>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5FD73C88-D1BB-46C8-BE75-93881A15EC5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DEF3E1C1-8F6A-4A1D-B80E-E5211AAB371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BF7F7841-C64A-4935-AF82-D468701941A5}"/>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379FBD0A-C45F-4438-8428-583A1640B938}"/>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32106DCC-03BB-4003-97B6-A69CA06D00B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96C35C94-884C-42E8-A2BC-97588AF39062}"/>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774F3BE2-3045-469B-BA71-9F9E2B85BC4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97669499-4332-4493-9EA1-152190274D91}"/>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F4D4D020-403A-48DE-B881-02DF06848141}"/>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443195AB-44B3-4236-A1F5-6A7737E410F7}"/>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57967DD8-6432-4AD9-AA73-1B04BA8ECFBE}"/>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39332DB7-9A9A-43ED-89A1-42DFEFF6EBD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7FDE8EBD-1B7E-42B0-B00C-A9860BA61D8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D3FCE86C-4025-45A6-BE93-83BF6BFD3E7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1302FE00-53ED-48AA-BB0D-8F8D039DB63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137161</xdr:rowOff>
    </xdr:from>
    <xdr:to>
      <xdr:col>54</xdr:col>
      <xdr:colOff>189865</xdr:colOff>
      <xdr:row>107</xdr:row>
      <xdr:rowOff>140970</xdr:rowOff>
    </xdr:to>
    <xdr:cxnSp macro="">
      <xdr:nvCxnSpPr>
        <xdr:cNvPr id="457" name="直線コネクタ 456">
          <a:extLst>
            <a:ext uri="{FF2B5EF4-FFF2-40B4-BE49-F238E27FC236}">
              <a16:creationId xmlns:a16="http://schemas.microsoft.com/office/drawing/2014/main" id="{4B45785C-6B94-4CB6-B9CC-9FD082F91557}"/>
            </a:ext>
          </a:extLst>
        </xdr:cNvPr>
        <xdr:cNvCxnSpPr/>
      </xdr:nvCxnSpPr>
      <xdr:spPr>
        <a:xfrm flipV="1">
          <a:off x="10476865" y="17282161"/>
          <a:ext cx="0" cy="120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144797</xdr:rowOff>
    </xdr:from>
    <xdr:ext cx="469744" cy="259045"/>
    <xdr:sp macro="" textlink="">
      <xdr:nvSpPr>
        <xdr:cNvPr id="458" name="【市民会館】&#10;一人当たり面積最小値テキスト">
          <a:extLst>
            <a:ext uri="{FF2B5EF4-FFF2-40B4-BE49-F238E27FC236}">
              <a16:creationId xmlns:a16="http://schemas.microsoft.com/office/drawing/2014/main" id="{DD7D8C6C-A48C-4AF3-8E97-A2ADD1BA3B88}"/>
            </a:ext>
          </a:extLst>
        </xdr:cNvPr>
        <xdr:cNvSpPr txBox="1"/>
      </xdr:nvSpPr>
      <xdr:spPr>
        <a:xfrm>
          <a:off x="10515600"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140970</xdr:rowOff>
    </xdr:from>
    <xdr:to>
      <xdr:col>55</xdr:col>
      <xdr:colOff>88900</xdr:colOff>
      <xdr:row>107</xdr:row>
      <xdr:rowOff>140970</xdr:rowOff>
    </xdr:to>
    <xdr:cxnSp macro="">
      <xdr:nvCxnSpPr>
        <xdr:cNvPr id="459" name="直線コネクタ 458">
          <a:extLst>
            <a:ext uri="{FF2B5EF4-FFF2-40B4-BE49-F238E27FC236}">
              <a16:creationId xmlns:a16="http://schemas.microsoft.com/office/drawing/2014/main" id="{AA44CABD-E1B2-4571-8465-821E85CB432D}"/>
            </a:ext>
          </a:extLst>
        </xdr:cNvPr>
        <xdr:cNvCxnSpPr/>
      </xdr:nvCxnSpPr>
      <xdr:spPr>
        <a:xfrm>
          <a:off x="10388600" y="18486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83838</xdr:rowOff>
    </xdr:from>
    <xdr:ext cx="469744" cy="259045"/>
    <xdr:sp macro="" textlink="">
      <xdr:nvSpPr>
        <xdr:cNvPr id="460" name="【市民会館】&#10;一人当たり面積最大値テキスト">
          <a:extLst>
            <a:ext uri="{FF2B5EF4-FFF2-40B4-BE49-F238E27FC236}">
              <a16:creationId xmlns:a16="http://schemas.microsoft.com/office/drawing/2014/main" id="{13C0C654-B259-443D-873D-7893243BFB46}"/>
            </a:ext>
          </a:extLst>
        </xdr:cNvPr>
        <xdr:cNvSpPr txBox="1"/>
      </xdr:nvSpPr>
      <xdr:spPr>
        <a:xfrm>
          <a:off x="10515600" y="1705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137161</xdr:rowOff>
    </xdr:from>
    <xdr:to>
      <xdr:col>55</xdr:col>
      <xdr:colOff>88900</xdr:colOff>
      <xdr:row>100</xdr:row>
      <xdr:rowOff>137161</xdr:rowOff>
    </xdr:to>
    <xdr:cxnSp macro="">
      <xdr:nvCxnSpPr>
        <xdr:cNvPr id="461" name="直線コネクタ 460">
          <a:extLst>
            <a:ext uri="{FF2B5EF4-FFF2-40B4-BE49-F238E27FC236}">
              <a16:creationId xmlns:a16="http://schemas.microsoft.com/office/drawing/2014/main" id="{0D9E502E-DD5E-4A75-834B-575E39A92BCC}"/>
            </a:ext>
          </a:extLst>
        </xdr:cNvPr>
        <xdr:cNvCxnSpPr/>
      </xdr:nvCxnSpPr>
      <xdr:spPr>
        <a:xfrm>
          <a:off x="10388600" y="1728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21607</xdr:rowOff>
    </xdr:from>
    <xdr:ext cx="469744" cy="259045"/>
    <xdr:sp macro="" textlink="">
      <xdr:nvSpPr>
        <xdr:cNvPr id="462" name="【市民会館】&#10;一人当たり面積平均値テキスト">
          <a:extLst>
            <a:ext uri="{FF2B5EF4-FFF2-40B4-BE49-F238E27FC236}">
              <a16:creationId xmlns:a16="http://schemas.microsoft.com/office/drawing/2014/main" id="{097C1C14-5BC8-469F-B8AC-62F2BB860FD1}"/>
            </a:ext>
          </a:extLst>
        </xdr:cNvPr>
        <xdr:cNvSpPr txBox="1"/>
      </xdr:nvSpPr>
      <xdr:spPr>
        <a:xfrm>
          <a:off x="10515600" y="17852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463" name="フローチャート: 判断 462">
          <a:extLst>
            <a:ext uri="{FF2B5EF4-FFF2-40B4-BE49-F238E27FC236}">
              <a16:creationId xmlns:a16="http://schemas.microsoft.com/office/drawing/2014/main" id="{0317BB36-0BDA-4BC9-A971-4EE0C39CA81D}"/>
            </a:ext>
          </a:extLst>
        </xdr:cNvPr>
        <xdr:cNvSpPr/>
      </xdr:nvSpPr>
      <xdr:spPr>
        <a:xfrm>
          <a:off x="104267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64" name="フローチャート: 判断 463">
          <a:extLst>
            <a:ext uri="{FF2B5EF4-FFF2-40B4-BE49-F238E27FC236}">
              <a16:creationId xmlns:a16="http://schemas.microsoft.com/office/drawing/2014/main" id="{6221BA03-3BC4-4CC7-A3BD-85876C70967B}"/>
            </a:ext>
          </a:extLst>
        </xdr:cNvPr>
        <xdr:cNvSpPr/>
      </xdr:nvSpPr>
      <xdr:spPr>
        <a:xfrm>
          <a:off x="9588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44450</xdr:rowOff>
    </xdr:from>
    <xdr:to>
      <xdr:col>46</xdr:col>
      <xdr:colOff>38100</xdr:colOff>
      <xdr:row>105</xdr:row>
      <xdr:rowOff>146050</xdr:rowOff>
    </xdr:to>
    <xdr:sp macro="" textlink="">
      <xdr:nvSpPr>
        <xdr:cNvPr id="465" name="フローチャート: 判断 464">
          <a:extLst>
            <a:ext uri="{FF2B5EF4-FFF2-40B4-BE49-F238E27FC236}">
              <a16:creationId xmlns:a16="http://schemas.microsoft.com/office/drawing/2014/main" id="{D2EE3BFB-3421-476D-BA9C-2995FB92BA70}"/>
            </a:ext>
          </a:extLst>
        </xdr:cNvPr>
        <xdr:cNvSpPr/>
      </xdr:nvSpPr>
      <xdr:spPr>
        <a:xfrm>
          <a:off x="869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52070</xdr:rowOff>
    </xdr:from>
    <xdr:to>
      <xdr:col>41</xdr:col>
      <xdr:colOff>101600</xdr:colOff>
      <xdr:row>105</xdr:row>
      <xdr:rowOff>153670</xdr:rowOff>
    </xdr:to>
    <xdr:sp macro="" textlink="">
      <xdr:nvSpPr>
        <xdr:cNvPr id="466" name="フローチャート: 判断 465">
          <a:extLst>
            <a:ext uri="{FF2B5EF4-FFF2-40B4-BE49-F238E27FC236}">
              <a16:creationId xmlns:a16="http://schemas.microsoft.com/office/drawing/2014/main" id="{8CADF4BC-FDE6-4FC9-AA53-7474603AD0AD}"/>
            </a:ext>
          </a:extLst>
        </xdr:cNvPr>
        <xdr:cNvSpPr/>
      </xdr:nvSpPr>
      <xdr:spPr>
        <a:xfrm>
          <a:off x="7810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21589</xdr:rowOff>
    </xdr:from>
    <xdr:to>
      <xdr:col>36</xdr:col>
      <xdr:colOff>165100</xdr:colOff>
      <xdr:row>105</xdr:row>
      <xdr:rowOff>123189</xdr:rowOff>
    </xdr:to>
    <xdr:sp macro="" textlink="">
      <xdr:nvSpPr>
        <xdr:cNvPr id="467" name="フローチャート: 判断 466">
          <a:extLst>
            <a:ext uri="{FF2B5EF4-FFF2-40B4-BE49-F238E27FC236}">
              <a16:creationId xmlns:a16="http://schemas.microsoft.com/office/drawing/2014/main" id="{F8895F08-0000-4811-9E62-CA53593F62BC}"/>
            </a:ext>
          </a:extLst>
        </xdr:cNvPr>
        <xdr:cNvSpPr/>
      </xdr:nvSpPr>
      <xdr:spPr>
        <a:xfrm>
          <a:off x="6921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65518B83-4290-48A5-B76D-6EC238E6711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69F9F150-D762-4AE7-AB1B-D009C8FC2EA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C6E312C7-07E9-4098-8569-FC0995BF0DB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1CC6DE7-A4D6-4DEA-BFAF-B6CF5CFC356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301905A7-78B5-4E35-A9BD-50A70D8624E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90170</xdr:rowOff>
    </xdr:from>
    <xdr:to>
      <xdr:col>55</xdr:col>
      <xdr:colOff>50800</xdr:colOff>
      <xdr:row>106</xdr:row>
      <xdr:rowOff>20320</xdr:rowOff>
    </xdr:to>
    <xdr:sp macro="" textlink="">
      <xdr:nvSpPr>
        <xdr:cNvPr id="473" name="楕円 472">
          <a:extLst>
            <a:ext uri="{FF2B5EF4-FFF2-40B4-BE49-F238E27FC236}">
              <a16:creationId xmlns:a16="http://schemas.microsoft.com/office/drawing/2014/main" id="{D56FDD54-5277-4658-8D7C-E0125173DD27}"/>
            </a:ext>
          </a:extLst>
        </xdr:cNvPr>
        <xdr:cNvSpPr/>
      </xdr:nvSpPr>
      <xdr:spPr>
        <a:xfrm>
          <a:off x="104267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68597</xdr:rowOff>
    </xdr:from>
    <xdr:ext cx="469744" cy="259045"/>
    <xdr:sp macro="" textlink="">
      <xdr:nvSpPr>
        <xdr:cNvPr id="474" name="【市民会館】&#10;一人当たり面積該当値テキスト">
          <a:extLst>
            <a:ext uri="{FF2B5EF4-FFF2-40B4-BE49-F238E27FC236}">
              <a16:creationId xmlns:a16="http://schemas.microsoft.com/office/drawing/2014/main" id="{8A9987AF-57B3-4085-89CB-B19DDB736BBA}"/>
            </a:ext>
          </a:extLst>
        </xdr:cNvPr>
        <xdr:cNvSpPr txBox="1"/>
      </xdr:nvSpPr>
      <xdr:spPr>
        <a:xfrm>
          <a:off x="10515600"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90170</xdr:rowOff>
    </xdr:from>
    <xdr:to>
      <xdr:col>50</xdr:col>
      <xdr:colOff>165100</xdr:colOff>
      <xdr:row>106</xdr:row>
      <xdr:rowOff>20320</xdr:rowOff>
    </xdr:to>
    <xdr:sp macro="" textlink="">
      <xdr:nvSpPr>
        <xdr:cNvPr id="475" name="楕円 474">
          <a:extLst>
            <a:ext uri="{FF2B5EF4-FFF2-40B4-BE49-F238E27FC236}">
              <a16:creationId xmlns:a16="http://schemas.microsoft.com/office/drawing/2014/main" id="{D00B12A0-F3DA-4CDB-9FBE-5063F8D37A76}"/>
            </a:ext>
          </a:extLst>
        </xdr:cNvPr>
        <xdr:cNvSpPr/>
      </xdr:nvSpPr>
      <xdr:spPr>
        <a:xfrm>
          <a:off x="95885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140970</xdr:rowOff>
    </xdr:from>
    <xdr:to>
      <xdr:col>55</xdr:col>
      <xdr:colOff>0</xdr:colOff>
      <xdr:row>105</xdr:row>
      <xdr:rowOff>140970</xdr:rowOff>
    </xdr:to>
    <xdr:cxnSp macro="">
      <xdr:nvCxnSpPr>
        <xdr:cNvPr id="476" name="直線コネクタ 475">
          <a:extLst>
            <a:ext uri="{FF2B5EF4-FFF2-40B4-BE49-F238E27FC236}">
              <a16:creationId xmlns:a16="http://schemas.microsoft.com/office/drawing/2014/main" id="{4EEC7A72-EF12-4481-8FF0-F745F4F8F4F7}"/>
            </a:ext>
          </a:extLst>
        </xdr:cNvPr>
        <xdr:cNvCxnSpPr/>
      </xdr:nvCxnSpPr>
      <xdr:spPr>
        <a:xfrm>
          <a:off x="9639300" y="181432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97789</xdr:rowOff>
    </xdr:from>
    <xdr:to>
      <xdr:col>46</xdr:col>
      <xdr:colOff>38100</xdr:colOff>
      <xdr:row>106</xdr:row>
      <xdr:rowOff>27939</xdr:rowOff>
    </xdr:to>
    <xdr:sp macro="" textlink="">
      <xdr:nvSpPr>
        <xdr:cNvPr id="477" name="楕円 476">
          <a:extLst>
            <a:ext uri="{FF2B5EF4-FFF2-40B4-BE49-F238E27FC236}">
              <a16:creationId xmlns:a16="http://schemas.microsoft.com/office/drawing/2014/main" id="{967ED605-59E0-4642-9131-4032060F798E}"/>
            </a:ext>
          </a:extLst>
        </xdr:cNvPr>
        <xdr:cNvSpPr/>
      </xdr:nvSpPr>
      <xdr:spPr>
        <a:xfrm>
          <a:off x="8699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140970</xdr:rowOff>
    </xdr:from>
    <xdr:to>
      <xdr:col>50</xdr:col>
      <xdr:colOff>114300</xdr:colOff>
      <xdr:row>105</xdr:row>
      <xdr:rowOff>148589</xdr:rowOff>
    </xdr:to>
    <xdr:cxnSp macro="">
      <xdr:nvCxnSpPr>
        <xdr:cNvPr id="478" name="直線コネクタ 477">
          <a:extLst>
            <a:ext uri="{FF2B5EF4-FFF2-40B4-BE49-F238E27FC236}">
              <a16:creationId xmlns:a16="http://schemas.microsoft.com/office/drawing/2014/main" id="{B03C8523-FFA6-4064-82BC-690479604889}"/>
            </a:ext>
          </a:extLst>
        </xdr:cNvPr>
        <xdr:cNvCxnSpPr/>
      </xdr:nvCxnSpPr>
      <xdr:spPr>
        <a:xfrm flipV="1">
          <a:off x="8750300" y="181432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113030</xdr:rowOff>
    </xdr:from>
    <xdr:to>
      <xdr:col>41</xdr:col>
      <xdr:colOff>101600</xdr:colOff>
      <xdr:row>106</xdr:row>
      <xdr:rowOff>43180</xdr:rowOff>
    </xdr:to>
    <xdr:sp macro="" textlink="">
      <xdr:nvSpPr>
        <xdr:cNvPr id="479" name="楕円 478">
          <a:extLst>
            <a:ext uri="{FF2B5EF4-FFF2-40B4-BE49-F238E27FC236}">
              <a16:creationId xmlns:a16="http://schemas.microsoft.com/office/drawing/2014/main" id="{EBEE6762-E715-4123-9369-575B951305FC}"/>
            </a:ext>
          </a:extLst>
        </xdr:cNvPr>
        <xdr:cNvSpPr/>
      </xdr:nvSpPr>
      <xdr:spPr>
        <a:xfrm>
          <a:off x="7810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148589</xdr:rowOff>
    </xdr:from>
    <xdr:to>
      <xdr:col>45</xdr:col>
      <xdr:colOff>177800</xdr:colOff>
      <xdr:row>105</xdr:row>
      <xdr:rowOff>163830</xdr:rowOff>
    </xdr:to>
    <xdr:cxnSp macro="">
      <xdr:nvCxnSpPr>
        <xdr:cNvPr id="480" name="直線コネクタ 479">
          <a:extLst>
            <a:ext uri="{FF2B5EF4-FFF2-40B4-BE49-F238E27FC236}">
              <a16:creationId xmlns:a16="http://schemas.microsoft.com/office/drawing/2014/main" id="{29A9499F-636C-409D-8CB7-17A88FBAC505}"/>
            </a:ext>
          </a:extLst>
        </xdr:cNvPr>
        <xdr:cNvCxnSpPr/>
      </xdr:nvCxnSpPr>
      <xdr:spPr>
        <a:xfrm flipV="1">
          <a:off x="7861300" y="181508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71120</xdr:rowOff>
    </xdr:from>
    <xdr:to>
      <xdr:col>36</xdr:col>
      <xdr:colOff>165100</xdr:colOff>
      <xdr:row>107</xdr:row>
      <xdr:rowOff>1270</xdr:rowOff>
    </xdr:to>
    <xdr:sp macro="" textlink="">
      <xdr:nvSpPr>
        <xdr:cNvPr id="481" name="楕円 480">
          <a:extLst>
            <a:ext uri="{FF2B5EF4-FFF2-40B4-BE49-F238E27FC236}">
              <a16:creationId xmlns:a16="http://schemas.microsoft.com/office/drawing/2014/main" id="{9CD9AD50-240D-45E3-A667-BAB85EE4192A}"/>
            </a:ext>
          </a:extLst>
        </xdr:cNvPr>
        <xdr:cNvSpPr/>
      </xdr:nvSpPr>
      <xdr:spPr>
        <a:xfrm>
          <a:off x="6921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163830</xdr:rowOff>
    </xdr:from>
    <xdr:to>
      <xdr:col>41</xdr:col>
      <xdr:colOff>50800</xdr:colOff>
      <xdr:row>106</xdr:row>
      <xdr:rowOff>121920</xdr:rowOff>
    </xdr:to>
    <xdr:cxnSp macro="">
      <xdr:nvCxnSpPr>
        <xdr:cNvPr id="482" name="直線コネクタ 481">
          <a:extLst>
            <a:ext uri="{FF2B5EF4-FFF2-40B4-BE49-F238E27FC236}">
              <a16:creationId xmlns:a16="http://schemas.microsoft.com/office/drawing/2014/main" id="{BBD9B385-5D4F-4F8F-BF0F-13058ECAFD15}"/>
            </a:ext>
          </a:extLst>
        </xdr:cNvPr>
        <xdr:cNvCxnSpPr/>
      </xdr:nvCxnSpPr>
      <xdr:spPr>
        <a:xfrm flipV="1">
          <a:off x="6972300" y="181660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109238</xdr:rowOff>
    </xdr:from>
    <xdr:ext cx="469744" cy="259045"/>
    <xdr:sp macro="" textlink="">
      <xdr:nvSpPr>
        <xdr:cNvPr id="483" name="n_1aveValue【市民会館】&#10;一人当たり面積">
          <a:extLst>
            <a:ext uri="{FF2B5EF4-FFF2-40B4-BE49-F238E27FC236}">
              <a16:creationId xmlns:a16="http://schemas.microsoft.com/office/drawing/2014/main" id="{9041CE78-1C73-48AB-8D93-920E5EE1FCC5}"/>
            </a:ext>
          </a:extLst>
        </xdr:cNvPr>
        <xdr:cNvSpPr txBox="1"/>
      </xdr:nvSpPr>
      <xdr:spPr>
        <a:xfrm>
          <a:off x="93917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162577</xdr:rowOff>
    </xdr:from>
    <xdr:ext cx="469744" cy="259045"/>
    <xdr:sp macro="" textlink="">
      <xdr:nvSpPr>
        <xdr:cNvPr id="484" name="n_2aveValue【市民会館】&#10;一人当たり面積">
          <a:extLst>
            <a:ext uri="{FF2B5EF4-FFF2-40B4-BE49-F238E27FC236}">
              <a16:creationId xmlns:a16="http://schemas.microsoft.com/office/drawing/2014/main" id="{E248E0E9-1102-4FF6-9EFC-4BEED8A26CA5}"/>
            </a:ext>
          </a:extLst>
        </xdr:cNvPr>
        <xdr:cNvSpPr txBox="1"/>
      </xdr:nvSpPr>
      <xdr:spPr>
        <a:xfrm>
          <a:off x="8515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170197</xdr:rowOff>
    </xdr:from>
    <xdr:ext cx="469744" cy="259045"/>
    <xdr:sp macro="" textlink="">
      <xdr:nvSpPr>
        <xdr:cNvPr id="485" name="n_3aveValue【市民会館】&#10;一人当たり面積">
          <a:extLst>
            <a:ext uri="{FF2B5EF4-FFF2-40B4-BE49-F238E27FC236}">
              <a16:creationId xmlns:a16="http://schemas.microsoft.com/office/drawing/2014/main" id="{9AB6C0BE-B10C-4DD0-B462-8208BE14E615}"/>
            </a:ext>
          </a:extLst>
        </xdr:cNvPr>
        <xdr:cNvSpPr txBox="1"/>
      </xdr:nvSpPr>
      <xdr:spPr>
        <a:xfrm>
          <a:off x="7626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139716</xdr:rowOff>
    </xdr:from>
    <xdr:ext cx="469744" cy="259045"/>
    <xdr:sp macro="" textlink="">
      <xdr:nvSpPr>
        <xdr:cNvPr id="486" name="n_4aveValue【市民会館】&#10;一人当たり面積">
          <a:extLst>
            <a:ext uri="{FF2B5EF4-FFF2-40B4-BE49-F238E27FC236}">
              <a16:creationId xmlns:a16="http://schemas.microsoft.com/office/drawing/2014/main" id="{7AEB487D-7CBC-4A1A-A880-9726B61E5E9B}"/>
            </a:ext>
          </a:extLst>
        </xdr:cNvPr>
        <xdr:cNvSpPr txBox="1"/>
      </xdr:nvSpPr>
      <xdr:spPr>
        <a:xfrm>
          <a:off x="6737427" y="1779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11447</xdr:rowOff>
    </xdr:from>
    <xdr:ext cx="469744" cy="259045"/>
    <xdr:sp macro="" textlink="">
      <xdr:nvSpPr>
        <xdr:cNvPr id="487" name="n_1mainValue【市民会館】&#10;一人当たり面積">
          <a:extLst>
            <a:ext uri="{FF2B5EF4-FFF2-40B4-BE49-F238E27FC236}">
              <a16:creationId xmlns:a16="http://schemas.microsoft.com/office/drawing/2014/main" id="{D1D298CF-F9B1-456B-9817-B21E71763ABC}"/>
            </a:ext>
          </a:extLst>
        </xdr:cNvPr>
        <xdr:cNvSpPr txBox="1"/>
      </xdr:nvSpPr>
      <xdr:spPr>
        <a:xfrm>
          <a:off x="9391727"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19066</xdr:rowOff>
    </xdr:from>
    <xdr:ext cx="469744" cy="259045"/>
    <xdr:sp macro="" textlink="">
      <xdr:nvSpPr>
        <xdr:cNvPr id="488" name="n_2mainValue【市民会館】&#10;一人当たり面積">
          <a:extLst>
            <a:ext uri="{FF2B5EF4-FFF2-40B4-BE49-F238E27FC236}">
              <a16:creationId xmlns:a16="http://schemas.microsoft.com/office/drawing/2014/main" id="{195E0EDA-2CC2-4FF0-828D-AAE995FEB453}"/>
            </a:ext>
          </a:extLst>
        </xdr:cNvPr>
        <xdr:cNvSpPr txBox="1"/>
      </xdr:nvSpPr>
      <xdr:spPr>
        <a:xfrm>
          <a:off x="8515427" y="1819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34307</xdr:rowOff>
    </xdr:from>
    <xdr:ext cx="469744" cy="259045"/>
    <xdr:sp macro="" textlink="">
      <xdr:nvSpPr>
        <xdr:cNvPr id="489" name="n_3mainValue【市民会館】&#10;一人当たり面積">
          <a:extLst>
            <a:ext uri="{FF2B5EF4-FFF2-40B4-BE49-F238E27FC236}">
              <a16:creationId xmlns:a16="http://schemas.microsoft.com/office/drawing/2014/main" id="{D786ED21-5472-4801-ABB9-4E16F2695AC5}"/>
            </a:ext>
          </a:extLst>
        </xdr:cNvPr>
        <xdr:cNvSpPr txBox="1"/>
      </xdr:nvSpPr>
      <xdr:spPr>
        <a:xfrm>
          <a:off x="7626427" y="1820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163847</xdr:rowOff>
    </xdr:from>
    <xdr:ext cx="469744" cy="259045"/>
    <xdr:sp macro="" textlink="">
      <xdr:nvSpPr>
        <xdr:cNvPr id="490" name="n_4mainValue【市民会館】&#10;一人当たり面積">
          <a:extLst>
            <a:ext uri="{FF2B5EF4-FFF2-40B4-BE49-F238E27FC236}">
              <a16:creationId xmlns:a16="http://schemas.microsoft.com/office/drawing/2014/main" id="{137D888D-2547-47DF-8B27-617DF193646E}"/>
            </a:ext>
          </a:extLst>
        </xdr:cNvPr>
        <xdr:cNvSpPr txBox="1"/>
      </xdr:nvSpPr>
      <xdr:spPr>
        <a:xfrm>
          <a:off x="6737427" y="1833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73E7A215-E145-488D-BE27-9A5D881B5D1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C237D75C-C7D0-47BC-A787-4D701654C5D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D26A2E5C-684D-4B5F-9871-A3D3AA8052D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80AC26DD-F977-4AE9-BE76-7902F1AB281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64CB42EB-CD4B-4133-A875-FCE2E58325C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F9CC4DA4-CDB9-435C-87F5-F8DC54AD7AC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77E9CB10-9A91-4F94-9764-B4C0B7E131C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1CECD187-FAEA-4BD4-B3A4-593FCC493F7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01D3CE08-2085-42E9-A8A4-3C8886A6D03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E0B71EA8-1E43-40DD-8E35-C491F7C73DF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A0A5F0C2-6926-43A3-A689-8F2ACC07A30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FFE97906-8B71-414F-BD76-A4C1F2533C8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AA716485-1CBB-44CB-A2D8-1410B8C746BE}"/>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0CBD4B57-843F-45F2-A9BC-8ADEA7264CA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9CC4BDA9-463A-4E12-AF6F-5D542DCCE19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BC0A0197-E855-46BE-9FAF-EAD7B0225B51}"/>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66A4CF0C-E230-4AC7-A1A9-90A3170D858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0268A80D-C148-4BC3-A970-A0F20234445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ED3C6371-A4A1-4EB0-808E-4BF661CFF6A8}"/>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1550432E-890A-41FF-9CE0-D8033004904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4BC121AB-2D3E-4620-A163-09679E5EBE82}"/>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7935ADEF-B5B3-47A4-B4C2-E905B233116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1F974F45-CA48-497C-83DD-FCE9A85B8119}"/>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32E95DE-56E5-4086-AB72-F2D43EF86CA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41</xdr:row>
      <xdr:rowOff>123825</xdr:rowOff>
    </xdr:to>
    <xdr:cxnSp macro="">
      <xdr:nvCxnSpPr>
        <xdr:cNvPr id="515" name="直線コネクタ 514">
          <a:extLst>
            <a:ext uri="{FF2B5EF4-FFF2-40B4-BE49-F238E27FC236}">
              <a16:creationId xmlns:a16="http://schemas.microsoft.com/office/drawing/2014/main" id="{D56A60ED-65A3-48BA-AB3C-E7C2D6F7734A}"/>
            </a:ext>
          </a:extLst>
        </xdr:cNvPr>
        <xdr:cNvCxnSpPr/>
      </xdr:nvCxnSpPr>
      <xdr:spPr>
        <a:xfrm flipV="1">
          <a:off x="16318864" y="5844540"/>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127652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C0A31E29-7DA4-48FF-AF0A-2CB14DBB3A01}"/>
            </a:ext>
          </a:extLst>
        </xdr:cNvPr>
        <xdr:cNvSpPr txBox="1"/>
      </xdr:nvSpPr>
      <xdr:spPr>
        <a:xfrm>
          <a:off x="16357600" y="715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123825</xdr:rowOff>
    </xdr:from>
    <xdr:to>
      <xdr:col>86</xdr:col>
      <xdr:colOff>25400</xdr:colOff>
      <xdr:row>41</xdr:row>
      <xdr:rowOff>123825</xdr:rowOff>
    </xdr:to>
    <xdr:cxnSp macro="">
      <xdr:nvCxnSpPr>
        <xdr:cNvPr id="517" name="直線コネクタ 516">
          <a:extLst>
            <a:ext uri="{FF2B5EF4-FFF2-40B4-BE49-F238E27FC236}">
              <a16:creationId xmlns:a16="http://schemas.microsoft.com/office/drawing/2014/main" id="{B01F0C42-0000-4E87-94DE-6D6E48667425}"/>
            </a:ext>
          </a:extLst>
        </xdr:cNvPr>
        <xdr:cNvCxnSpPr/>
      </xdr:nvCxnSpPr>
      <xdr:spPr>
        <a:xfrm>
          <a:off x="16230600" y="715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AF666E17-4E49-4E45-AC22-1B48CBA263AF}"/>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19" name="直線コネクタ 518">
          <a:extLst>
            <a:ext uri="{FF2B5EF4-FFF2-40B4-BE49-F238E27FC236}">
              <a16:creationId xmlns:a16="http://schemas.microsoft.com/office/drawing/2014/main" id="{DCC0254F-9E91-4286-86C0-6D4F491FE127}"/>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AC3249C9-4E98-4395-B2FF-828D1C0742E4}"/>
            </a:ext>
          </a:extLst>
        </xdr:cNvPr>
        <xdr:cNvSpPr txBox="1"/>
      </xdr:nvSpPr>
      <xdr:spPr>
        <a:xfrm>
          <a:off x="16357600" y="6448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21" name="フローチャート: 判断 520">
          <a:extLst>
            <a:ext uri="{FF2B5EF4-FFF2-40B4-BE49-F238E27FC236}">
              <a16:creationId xmlns:a16="http://schemas.microsoft.com/office/drawing/2014/main" id="{06A3AB94-D347-4EEE-8DED-83B566377155}"/>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116840</xdr:rowOff>
    </xdr:from>
    <xdr:to>
      <xdr:col>81</xdr:col>
      <xdr:colOff>101600</xdr:colOff>
      <xdr:row>38</xdr:row>
      <xdr:rowOff>46990</xdr:rowOff>
    </xdr:to>
    <xdr:sp macro="" textlink="">
      <xdr:nvSpPr>
        <xdr:cNvPr id="522" name="フローチャート: 判断 521">
          <a:extLst>
            <a:ext uri="{FF2B5EF4-FFF2-40B4-BE49-F238E27FC236}">
              <a16:creationId xmlns:a16="http://schemas.microsoft.com/office/drawing/2014/main" id="{C57F9392-93E6-460C-8BBD-1920A4502067}"/>
            </a:ext>
          </a:extLst>
        </xdr:cNvPr>
        <xdr:cNvSpPr/>
      </xdr:nvSpPr>
      <xdr:spPr>
        <a:xfrm>
          <a:off x="15430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523" name="フローチャート: 判断 522">
          <a:extLst>
            <a:ext uri="{FF2B5EF4-FFF2-40B4-BE49-F238E27FC236}">
              <a16:creationId xmlns:a16="http://schemas.microsoft.com/office/drawing/2014/main" id="{B7C17E36-EF67-4364-906A-0FA63516D72C}"/>
            </a:ext>
          </a:extLst>
        </xdr:cNvPr>
        <xdr:cNvSpPr/>
      </xdr:nvSpPr>
      <xdr:spPr>
        <a:xfrm>
          <a:off x="14541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86360</xdr:rowOff>
    </xdr:from>
    <xdr:to>
      <xdr:col>72</xdr:col>
      <xdr:colOff>38100</xdr:colOff>
      <xdr:row>38</xdr:row>
      <xdr:rowOff>16510</xdr:rowOff>
    </xdr:to>
    <xdr:sp macro="" textlink="">
      <xdr:nvSpPr>
        <xdr:cNvPr id="524" name="フローチャート: 判断 523">
          <a:extLst>
            <a:ext uri="{FF2B5EF4-FFF2-40B4-BE49-F238E27FC236}">
              <a16:creationId xmlns:a16="http://schemas.microsoft.com/office/drawing/2014/main" id="{C171B691-8AA6-4D6B-B1F7-0B81E6BDD3E1}"/>
            </a:ext>
          </a:extLst>
        </xdr:cNvPr>
        <xdr:cNvSpPr/>
      </xdr:nvSpPr>
      <xdr:spPr>
        <a:xfrm>
          <a:off x="136525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57785</xdr:rowOff>
    </xdr:from>
    <xdr:to>
      <xdr:col>67</xdr:col>
      <xdr:colOff>101600</xdr:colOff>
      <xdr:row>37</xdr:row>
      <xdr:rowOff>159385</xdr:rowOff>
    </xdr:to>
    <xdr:sp macro="" textlink="">
      <xdr:nvSpPr>
        <xdr:cNvPr id="525" name="フローチャート: 判断 524">
          <a:extLst>
            <a:ext uri="{FF2B5EF4-FFF2-40B4-BE49-F238E27FC236}">
              <a16:creationId xmlns:a16="http://schemas.microsoft.com/office/drawing/2014/main" id="{EB416C97-F821-4200-B42B-5FEA3CC0CA73}"/>
            </a:ext>
          </a:extLst>
        </xdr:cNvPr>
        <xdr:cNvSpPr/>
      </xdr:nvSpPr>
      <xdr:spPr>
        <a:xfrm>
          <a:off x="12763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84176C3A-72DD-42EA-92DC-81ADE190B1B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77AB5DDE-A895-4CDE-B0C7-5461FAA16D5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C445C57C-04ED-4F62-BFA8-AF548FB69C2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4625F30B-76CF-4835-8530-E8B92298844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AB84449-214E-401E-8C81-D6F6DB0F456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130175</xdr:rowOff>
    </xdr:from>
    <xdr:to>
      <xdr:col>85</xdr:col>
      <xdr:colOff>177800</xdr:colOff>
      <xdr:row>36</xdr:row>
      <xdr:rowOff>60325</xdr:rowOff>
    </xdr:to>
    <xdr:sp macro="" textlink="">
      <xdr:nvSpPr>
        <xdr:cNvPr id="531" name="楕円 530">
          <a:extLst>
            <a:ext uri="{FF2B5EF4-FFF2-40B4-BE49-F238E27FC236}">
              <a16:creationId xmlns:a16="http://schemas.microsoft.com/office/drawing/2014/main" id="{3BB2A0E8-B13F-43FF-8FE4-DBC98E1AEF43}"/>
            </a:ext>
          </a:extLst>
        </xdr:cNvPr>
        <xdr:cNvSpPr/>
      </xdr:nvSpPr>
      <xdr:spPr>
        <a:xfrm>
          <a:off x="16268700" y="613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153052</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627D202F-313C-4CA7-9203-85B71EA9F132}"/>
            </a:ext>
          </a:extLst>
        </xdr:cNvPr>
        <xdr:cNvSpPr txBox="1"/>
      </xdr:nvSpPr>
      <xdr:spPr>
        <a:xfrm>
          <a:off x="16357600" y="598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162560</xdr:rowOff>
    </xdr:from>
    <xdr:to>
      <xdr:col>81</xdr:col>
      <xdr:colOff>101600</xdr:colOff>
      <xdr:row>36</xdr:row>
      <xdr:rowOff>92710</xdr:rowOff>
    </xdr:to>
    <xdr:sp macro="" textlink="">
      <xdr:nvSpPr>
        <xdr:cNvPr id="533" name="楕円 532">
          <a:extLst>
            <a:ext uri="{FF2B5EF4-FFF2-40B4-BE49-F238E27FC236}">
              <a16:creationId xmlns:a16="http://schemas.microsoft.com/office/drawing/2014/main" id="{6F8F6DAB-28E5-4C5F-8D0C-F7E74CB90DF4}"/>
            </a:ext>
          </a:extLst>
        </xdr:cNvPr>
        <xdr:cNvSpPr/>
      </xdr:nvSpPr>
      <xdr:spPr>
        <a:xfrm>
          <a:off x="15430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9525</xdr:rowOff>
    </xdr:from>
    <xdr:to>
      <xdr:col>85</xdr:col>
      <xdr:colOff>127000</xdr:colOff>
      <xdr:row>36</xdr:row>
      <xdr:rowOff>41910</xdr:rowOff>
    </xdr:to>
    <xdr:cxnSp macro="">
      <xdr:nvCxnSpPr>
        <xdr:cNvPr id="534" name="直線コネクタ 533">
          <a:extLst>
            <a:ext uri="{FF2B5EF4-FFF2-40B4-BE49-F238E27FC236}">
              <a16:creationId xmlns:a16="http://schemas.microsoft.com/office/drawing/2014/main" id="{74E24E8B-D4D6-42AE-815A-721574A87936}"/>
            </a:ext>
          </a:extLst>
        </xdr:cNvPr>
        <xdr:cNvCxnSpPr/>
      </xdr:nvCxnSpPr>
      <xdr:spPr>
        <a:xfrm flipV="1">
          <a:off x="15481300" y="618172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73025</xdr:rowOff>
    </xdr:from>
    <xdr:to>
      <xdr:col>76</xdr:col>
      <xdr:colOff>165100</xdr:colOff>
      <xdr:row>41</xdr:row>
      <xdr:rowOff>3175</xdr:rowOff>
    </xdr:to>
    <xdr:sp macro="" textlink="">
      <xdr:nvSpPr>
        <xdr:cNvPr id="535" name="楕円 534">
          <a:extLst>
            <a:ext uri="{FF2B5EF4-FFF2-40B4-BE49-F238E27FC236}">
              <a16:creationId xmlns:a16="http://schemas.microsoft.com/office/drawing/2014/main" id="{4F6B2D87-756F-424E-972A-0678F572A4CD}"/>
            </a:ext>
          </a:extLst>
        </xdr:cNvPr>
        <xdr:cNvSpPr/>
      </xdr:nvSpPr>
      <xdr:spPr>
        <a:xfrm>
          <a:off x="14541500" y="693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41910</xdr:rowOff>
    </xdr:from>
    <xdr:to>
      <xdr:col>81</xdr:col>
      <xdr:colOff>50800</xdr:colOff>
      <xdr:row>40</xdr:row>
      <xdr:rowOff>123825</xdr:rowOff>
    </xdr:to>
    <xdr:cxnSp macro="">
      <xdr:nvCxnSpPr>
        <xdr:cNvPr id="536" name="直線コネクタ 535">
          <a:extLst>
            <a:ext uri="{FF2B5EF4-FFF2-40B4-BE49-F238E27FC236}">
              <a16:creationId xmlns:a16="http://schemas.microsoft.com/office/drawing/2014/main" id="{8975AFEE-B76E-47F1-A140-6E5A698551E3}"/>
            </a:ext>
          </a:extLst>
        </xdr:cNvPr>
        <xdr:cNvCxnSpPr/>
      </xdr:nvCxnSpPr>
      <xdr:spPr>
        <a:xfrm flipV="1">
          <a:off x="14592300" y="6214110"/>
          <a:ext cx="889000" cy="76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21590</xdr:rowOff>
    </xdr:from>
    <xdr:to>
      <xdr:col>72</xdr:col>
      <xdr:colOff>38100</xdr:colOff>
      <xdr:row>40</xdr:row>
      <xdr:rowOff>123190</xdr:rowOff>
    </xdr:to>
    <xdr:sp macro="" textlink="">
      <xdr:nvSpPr>
        <xdr:cNvPr id="537" name="楕円 536">
          <a:extLst>
            <a:ext uri="{FF2B5EF4-FFF2-40B4-BE49-F238E27FC236}">
              <a16:creationId xmlns:a16="http://schemas.microsoft.com/office/drawing/2014/main" id="{723112A3-8C62-4CD7-8F7E-D04DB4D4FD6F}"/>
            </a:ext>
          </a:extLst>
        </xdr:cNvPr>
        <xdr:cNvSpPr/>
      </xdr:nvSpPr>
      <xdr:spPr>
        <a:xfrm>
          <a:off x="136525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72390</xdr:rowOff>
    </xdr:from>
    <xdr:to>
      <xdr:col>76</xdr:col>
      <xdr:colOff>114300</xdr:colOff>
      <xdr:row>40</xdr:row>
      <xdr:rowOff>123825</xdr:rowOff>
    </xdr:to>
    <xdr:cxnSp macro="">
      <xdr:nvCxnSpPr>
        <xdr:cNvPr id="538" name="直線コネクタ 537">
          <a:extLst>
            <a:ext uri="{FF2B5EF4-FFF2-40B4-BE49-F238E27FC236}">
              <a16:creationId xmlns:a16="http://schemas.microsoft.com/office/drawing/2014/main" id="{6EBF5F7D-6B96-4D4E-B10C-B1375F14DBB5}"/>
            </a:ext>
          </a:extLst>
        </xdr:cNvPr>
        <xdr:cNvCxnSpPr/>
      </xdr:nvCxnSpPr>
      <xdr:spPr>
        <a:xfrm>
          <a:off x="13703300" y="693039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143510</xdr:rowOff>
    </xdr:from>
    <xdr:to>
      <xdr:col>67</xdr:col>
      <xdr:colOff>101600</xdr:colOff>
      <xdr:row>40</xdr:row>
      <xdr:rowOff>73660</xdr:rowOff>
    </xdr:to>
    <xdr:sp macro="" textlink="">
      <xdr:nvSpPr>
        <xdr:cNvPr id="539" name="楕円 538">
          <a:extLst>
            <a:ext uri="{FF2B5EF4-FFF2-40B4-BE49-F238E27FC236}">
              <a16:creationId xmlns:a16="http://schemas.microsoft.com/office/drawing/2014/main" id="{54929E0A-520E-4B7A-9E22-A68BA3238628}"/>
            </a:ext>
          </a:extLst>
        </xdr:cNvPr>
        <xdr:cNvSpPr/>
      </xdr:nvSpPr>
      <xdr:spPr>
        <a:xfrm>
          <a:off x="12763500" y="683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22860</xdr:rowOff>
    </xdr:from>
    <xdr:to>
      <xdr:col>71</xdr:col>
      <xdr:colOff>177800</xdr:colOff>
      <xdr:row>40</xdr:row>
      <xdr:rowOff>72390</xdr:rowOff>
    </xdr:to>
    <xdr:cxnSp macro="">
      <xdr:nvCxnSpPr>
        <xdr:cNvPr id="540" name="直線コネクタ 539">
          <a:extLst>
            <a:ext uri="{FF2B5EF4-FFF2-40B4-BE49-F238E27FC236}">
              <a16:creationId xmlns:a16="http://schemas.microsoft.com/office/drawing/2014/main" id="{ECA61A0F-E81C-45B1-99A5-6692C020E9EA}"/>
            </a:ext>
          </a:extLst>
        </xdr:cNvPr>
        <xdr:cNvCxnSpPr/>
      </xdr:nvCxnSpPr>
      <xdr:spPr>
        <a:xfrm>
          <a:off x="12814300" y="688086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38117</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BC838FF6-8662-43F0-9887-514404CEAE59}"/>
            </a:ext>
          </a:extLst>
        </xdr:cNvPr>
        <xdr:cNvSpPr txBox="1"/>
      </xdr:nvSpPr>
      <xdr:spPr>
        <a:xfrm>
          <a:off x="152660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10177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B8DAD8C4-BA26-4E74-A636-4B0BCCCF79A1}"/>
            </a:ext>
          </a:extLst>
        </xdr:cNvPr>
        <xdr:cNvSpPr txBox="1"/>
      </xdr:nvSpPr>
      <xdr:spPr>
        <a:xfrm>
          <a:off x="14389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33037</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AD3E031F-82BA-4BE3-A2D2-23A3971F25AC}"/>
            </a:ext>
          </a:extLst>
        </xdr:cNvPr>
        <xdr:cNvSpPr txBox="1"/>
      </xdr:nvSpPr>
      <xdr:spPr>
        <a:xfrm>
          <a:off x="1350074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4462</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934C2D88-0CEF-4112-8C19-3DA61759F734}"/>
            </a:ext>
          </a:extLst>
        </xdr:cNvPr>
        <xdr:cNvSpPr txBox="1"/>
      </xdr:nvSpPr>
      <xdr:spPr>
        <a:xfrm>
          <a:off x="12611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109237</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B7875F7-2650-4D97-9C42-4BA2F01F0098}"/>
            </a:ext>
          </a:extLst>
        </xdr:cNvPr>
        <xdr:cNvSpPr txBox="1"/>
      </xdr:nvSpPr>
      <xdr:spPr>
        <a:xfrm>
          <a:off x="152660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165752</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13A8FC38-0802-4CFA-A717-805686808296}"/>
            </a:ext>
          </a:extLst>
        </xdr:cNvPr>
        <xdr:cNvSpPr txBox="1"/>
      </xdr:nvSpPr>
      <xdr:spPr>
        <a:xfrm>
          <a:off x="14389744" y="702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114317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3B72F8F-67BE-450D-AFCD-3BB2C10E39DB}"/>
            </a:ext>
          </a:extLst>
        </xdr:cNvPr>
        <xdr:cNvSpPr txBox="1"/>
      </xdr:nvSpPr>
      <xdr:spPr>
        <a:xfrm>
          <a:off x="13500744" y="697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64787</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FBF78556-2B3F-40D7-B8B5-5C2178359FBC}"/>
            </a:ext>
          </a:extLst>
        </xdr:cNvPr>
        <xdr:cNvSpPr txBox="1"/>
      </xdr:nvSpPr>
      <xdr:spPr>
        <a:xfrm>
          <a:off x="12611744" y="692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ED46EFE1-896E-471B-8B66-A7216F9D42D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FEE041C6-4106-47DB-B08D-3CDFFF31938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6F5A3B07-99E0-4A38-965F-FCFC8562849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7384E324-F8C3-402E-97E0-5339E18EDE4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70FF08F9-21A1-48D3-85C0-59A9B16E686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95CB02A4-B9F8-404D-ACE1-F3F12214EDB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D614A87-F5F4-4A06-97A2-9A41E1A6351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6BDC0B05-15B9-4810-A763-9C6A035BA26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B08F1B1E-7C65-491D-A917-7B5C4D0D034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B6EA045B-D674-4989-AFAE-407BFAC530F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133350</xdr:rowOff>
    </xdr:from>
    <xdr:to>
      <xdr:col>120</xdr:col>
      <xdr:colOff>114300</xdr:colOff>
      <xdr:row>42</xdr:row>
      <xdr:rowOff>133350</xdr:rowOff>
    </xdr:to>
    <xdr:cxnSp macro="">
      <xdr:nvCxnSpPr>
        <xdr:cNvPr id="559" name="直線コネクタ 558">
          <a:extLst>
            <a:ext uri="{FF2B5EF4-FFF2-40B4-BE49-F238E27FC236}">
              <a16:creationId xmlns:a16="http://schemas.microsoft.com/office/drawing/2014/main" id="{CCE2878E-A820-4A58-8CBC-9DF3BB1D4054}"/>
            </a:ext>
          </a:extLst>
        </xdr:cNvPr>
        <xdr:cNvCxnSpPr/>
      </xdr:nvCxnSpPr>
      <xdr:spPr>
        <a:xfrm>
          <a:off x="18288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162577</xdr:rowOff>
    </xdr:from>
    <xdr:ext cx="248786" cy="259045"/>
    <xdr:sp macro="" textlink="">
      <xdr:nvSpPr>
        <xdr:cNvPr id="560" name="テキスト ボックス 559">
          <a:extLst>
            <a:ext uri="{FF2B5EF4-FFF2-40B4-BE49-F238E27FC236}">
              <a16:creationId xmlns:a16="http://schemas.microsoft.com/office/drawing/2014/main" id="{2B695CB3-447C-42FD-A94E-BBCC29A857D4}"/>
            </a:ext>
          </a:extLst>
        </xdr:cNvPr>
        <xdr:cNvSpPr txBox="1"/>
      </xdr:nvSpPr>
      <xdr:spPr>
        <a:xfrm>
          <a:off x="18039214" y="719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19050</xdr:rowOff>
    </xdr:from>
    <xdr:to>
      <xdr:col>120</xdr:col>
      <xdr:colOff>114300</xdr:colOff>
      <xdr:row>41</xdr:row>
      <xdr:rowOff>19050</xdr:rowOff>
    </xdr:to>
    <xdr:cxnSp macro="">
      <xdr:nvCxnSpPr>
        <xdr:cNvPr id="561" name="直線コネクタ 560">
          <a:extLst>
            <a:ext uri="{FF2B5EF4-FFF2-40B4-BE49-F238E27FC236}">
              <a16:creationId xmlns:a16="http://schemas.microsoft.com/office/drawing/2014/main" id="{5E8D019B-6AD4-465B-9A53-507ED9951B0E}"/>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40</xdr:row>
      <xdr:rowOff>48277</xdr:rowOff>
    </xdr:from>
    <xdr:ext cx="531299" cy="259045"/>
    <xdr:sp macro="" textlink="">
      <xdr:nvSpPr>
        <xdr:cNvPr id="562" name="テキスト ボックス 561">
          <a:extLst>
            <a:ext uri="{FF2B5EF4-FFF2-40B4-BE49-F238E27FC236}">
              <a16:creationId xmlns:a16="http://schemas.microsoft.com/office/drawing/2014/main" id="{BDACDEE7-A2A8-400D-88A8-615A0F85F788}"/>
            </a:ext>
          </a:extLst>
        </xdr:cNvPr>
        <xdr:cNvSpPr txBox="1"/>
      </xdr:nvSpPr>
      <xdr:spPr>
        <a:xfrm>
          <a:off x="17756701" y="690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76200</xdr:rowOff>
    </xdr:from>
    <xdr:to>
      <xdr:col>120</xdr:col>
      <xdr:colOff>114300</xdr:colOff>
      <xdr:row>39</xdr:row>
      <xdr:rowOff>76200</xdr:rowOff>
    </xdr:to>
    <xdr:cxnSp macro="">
      <xdr:nvCxnSpPr>
        <xdr:cNvPr id="563" name="直線コネクタ 562">
          <a:extLst>
            <a:ext uri="{FF2B5EF4-FFF2-40B4-BE49-F238E27FC236}">
              <a16:creationId xmlns:a16="http://schemas.microsoft.com/office/drawing/2014/main" id="{52979EF8-4ECE-4B22-A55F-FC22AEF05085}"/>
            </a:ext>
          </a:extLst>
        </xdr:cNvPr>
        <xdr:cNvCxnSpPr/>
      </xdr:nvCxnSpPr>
      <xdr:spPr>
        <a:xfrm>
          <a:off x="18288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105427</xdr:rowOff>
    </xdr:from>
    <xdr:ext cx="531299" cy="259045"/>
    <xdr:sp macro="" textlink="">
      <xdr:nvSpPr>
        <xdr:cNvPr id="564" name="テキスト ボックス 563">
          <a:extLst>
            <a:ext uri="{FF2B5EF4-FFF2-40B4-BE49-F238E27FC236}">
              <a16:creationId xmlns:a16="http://schemas.microsoft.com/office/drawing/2014/main" id="{2BC67075-FA28-47FB-AC12-C7DB7F98A4D1}"/>
            </a:ext>
          </a:extLst>
        </xdr:cNvPr>
        <xdr:cNvSpPr txBox="1"/>
      </xdr:nvSpPr>
      <xdr:spPr>
        <a:xfrm>
          <a:off x="17756701" y="662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5" name="直線コネクタ 564">
          <a:extLst>
            <a:ext uri="{FF2B5EF4-FFF2-40B4-BE49-F238E27FC236}">
              <a16:creationId xmlns:a16="http://schemas.microsoft.com/office/drawing/2014/main" id="{0877E61C-343B-4F07-AB51-B4C4111E71B2}"/>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162577</xdr:rowOff>
    </xdr:from>
    <xdr:ext cx="531299" cy="259045"/>
    <xdr:sp macro="" textlink="">
      <xdr:nvSpPr>
        <xdr:cNvPr id="566" name="テキスト ボックス 565">
          <a:extLst>
            <a:ext uri="{FF2B5EF4-FFF2-40B4-BE49-F238E27FC236}">
              <a16:creationId xmlns:a16="http://schemas.microsoft.com/office/drawing/2014/main" id="{4A803383-B65A-454A-B7B9-50A6B7AB3001}"/>
            </a:ext>
          </a:extLst>
        </xdr:cNvPr>
        <xdr:cNvSpPr txBox="1"/>
      </xdr:nvSpPr>
      <xdr:spPr>
        <a:xfrm>
          <a:off x="17756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19050</xdr:rowOff>
    </xdr:from>
    <xdr:to>
      <xdr:col>120</xdr:col>
      <xdr:colOff>114300</xdr:colOff>
      <xdr:row>36</xdr:row>
      <xdr:rowOff>19050</xdr:rowOff>
    </xdr:to>
    <xdr:cxnSp macro="">
      <xdr:nvCxnSpPr>
        <xdr:cNvPr id="567" name="直線コネクタ 566">
          <a:extLst>
            <a:ext uri="{FF2B5EF4-FFF2-40B4-BE49-F238E27FC236}">
              <a16:creationId xmlns:a16="http://schemas.microsoft.com/office/drawing/2014/main" id="{77223E6F-BEDF-4263-AA7B-3E719EEBEB6B}"/>
            </a:ext>
          </a:extLst>
        </xdr:cNvPr>
        <xdr:cNvCxnSpPr/>
      </xdr:nvCxnSpPr>
      <xdr:spPr>
        <a:xfrm>
          <a:off x="18288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48277</xdr:rowOff>
    </xdr:from>
    <xdr:ext cx="595419" cy="259045"/>
    <xdr:sp macro="" textlink="">
      <xdr:nvSpPr>
        <xdr:cNvPr id="568" name="テキスト ボックス 567">
          <a:extLst>
            <a:ext uri="{FF2B5EF4-FFF2-40B4-BE49-F238E27FC236}">
              <a16:creationId xmlns:a16="http://schemas.microsoft.com/office/drawing/2014/main" id="{1D46317B-194D-4C60-9799-92D6B756B99E}"/>
            </a:ext>
          </a:extLst>
        </xdr:cNvPr>
        <xdr:cNvSpPr txBox="1"/>
      </xdr:nvSpPr>
      <xdr:spPr>
        <a:xfrm>
          <a:off x="17692581" y="604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9" name="直線コネクタ 568">
          <a:extLst>
            <a:ext uri="{FF2B5EF4-FFF2-40B4-BE49-F238E27FC236}">
              <a16:creationId xmlns:a16="http://schemas.microsoft.com/office/drawing/2014/main" id="{5F912906-4DC9-41CD-B02A-988B25FDA989}"/>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70" name="テキスト ボックス 569">
          <a:extLst>
            <a:ext uri="{FF2B5EF4-FFF2-40B4-BE49-F238E27FC236}">
              <a16:creationId xmlns:a16="http://schemas.microsoft.com/office/drawing/2014/main" id="{D4876562-4D3F-464E-BD3F-B52F084DAF41}"/>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133350</xdr:rowOff>
    </xdr:from>
    <xdr:to>
      <xdr:col>120</xdr:col>
      <xdr:colOff>114300</xdr:colOff>
      <xdr:row>32</xdr:row>
      <xdr:rowOff>133350</xdr:rowOff>
    </xdr:to>
    <xdr:cxnSp macro="">
      <xdr:nvCxnSpPr>
        <xdr:cNvPr id="571" name="直線コネクタ 570">
          <a:extLst>
            <a:ext uri="{FF2B5EF4-FFF2-40B4-BE49-F238E27FC236}">
              <a16:creationId xmlns:a16="http://schemas.microsoft.com/office/drawing/2014/main" id="{EEF51CFD-00D3-492C-A165-F60675A0A0D2}"/>
            </a:ext>
          </a:extLst>
        </xdr:cNvPr>
        <xdr:cNvCxnSpPr/>
      </xdr:nvCxnSpPr>
      <xdr:spPr>
        <a:xfrm>
          <a:off x="18288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31</xdr:row>
      <xdr:rowOff>162577</xdr:rowOff>
    </xdr:from>
    <xdr:ext cx="595419" cy="259045"/>
    <xdr:sp macro="" textlink="">
      <xdr:nvSpPr>
        <xdr:cNvPr id="572" name="テキスト ボックス 571">
          <a:extLst>
            <a:ext uri="{FF2B5EF4-FFF2-40B4-BE49-F238E27FC236}">
              <a16:creationId xmlns:a16="http://schemas.microsoft.com/office/drawing/2014/main" id="{A9E0A71C-9D5E-4A50-8ADD-6416EA78C2A7}"/>
            </a:ext>
          </a:extLst>
        </xdr:cNvPr>
        <xdr:cNvSpPr txBox="1"/>
      </xdr:nvSpPr>
      <xdr:spPr>
        <a:xfrm>
          <a:off x="17692581" y="547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4155880F-6C3D-44C3-89E8-9293B05F67D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684247AF-5B1A-4497-9368-C096A5CF9969}"/>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0BA47002-4216-4AFB-80DE-5574B6AA1AE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126806</xdr:rowOff>
    </xdr:from>
    <xdr:to>
      <xdr:col>116</xdr:col>
      <xdr:colOff>62864</xdr:colOff>
      <xdr:row>41</xdr:row>
      <xdr:rowOff>111938</xdr:rowOff>
    </xdr:to>
    <xdr:cxnSp macro="">
      <xdr:nvCxnSpPr>
        <xdr:cNvPr id="576" name="直線コネクタ 575">
          <a:extLst>
            <a:ext uri="{FF2B5EF4-FFF2-40B4-BE49-F238E27FC236}">
              <a16:creationId xmlns:a16="http://schemas.microsoft.com/office/drawing/2014/main" id="{E3565AF4-58AF-4DB0-BF70-CA982A2176CD}"/>
            </a:ext>
          </a:extLst>
        </xdr:cNvPr>
        <xdr:cNvCxnSpPr/>
      </xdr:nvCxnSpPr>
      <xdr:spPr>
        <a:xfrm flipV="1">
          <a:off x="22160864" y="5784656"/>
          <a:ext cx="0" cy="1356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115765</xdr:rowOff>
    </xdr:from>
    <xdr:ext cx="534377" cy="259045"/>
    <xdr:sp macro="" textlink="">
      <xdr:nvSpPr>
        <xdr:cNvPr id="577" name="【一般廃棄物処理施設】&#10;一人当たり有形固定資産（償却資産）額最小値テキスト">
          <a:extLst>
            <a:ext uri="{FF2B5EF4-FFF2-40B4-BE49-F238E27FC236}">
              <a16:creationId xmlns:a16="http://schemas.microsoft.com/office/drawing/2014/main" id="{C6B0FDF6-5E4B-456A-AB8F-E0788128F19F}"/>
            </a:ext>
          </a:extLst>
        </xdr:cNvPr>
        <xdr:cNvSpPr txBox="1"/>
      </xdr:nvSpPr>
      <xdr:spPr>
        <a:xfrm>
          <a:off x="22199600" y="714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111938</xdr:rowOff>
    </xdr:from>
    <xdr:to>
      <xdr:col>116</xdr:col>
      <xdr:colOff>152400</xdr:colOff>
      <xdr:row>41</xdr:row>
      <xdr:rowOff>111938</xdr:rowOff>
    </xdr:to>
    <xdr:cxnSp macro="">
      <xdr:nvCxnSpPr>
        <xdr:cNvPr id="578" name="直線コネクタ 577">
          <a:extLst>
            <a:ext uri="{FF2B5EF4-FFF2-40B4-BE49-F238E27FC236}">
              <a16:creationId xmlns:a16="http://schemas.microsoft.com/office/drawing/2014/main" id="{6EB0C0E4-D5D4-4BA7-8BC5-9EDA7DB6A6F6}"/>
            </a:ext>
          </a:extLst>
        </xdr:cNvPr>
        <xdr:cNvCxnSpPr/>
      </xdr:nvCxnSpPr>
      <xdr:spPr>
        <a:xfrm>
          <a:off x="22072600" y="7141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73483</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8AE04886-FEE8-44B0-9E7B-C6AB5698D949}"/>
            </a:ext>
          </a:extLst>
        </xdr:cNvPr>
        <xdr:cNvSpPr txBox="1"/>
      </xdr:nvSpPr>
      <xdr:spPr>
        <a:xfrm>
          <a:off x="22199600" y="5559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126806</xdr:rowOff>
    </xdr:from>
    <xdr:to>
      <xdr:col>116</xdr:col>
      <xdr:colOff>152400</xdr:colOff>
      <xdr:row>33</xdr:row>
      <xdr:rowOff>126806</xdr:rowOff>
    </xdr:to>
    <xdr:cxnSp macro="">
      <xdr:nvCxnSpPr>
        <xdr:cNvPr id="580" name="直線コネクタ 579">
          <a:extLst>
            <a:ext uri="{FF2B5EF4-FFF2-40B4-BE49-F238E27FC236}">
              <a16:creationId xmlns:a16="http://schemas.microsoft.com/office/drawing/2014/main" id="{312E25EF-0100-4285-881A-A6DA5612DAFE}"/>
            </a:ext>
          </a:extLst>
        </xdr:cNvPr>
        <xdr:cNvCxnSpPr/>
      </xdr:nvCxnSpPr>
      <xdr:spPr>
        <a:xfrm>
          <a:off x="22072600" y="5784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40333</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170AEAC1-3FF0-4F24-AED2-2F52995766D4}"/>
            </a:ext>
          </a:extLst>
        </xdr:cNvPr>
        <xdr:cNvSpPr txBox="1"/>
      </xdr:nvSpPr>
      <xdr:spPr>
        <a:xfrm>
          <a:off x="22199600" y="63839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17456</xdr:rowOff>
    </xdr:from>
    <xdr:to>
      <xdr:col>116</xdr:col>
      <xdr:colOff>114300</xdr:colOff>
      <xdr:row>38</xdr:row>
      <xdr:rowOff>119056</xdr:rowOff>
    </xdr:to>
    <xdr:sp macro="" textlink="">
      <xdr:nvSpPr>
        <xdr:cNvPr id="582" name="フローチャート: 判断 581">
          <a:extLst>
            <a:ext uri="{FF2B5EF4-FFF2-40B4-BE49-F238E27FC236}">
              <a16:creationId xmlns:a16="http://schemas.microsoft.com/office/drawing/2014/main" id="{10F9C3AE-F9FE-4696-A185-5FB190943DB9}"/>
            </a:ext>
          </a:extLst>
        </xdr:cNvPr>
        <xdr:cNvSpPr/>
      </xdr:nvSpPr>
      <xdr:spPr>
        <a:xfrm>
          <a:off x="22110700" y="653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23619</xdr:rowOff>
    </xdr:from>
    <xdr:to>
      <xdr:col>112</xdr:col>
      <xdr:colOff>38100</xdr:colOff>
      <xdr:row>38</xdr:row>
      <xdr:rowOff>125219</xdr:rowOff>
    </xdr:to>
    <xdr:sp macro="" textlink="">
      <xdr:nvSpPr>
        <xdr:cNvPr id="583" name="フローチャート: 判断 582">
          <a:extLst>
            <a:ext uri="{FF2B5EF4-FFF2-40B4-BE49-F238E27FC236}">
              <a16:creationId xmlns:a16="http://schemas.microsoft.com/office/drawing/2014/main" id="{7B4DFC41-DE8F-41C8-B3E3-A50E1C6384F3}"/>
            </a:ext>
          </a:extLst>
        </xdr:cNvPr>
        <xdr:cNvSpPr/>
      </xdr:nvSpPr>
      <xdr:spPr>
        <a:xfrm>
          <a:off x="21272500" y="6538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82274</xdr:rowOff>
    </xdr:from>
    <xdr:to>
      <xdr:col>107</xdr:col>
      <xdr:colOff>101600</xdr:colOff>
      <xdr:row>39</xdr:row>
      <xdr:rowOff>12424</xdr:rowOff>
    </xdr:to>
    <xdr:sp macro="" textlink="">
      <xdr:nvSpPr>
        <xdr:cNvPr id="584" name="フローチャート: 判断 583">
          <a:extLst>
            <a:ext uri="{FF2B5EF4-FFF2-40B4-BE49-F238E27FC236}">
              <a16:creationId xmlns:a16="http://schemas.microsoft.com/office/drawing/2014/main" id="{59389987-9854-4B0B-AF97-FA6CA8B79CAD}"/>
            </a:ext>
          </a:extLst>
        </xdr:cNvPr>
        <xdr:cNvSpPr/>
      </xdr:nvSpPr>
      <xdr:spPr>
        <a:xfrm>
          <a:off x="20383500" y="659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101019</xdr:rowOff>
    </xdr:from>
    <xdr:to>
      <xdr:col>102</xdr:col>
      <xdr:colOff>165100</xdr:colOff>
      <xdr:row>39</xdr:row>
      <xdr:rowOff>31169</xdr:rowOff>
    </xdr:to>
    <xdr:sp macro="" textlink="">
      <xdr:nvSpPr>
        <xdr:cNvPr id="585" name="フローチャート: 判断 584">
          <a:extLst>
            <a:ext uri="{FF2B5EF4-FFF2-40B4-BE49-F238E27FC236}">
              <a16:creationId xmlns:a16="http://schemas.microsoft.com/office/drawing/2014/main" id="{9140C835-7D52-4AB8-8E15-6B4344A54A7B}"/>
            </a:ext>
          </a:extLst>
        </xdr:cNvPr>
        <xdr:cNvSpPr/>
      </xdr:nvSpPr>
      <xdr:spPr>
        <a:xfrm>
          <a:off x="19494500" y="6616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93418</xdr:rowOff>
    </xdr:from>
    <xdr:to>
      <xdr:col>98</xdr:col>
      <xdr:colOff>38100</xdr:colOff>
      <xdr:row>39</xdr:row>
      <xdr:rowOff>23568</xdr:rowOff>
    </xdr:to>
    <xdr:sp macro="" textlink="">
      <xdr:nvSpPr>
        <xdr:cNvPr id="586" name="フローチャート: 判断 585">
          <a:extLst>
            <a:ext uri="{FF2B5EF4-FFF2-40B4-BE49-F238E27FC236}">
              <a16:creationId xmlns:a16="http://schemas.microsoft.com/office/drawing/2014/main" id="{2BD588FE-09A7-4FEA-8FE1-3B26C866A60C}"/>
            </a:ext>
          </a:extLst>
        </xdr:cNvPr>
        <xdr:cNvSpPr/>
      </xdr:nvSpPr>
      <xdr:spPr>
        <a:xfrm>
          <a:off x="18605500" y="6608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FF3F5E42-0D7B-444F-B57B-999634294EC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C1FC4E67-4118-4F15-B892-56E02696C78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94CAF904-A694-4FA7-B69F-24416263C91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B53BDD8B-1950-435C-80C0-A1757407179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B2696235-2F19-4CCB-8E16-E363CC3BF7B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61138</xdr:rowOff>
    </xdr:from>
    <xdr:to>
      <xdr:col>116</xdr:col>
      <xdr:colOff>114300</xdr:colOff>
      <xdr:row>41</xdr:row>
      <xdr:rowOff>162738</xdr:rowOff>
    </xdr:to>
    <xdr:sp macro="" textlink="">
      <xdr:nvSpPr>
        <xdr:cNvPr id="592" name="楕円 591">
          <a:extLst>
            <a:ext uri="{FF2B5EF4-FFF2-40B4-BE49-F238E27FC236}">
              <a16:creationId xmlns:a16="http://schemas.microsoft.com/office/drawing/2014/main" id="{6CCFEB48-ADB8-432C-A500-576F8D1B996F}"/>
            </a:ext>
          </a:extLst>
        </xdr:cNvPr>
        <xdr:cNvSpPr/>
      </xdr:nvSpPr>
      <xdr:spPr>
        <a:xfrm>
          <a:off x="22110700" y="709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147515</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CECDDF52-0BBD-4006-B3A9-1A87CEB862BF}"/>
            </a:ext>
          </a:extLst>
        </xdr:cNvPr>
        <xdr:cNvSpPr txBox="1"/>
      </xdr:nvSpPr>
      <xdr:spPr>
        <a:xfrm>
          <a:off x="22199600" y="700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11303</xdr:rowOff>
    </xdr:from>
    <xdr:to>
      <xdr:col>112</xdr:col>
      <xdr:colOff>38100</xdr:colOff>
      <xdr:row>41</xdr:row>
      <xdr:rowOff>112903</xdr:rowOff>
    </xdr:to>
    <xdr:sp macro="" textlink="">
      <xdr:nvSpPr>
        <xdr:cNvPr id="594" name="楕円 593">
          <a:extLst>
            <a:ext uri="{FF2B5EF4-FFF2-40B4-BE49-F238E27FC236}">
              <a16:creationId xmlns:a16="http://schemas.microsoft.com/office/drawing/2014/main" id="{D430238E-CAAF-4E5D-910C-69541BE0EBEA}"/>
            </a:ext>
          </a:extLst>
        </xdr:cNvPr>
        <xdr:cNvSpPr/>
      </xdr:nvSpPr>
      <xdr:spPr>
        <a:xfrm>
          <a:off x="21272500" y="704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62103</xdr:rowOff>
    </xdr:from>
    <xdr:to>
      <xdr:col>116</xdr:col>
      <xdr:colOff>63500</xdr:colOff>
      <xdr:row>41</xdr:row>
      <xdr:rowOff>111938</xdr:rowOff>
    </xdr:to>
    <xdr:cxnSp macro="">
      <xdr:nvCxnSpPr>
        <xdr:cNvPr id="595" name="直線コネクタ 594">
          <a:extLst>
            <a:ext uri="{FF2B5EF4-FFF2-40B4-BE49-F238E27FC236}">
              <a16:creationId xmlns:a16="http://schemas.microsoft.com/office/drawing/2014/main" id="{00FF6E5F-7061-400D-BE87-1B9F0C484ED8}"/>
            </a:ext>
          </a:extLst>
        </xdr:cNvPr>
        <xdr:cNvCxnSpPr/>
      </xdr:nvCxnSpPr>
      <xdr:spPr>
        <a:xfrm>
          <a:off x="21323300" y="7091553"/>
          <a:ext cx="838200" cy="49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127813</xdr:rowOff>
    </xdr:from>
    <xdr:to>
      <xdr:col>107</xdr:col>
      <xdr:colOff>101600</xdr:colOff>
      <xdr:row>42</xdr:row>
      <xdr:rowOff>57963</xdr:rowOff>
    </xdr:to>
    <xdr:sp macro="" textlink="">
      <xdr:nvSpPr>
        <xdr:cNvPr id="596" name="楕円 595">
          <a:extLst>
            <a:ext uri="{FF2B5EF4-FFF2-40B4-BE49-F238E27FC236}">
              <a16:creationId xmlns:a16="http://schemas.microsoft.com/office/drawing/2014/main" id="{6847C461-46C4-49C3-AF67-A80A0B9564D1}"/>
            </a:ext>
          </a:extLst>
        </xdr:cNvPr>
        <xdr:cNvSpPr/>
      </xdr:nvSpPr>
      <xdr:spPr>
        <a:xfrm>
          <a:off x="20383500" y="715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62103</xdr:rowOff>
    </xdr:from>
    <xdr:to>
      <xdr:col>111</xdr:col>
      <xdr:colOff>177800</xdr:colOff>
      <xdr:row>42</xdr:row>
      <xdr:rowOff>7163</xdr:rowOff>
    </xdr:to>
    <xdr:cxnSp macro="">
      <xdr:nvCxnSpPr>
        <xdr:cNvPr id="597" name="直線コネクタ 596">
          <a:extLst>
            <a:ext uri="{FF2B5EF4-FFF2-40B4-BE49-F238E27FC236}">
              <a16:creationId xmlns:a16="http://schemas.microsoft.com/office/drawing/2014/main" id="{48DC6DEB-3E90-43AF-BAA3-EA5E64BEC0AB}"/>
            </a:ext>
          </a:extLst>
        </xdr:cNvPr>
        <xdr:cNvCxnSpPr/>
      </xdr:nvCxnSpPr>
      <xdr:spPr>
        <a:xfrm flipV="1">
          <a:off x="20434300" y="7091553"/>
          <a:ext cx="889000" cy="1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128565</xdr:rowOff>
    </xdr:from>
    <xdr:to>
      <xdr:col>102</xdr:col>
      <xdr:colOff>165100</xdr:colOff>
      <xdr:row>42</xdr:row>
      <xdr:rowOff>58715</xdr:rowOff>
    </xdr:to>
    <xdr:sp macro="" textlink="">
      <xdr:nvSpPr>
        <xdr:cNvPr id="598" name="楕円 597">
          <a:extLst>
            <a:ext uri="{FF2B5EF4-FFF2-40B4-BE49-F238E27FC236}">
              <a16:creationId xmlns:a16="http://schemas.microsoft.com/office/drawing/2014/main" id="{9CA623EF-E854-4448-A1F7-3148A38FF981}"/>
            </a:ext>
          </a:extLst>
        </xdr:cNvPr>
        <xdr:cNvSpPr/>
      </xdr:nvSpPr>
      <xdr:spPr>
        <a:xfrm>
          <a:off x="19494500" y="715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7163</xdr:rowOff>
    </xdr:from>
    <xdr:to>
      <xdr:col>107</xdr:col>
      <xdr:colOff>50800</xdr:colOff>
      <xdr:row>42</xdr:row>
      <xdr:rowOff>7915</xdr:rowOff>
    </xdr:to>
    <xdr:cxnSp macro="">
      <xdr:nvCxnSpPr>
        <xdr:cNvPr id="599" name="直線コネクタ 598">
          <a:extLst>
            <a:ext uri="{FF2B5EF4-FFF2-40B4-BE49-F238E27FC236}">
              <a16:creationId xmlns:a16="http://schemas.microsoft.com/office/drawing/2014/main" id="{B3696232-8486-425E-9A3B-D584E6C9783E}"/>
            </a:ext>
          </a:extLst>
        </xdr:cNvPr>
        <xdr:cNvCxnSpPr/>
      </xdr:nvCxnSpPr>
      <xdr:spPr>
        <a:xfrm flipV="1">
          <a:off x="19545300" y="7208063"/>
          <a:ext cx="889000" cy="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129280</xdr:rowOff>
    </xdr:from>
    <xdr:to>
      <xdr:col>98</xdr:col>
      <xdr:colOff>38100</xdr:colOff>
      <xdr:row>42</xdr:row>
      <xdr:rowOff>59430</xdr:rowOff>
    </xdr:to>
    <xdr:sp macro="" textlink="">
      <xdr:nvSpPr>
        <xdr:cNvPr id="600" name="楕円 599">
          <a:extLst>
            <a:ext uri="{FF2B5EF4-FFF2-40B4-BE49-F238E27FC236}">
              <a16:creationId xmlns:a16="http://schemas.microsoft.com/office/drawing/2014/main" id="{B1A0F22D-54C2-44C7-A2E8-9814C46B2B2F}"/>
            </a:ext>
          </a:extLst>
        </xdr:cNvPr>
        <xdr:cNvSpPr/>
      </xdr:nvSpPr>
      <xdr:spPr>
        <a:xfrm>
          <a:off x="18605500" y="715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7915</xdr:rowOff>
    </xdr:from>
    <xdr:to>
      <xdr:col>102</xdr:col>
      <xdr:colOff>114300</xdr:colOff>
      <xdr:row>42</xdr:row>
      <xdr:rowOff>8630</xdr:rowOff>
    </xdr:to>
    <xdr:cxnSp macro="">
      <xdr:nvCxnSpPr>
        <xdr:cNvPr id="601" name="直線コネクタ 600">
          <a:extLst>
            <a:ext uri="{FF2B5EF4-FFF2-40B4-BE49-F238E27FC236}">
              <a16:creationId xmlns:a16="http://schemas.microsoft.com/office/drawing/2014/main" id="{51587C3B-581A-4CC5-8258-7187BB6589AB}"/>
            </a:ext>
          </a:extLst>
        </xdr:cNvPr>
        <xdr:cNvCxnSpPr/>
      </xdr:nvCxnSpPr>
      <xdr:spPr>
        <a:xfrm flipV="1">
          <a:off x="18656300" y="7208815"/>
          <a:ext cx="889000" cy="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141746</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5B913B5B-6280-4EC6-8FD2-F6F65EF661CE}"/>
            </a:ext>
          </a:extLst>
        </xdr:cNvPr>
        <xdr:cNvSpPr txBox="1"/>
      </xdr:nvSpPr>
      <xdr:spPr>
        <a:xfrm>
          <a:off x="21043411" y="631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28951</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C6E9DB33-AAAD-470F-B9F9-F1510F3A5A81}"/>
            </a:ext>
          </a:extLst>
        </xdr:cNvPr>
        <xdr:cNvSpPr txBox="1"/>
      </xdr:nvSpPr>
      <xdr:spPr>
        <a:xfrm>
          <a:off x="20167111" y="637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47696</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B9983275-9051-48E2-9E25-9382B192D317}"/>
            </a:ext>
          </a:extLst>
        </xdr:cNvPr>
        <xdr:cNvSpPr txBox="1"/>
      </xdr:nvSpPr>
      <xdr:spPr>
        <a:xfrm>
          <a:off x="19278111" y="639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40095</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EBB90238-874A-48FF-9E8A-93991FBEA3AC}"/>
            </a:ext>
          </a:extLst>
        </xdr:cNvPr>
        <xdr:cNvSpPr txBox="1"/>
      </xdr:nvSpPr>
      <xdr:spPr>
        <a:xfrm>
          <a:off x="18389111" y="638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104030</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3C489265-E781-4EDB-864A-7F2C6FBA8D35}"/>
            </a:ext>
          </a:extLst>
        </xdr:cNvPr>
        <xdr:cNvSpPr txBox="1"/>
      </xdr:nvSpPr>
      <xdr:spPr>
        <a:xfrm>
          <a:off x="21043411" y="7133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49090</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FDEF0579-6EFE-4FB6-BC22-0C1BC886547D}"/>
            </a:ext>
          </a:extLst>
        </xdr:cNvPr>
        <xdr:cNvSpPr txBox="1"/>
      </xdr:nvSpPr>
      <xdr:spPr>
        <a:xfrm>
          <a:off x="20167111" y="7249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49842</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42026C97-A8F2-4084-BB28-64B9F45FD60F}"/>
            </a:ext>
          </a:extLst>
        </xdr:cNvPr>
        <xdr:cNvSpPr txBox="1"/>
      </xdr:nvSpPr>
      <xdr:spPr>
        <a:xfrm>
          <a:off x="19278111" y="7250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50557</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9480C099-BC7A-4083-ACCB-F7845F972E8F}"/>
            </a:ext>
          </a:extLst>
        </xdr:cNvPr>
        <xdr:cNvSpPr txBox="1"/>
      </xdr:nvSpPr>
      <xdr:spPr>
        <a:xfrm>
          <a:off x="18389111" y="7251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8CE7E9D5-FFDD-443C-BAEE-134B2FA974E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72A8E14F-F252-47A8-A73B-F201BE3B5CC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B935EB70-89FF-442E-B531-95512B29CA4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FF7AC411-A1BD-4961-96A2-5D45671A934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C8297F1D-EE6C-4B72-8031-8788032B41C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D206DA1E-38E1-45CF-A916-559DEA5DE7A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15AD6DCE-95AF-49FB-94E9-61574CD253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1FD66D07-2B50-40F5-865A-10474D290AD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261FB3A0-5147-46E9-98F5-58B02934152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7A8463A1-B0C7-45B1-AEB6-5EC293BA56C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111A8936-809B-4307-BFCF-A55879F2B37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C0A8FFDF-1657-4599-A6E2-E1214F841E88}"/>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C10941C1-D33D-4DB1-A9D6-7601D866087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60E422D1-6A31-40D0-8001-4F7757D499C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EFCF8384-BEFB-4AED-BB3B-5847C4448E5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E31A11D7-9DAD-4AE2-A9FF-32BE25574DC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BE78EBCD-8B31-4956-A0FD-37253A5001F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F33CB820-19A1-4787-9447-CF45D7006C48}"/>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0E9AB269-B0D1-41A2-9FEF-DD4C2255599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29F9344B-DAF1-4727-B17D-FFC0BAF8D381}"/>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7CDCB6F9-CC02-483E-A658-EF1766B97FC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19762090-F81E-4770-B288-CDDAB5B7DC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B4C95697-CAC0-4BB3-91B7-16A5B888CB95}"/>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93DB5424-8BC6-4311-A6A6-CD4EE779E20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246CFDC6-2783-4758-AB58-B4A87438B14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128996</xdr:rowOff>
    </xdr:from>
    <xdr:to>
      <xdr:col>85</xdr:col>
      <xdr:colOff>126364</xdr:colOff>
      <xdr:row>64</xdr:row>
      <xdr:rowOff>0</xdr:rowOff>
    </xdr:to>
    <xdr:cxnSp macro="">
      <xdr:nvCxnSpPr>
        <xdr:cNvPr id="635" name="直線コネクタ 634">
          <a:extLst>
            <a:ext uri="{FF2B5EF4-FFF2-40B4-BE49-F238E27FC236}">
              <a16:creationId xmlns:a16="http://schemas.microsoft.com/office/drawing/2014/main" id="{5BDC945F-C598-4E2E-B960-610B08E684D9}"/>
            </a:ext>
          </a:extLst>
        </xdr:cNvPr>
        <xdr:cNvCxnSpPr/>
      </xdr:nvCxnSpPr>
      <xdr:spPr>
        <a:xfrm flipV="1">
          <a:off x="16318864" y="9558746"/>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05111" cy="259045"/>
    <xdr:sp macro="" textlink="">
      <xdr:nvSpPr>
        <xdr:cNvPr id="636" name="【保健センター・保健所】&#10;有形固定資産減価償却率最小値テキスト">
          <a:extLst>
            <a:ext uri="{FF2B5EF4-FFF2-40B4-BE49-F238E27FC236}">
              <a16:creationId xmlns:a16="http://schemas.microsoft.com/office/drawing/2014/main" id="{15E1B36E-7D57-4108-AFF5-002F72ADE7EB}"/>
            </a:ext>
          </a:extLst>
        </xdr:cNvPr>
        <xdr:cNvSpPr txBox="1"/>
      </xdr:nvSpPr>
      <xdr:spPr>
        <a:xfrm>
          <a:off x="16357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37" name="直線コネクタ 636">
          <a:extLst>
            <a:ext uri="{FF2B5EF4-FFF2-40B4-BE49-F238E27FC236}">
              <a16:creationId xmlns:a16="http://schemas.microsoft.com/office/drawing/2014/main" id="{8285EB80-8892-48CC-ABEF-F1B617A4A5AD}"/>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75673</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12FF9816-2E55-4B45-A5D2-EF64749BF4F0}"/>
            </a:ext>
          </a:extLst>
        </xdr:cNvPr>
        <xdr:cNvSpPr txBox="1"/>
      </xdr:nvSpPr>
      <xdr:spPr>
        <a:xfrm>
          <a:off x="16357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128996</xdr:rowOff>
    </xdr:from>
    <xdr:to>
      <xdr:col>86</xdr:col>
      <xdr:colOff>25400</xdr:colOff>
      <xdr:row>55</xdr:row>
      <xdr:rowOff>128996</xdr:rowOff>
    </xdr:to>
    <xdr:cxnSp macro="">
      <xdr:nvCxnSpPr>
        <xdr:cNvPr id="639" name="直線コネクタ 638">
          <a:extLst>
            <a:ext uri="{FF2B5EF4-FFF2-40B4-BE49-F238E27FC236}">
              <a16:creationId xmlns:a16="http://schemas.microsoft.com/office/drawing/2014/main" id="{4E06526B-C39C-42A6-AB05-7E50EEFB22A3}"/>
            </a:ext>
          </a:extLst>
        </xdr:cNvPr>
        <xdr:cNvCxnSpPr/>
      </xdr:nvCxnSpPr>
      <xdr:spPr>
        <a:xfrm>
          <a:off x="16230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50454</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E4DFBBE8-0738-4498-8BB8-23125DE06C53}"/>
            </a:ext>
          </a:extLst>
        </xdr:cNvPr>
        <xdr:cNvSpPr txBox="1"/>
      </xdr:nvSpPr>
      <xdr:spPr>
        <a:xfrm>
          <a:off x="16357600" y="1016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27577</xdr:rowOff>
    </xdr:from>
    <xdr:to>
      <xdr:col>85</xdr:col>
      <xdr:colOff>177800</xdr:colOff>
      <xdr:row>60</xdr:row>
      <xdr:rowOff>129177</xdr:rowOff>
    </xdr:to>
    <xdr:sp macro="" textlink="">
      <xdr:nvSpPr>
        <xdr:cNvPr id="641" name="フローチャート: 判断 640">
          <a:extLst>
            <a:ext uri="{FF2B5EF4-FFF2-40B4-BE49-F238E27FC236}">
              <a16:creationId xmlns:a16="http://schemas.microsoft.com/office/drawing/2014/main" id="{953D9CCF-49C9-4B41-B20A-87EF05EAAC72}"/>
            </a:ext>
          </a:extLst>
        </xdr:cNvPr>
        <xdr:cNvSpPr/>
      </xdr:nvSpPr>
      <xdr:spPr>
        <a:xfrm>
          <a:off x="16268700" y="1031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84727</xdr:rowOff>
    </xdr:from>
    <xdr:to>
      <xdr:col>81</xdr:col>
      <xdr:colOff>101600</xdr:colOff>
      <xdr:row>61</xdr:row>
      <xdr:rowOff>14877</xdr:rowOff>
    </xdr:to>
    <xdr:sp macro="" textlink="">
      <xdr:nvSpPr>
        <xdr:cNvPr id="642" name="フローチャート: 判断 641">
          <a:extLst>
            <a:ext uri="{FF2B5EF4-FFF2-40B4-BE49-F238E27FC236}">
              <a16:creationId xmlns:a16="http://schemas.microsoft.com/office/drawing/2014/main" id="{ADD28A98-232B-4730-8ABD-4C72627CA944}"/>
            </a:ext>
          </a:extLst>
        </xdr:cNvPr>
        <xdr:cNvSpPr/>
      </xdr:nvSpPr>
      <xdr:spPr>
        <a:xfrm>
          <a:off x="15430500" y="1037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53703</xdr:rowOff>
    </xdr:from>
    <xdr:to>
      <xdr:col>76</xdr:col>
      <xdr:colOff>165100</xdr:colOff>
      <xdr:row>60</xdr:row>
      <xdr:rowOff>155303</xdr:rowOff>
    </xdr:to>
    <xdr:sp macro="" textlink="">
      <xdr:nvSpPr>
        <xdr:cNvPr id="643" name="フローチャート: 判断 642">
          <a:extLst>
            <a:ext uri="{FF2B5EF4-FFF2-40B4-BE49-F238E27FC236}">
              <a16:creationId xmlns:a16="http://schemas.microsoft.com/office/drawing/2014/main" id="{C828F0C1-4594-4780-93DC-48CD662BCE7A}"/>
            </a:ext>
          </a:extLst>
        </xdr:cNvPr>
        <xdr:cNvSpPr/>
      </xdr:nvSpPr>
      <xdr:spPr>
        <a:xfrm>
          <a:off x="145415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44" name="フローチャート: 判断 643">
          <a:extLst>
            <a:ext uri="{FF2B5EF4-FFF2-40B4-BE49-F238E27FC236}">
              <a16:creationId xmlns:a16="http://schemas.microsoft.com/office/drawing/2014/main" id="{66669EF5-BA1C-4208-95AD-02E770492E5A}"/>
            </a:ext>
          </a:extLst>
        </xdr:cNvPr>
        <xdr:cNvSpPr/>
      </xdr:nvSpPr>
      <xdr:spPr>
        <a:xfrm>
          <a:off x="1365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168003</xdr:rowOff>
    </xdr:from>
    <xdr:to>
      <xdr:col>67</xdr:col>
      <xdr:colOff>101600</xdr:colOff>
      <xdr:row>60</xdr:row>
      <xdr:rowOff>98153</xdr:rowOff>
    </xdr:to>
    <xdr:sp macro="" textlink="">
      <xdr:nvSpPr>
        <xdr:cNvPr id="645" name="フローチャート: 判断 644">
          <a:extLst>
            <a:ext uri="{FF2B5EF4-FFF2-40B4-BE49-F238E27FC236}">
              <a16:creationId xmlns:a16="http://schemas.microsoft.com/office/drawing/2014/main" id="{04F8FEA9-8E42-4741-8154-7C43633D27E6}"/>
            </a:ext>
          </a:extLst>
        </xdr:cNvPr>
        <xdr:cNvSpPr/>
      </xdr:nvSpPr>
      <xdr:spPr>
        <a:xfrm>
          <a:off x="12763500" y="102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4695DED6-2167-403D-94DF-FEDF81ACF6B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B6D6CD5D-75EA-49D7-81DE-32A1F5C9094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2DB815D-66AA-42F9-9D71-9859EC56398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FFEE546D-AE8D-43E0-B537-E8286D40946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748A95E-75C1-4F1A-95BC-460EBAEBC42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30843</xdr:rowOff>
    </xdr:from>
    <xdr:to>
      <xdr:col>85</xdr:col>
      <xdr:colOff>177800</xdr:colOff>
      <xdr:row>61</xdr:row>
      <xdr:rowOff>132443</xdr:rowOff>
    </xdr:to>
    <xdr:sp macro="" textlink="">
      <xdr:nvSpPr>
        <xdr:cNvPr id="651" name="楕円 650">
          <a:extLst>
            <a:ext uri="{FF2B5EF4-FFF2-40B4-BE49-F238E27FC236}">
              <a16:creationId xmlns:a16="http://schemas.microsoft.com/office/drawing/2014/main" id="{C20BF328-DD07-4A17-ABE0-A673F51186D9}"/>
            </a:ext>
          </a:extLst>
        </xdr:cNvPr>
        <xdr:cNvSpPr/>
      </xdr:nvSpPr>
      <xdr:spPr>
        <a:xfrm>
          <a:off x="16268700" y="1048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9270</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50B5A37F-36D2-4761-A913-4C6E9F0C4E79}"/>
            </a:ext>
          </a:extLst>
        </xdr:cNvPr>
        <xdr:cNvSpPr txBox="1"/>
      </xdr:nvSpPr>
      <xdr:spPr>
        <a:xfrm>
          <a:off x="16357600" y="1046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34109</xdr:rowOff>
    </xdr:from>
    <xdr:to>
      <xdr:col>81</xdr:col>
      <xdr:colOff>101600</xdr:colOff>
      <xdr:row>61</xdr:row>
      <xdr:rowOff>135709</xdr:rowOff>
    </xdr:to>
    <xdr:sp macro="" textlink="">
      <xdr:nvSpPr>
        <xdr:cNvPr id="653" name="楕円 652">
          <a:extLst>
            <a:ext uri="{FF2B5EF4-FFF2-40B4-BE49-F238E27FC236}">
              <a16:creationId xmlns:a16="http://schemas.microsoft.com/office/drawing/2014/main" id="{40CD510A-BBF3-4A84-8B1D-149CBC704CFA}"/>
            </a:ext>
          </a:extLst>
        </xdr:cNvPr>
        <xdr:cNvSpPr/>
      </xdr:nvSpPr>
      <xdr:spPr>
        <a:xfrm>
          <a:off x="15430500" y="1049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81643</xdr:rowOff>
    </xdr:from>
    <xdr:to>
      <xdr:col>85</xdr:col>
      <xdr:colOff>127000</xdr:colOff>
      <xdr:row>61</xdr:row>
      <xdr:rowOff>84909</xdr:rowOff>
    </xdr:to>
    <xdr:cxnSp macro="">
      <xdr:nvCxnSpPr>
        <xdr:cNvPr id="654" name="直線コネクタ 653">
          <a:extLst>
            <a:ext uri="{FF2B5EF4-FFF2-40B4-BE49-F238E27FC236}">
              <a16:creationId xmlns:a16="http://schemas.microsoft.com/office/drawing/2014/main" id="{A6370D54-A7F1-49E8-B37D-14336DDA7764}"/>
            </a:ext>
          </a:extLst>
        </xdr:cNvPr>
        <xdr:cNvCxnSpPr/>
      </xdr:nvCxnSpPr>
      <xdr:spPr>
        <a:xfrm flipV="1">
          <a:off x="15481300" y="10540093"/>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25944</xdr:rowOff>
    </xdr:from>
    <xdr:to>
      <xdr:col>76</xdr:col>
      <xdr:colOff>165100</xdr:colOff>
      <xdr:row>61</xdr:row>
      <xdr:rowOff>127544</xdr:rowOff>
    </xdr:to>
    <xdr:sp macro="" textlink="">
      <xdr:nvSpPr>
        <xdr:cNvPr id="655" name="楕円 654">
          <a:extLst>
            <a:ext uri="{FF2B5EF4-FFF2-40B4-BE49-F238E27FC236}">
              <a16:creationId xmlns:a16="http://schemas.microsoft.com/office/drawing/2014/main" id="{172A9B3B-36C0-46DB-A03E-36FD0A6A91AB}"/>
            </a:ext>
          </a:extLst>
        </xdr:cNvPr>
        <xdr:cNvSpPr/>
      </xdr:nvSpPr>
      <xdr:spPr>
        <a:xfrm>
          <a:off x="145415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76744</xdr:rowOff>
    </xdr:from>
    <xdr:to>
      <xdr:col>81</xdr:col>
      <xdr:colOff>50800</xdr:colOff>
      <xdr:row>61</xdr:row>
      <xdr:rowOff>84909</xdr:rowOff>
    </xdr:to>
    <xdr:cxnSp macro="">
      <xdr:nvCxnSpPr>
        <xdr:cNvPr id="656" name="直線コネクタ 655">
          <a:extLst>
            <a:ext uri="{FF2B5EF4-FFF2-40B4-BE49-F238E27FC236}">
              <a16:creationId xmlns:a16="http://schemas.microsoft.com/office/drawing/2014/main" id="{3DE08783-40D1-4FAD-AEEC-6738FB319F89}"/>
            </a:ext>
          </a:extLst>
        </xdr:cNvPr>
        <xdr:cNvCxnSpPr/>
      </xdr:nvCxnSpPr>
      <xdr:spPr>
        <a:xfrm>
          <a:off x="14592300" y="10535194"/>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161472</xdr:rowOff>
    </xdr:from>
    <xdr:to>
      <xdr:col>72</xdr:col>
      <xdr:colOff>38100</xdr:colOff>
      <xdr:row>61</xdr:row>
      <xdr:rowOff>91622</xdr:rowOff>
    </xdr:to>
    <xdr:sp macro="" textlink="">
      <xdr:nvSpPr>
        <xdr:cNvPr id="657" name="楕円 656">
          <a:extLst>
            <a:ext uri="{FF2B5EF4-FFF2-40B4-BE49-F238E27FC236}">
              <a16:creationId xmlns:a16="http://schemas.microsoft.com/office/drawing/2014/main" id="{086B571C-AB34-49F4-9755-75985AE2B571}"/>
            </a:ext>
          </a:extLst>
        </xdr:cNvPr>
        <xdr:cNvSpPr/>
      </xdr:nvSpPr>
      <xdr:spPr>
        <a:xfrm>
          <a:off x="13652500" y="1044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40822</xdr:rowOff>
    </xdr:from>
    <xdr:to>
      <xdr:col>76</xdr:col>
      <xdr:colOff>114300</xdr:colOff>
      <xdr:row>61</xdr:row>
      <xdr:rowOff>76744</xdr:rowOff>
    </xdr:to>
    <xdr:cxnSp macro="">
      <xdr:nvCxnSpPr>
        <xdr:cNvPr id="658" name="直線コネクタ 657">
          <a:extLst>
            <a:ext uri="{FF2B5EF4-FFF2-40B4-BE49-F238E27FC236}">
              <a16:creationId xmlns:a16="http://schemas.microsoft.com/office/drawing/2014/main" id="{0857A1B9-BE27-4990-85F7-EFEF290E7E88}"/>
            </a:ext>
          </a:extLst>
        </xdr:cNvPr>
        <xdr:cNvCxnSpPr/>
      </xdr:nvCxnSpPr>
      <xdr:spPr>
        <a:xfrm>
          <a:off x="13703300" y="1049927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25944</xdr:rowOff>
    </xdr:from>
    <xdr:to>
      <xdr:col>67</xdr:col>
      <xdr:colOff>101600</xdr:colOff>
      <xdr:row>61</xdr:row>
      <xdr:rowOff>127544</xdr:rowOff>
    </xdr:to>
    <xdr:sp macro="" textlink="">
      <xdr:nvSpPr>
        <xdr:cNvPr id="659" name="楕円 658">
          <a:extLst>
            <a:ext uri="{FF2B5EF4-FFF2-40B4-BE49-F238E27FC236}">
              <a16:creationId xmlns:a16="http://schemas.microsoft.com/office/drawing/2014/main" id="{E199E7FB-57BE-41B3-A506-CB9FAE8CF063}"/>
            </a:ext>
          </a:extLst>
        </xdr:cNvPr>
        <xdr:cNvSpPr/>
      </xdr:nvSpPr>
      <xdr:spPr>
        <a:xfrm>
          <a:off x="127635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40822</xdr:rowOff>
    </xdr:from>
    <xdr:to>
      <xdr:col>71</xdr:col>
      <xdr:colOff>177800</xdr:colOff>
      <xdr:row>61</xdr:row>
      <xdr:rowOff>76744</xdr:rowOff>
    </xdr:to>
    <xdr:cxnSp macro="">
      <xdr:nvCxnSpPr>
        <xdr:cNvPr id="660" name="直線コネクタ 659">
          <a:extLst>
            <a:ext uri="{FF2B5EF4-FFF2-40B4-BE49-F238E27FC236}">
              <a16:creationId xmlns:a16="http://schemas.microsoft.com/office/drawing/2014/main" id="{3842F80E-807A-435C-9435-B02FFF767E77}"/>
            </a:ext>
          </a:extLst>
        </xdr:cNvPr>
        <xdr:cNvCxnSpPr/>
      </xdr:nvCxnSpPr>
      <xdr:spPr>
        <a:xfrm flipV="1">
          <a:off x="12814300" y="1049927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31404</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9750921A-D5DD-4526-ABB1-F3F345F0C120}"/>
            </a:ext>
          </a:extLst>
        </xdr:cNvPr>
        <xdr:cNvSpPr txBox="1"/>
      </xdr:nvSpPr>
      <xdr:spPr>
        <a:xfrm>
          <a:off x="15266044" y="1014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380</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F2388F70-9549-4A35-9722-98906B99D076}"/>
            </a:ext>
          </a:extLst>
        </xdr:cNvPr>
        <xdr:cNvSpPr txBox="1"/>
      </xdr:nvSpPr>
      <xdr:spPr>
        <a:xfrm>
          <a:off x="14389744" y="1011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148970</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2C06400E-A65E-4A83-A9BC-2F6FE6ED2F1D}"/>
            </a:ext>
          </a:extLst>
        </xdr:cNvPr>
        <xdr:cNvSpPr txBox="1"/>
      </xdr:nvSpPr>
      <xdr:spPr>
        <a:xfrm>
          <a:off x="135007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114680</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DE02E883-6FAA-4E67-8D4B-FE5B20A7A3F2}"/>
            </a:ext>
          </a:extLst>
        </xdr:cNvPr>
        <xdr:cNvSpPr txBox="1"/>
      </xdr:nvSpPr>
      <xdr:spPr>
        <a:xfrm>
          <a:off x="1261174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126836</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4A20E66E-4012-4D08-9D44-576DB3D79BCD}"/>
            </a:ext>
          </a:extLst>
        </xdr:cNvPr>
        <xdr:cNvSpPr txBox="1"/>
      </xdr:nvSpPr>
      <xdr:spPr>
        <a:xfrm>
          <a:off x="152660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118671</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22F6121F-3C1A-4F27-B980-0AF9AE79C825}"/>
            </a:ext>
          </a:extLst>
        </xdr:cNvPr>
        <xdr:cNvSpPr txBox="1"/>
      </xdr:nvSpPr>
      <xdr:spPr>
        <a:xfrm>
          <a:off x="14389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82749</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BF1A8648-7324-4BC9-BCF2-E2A9D31ADDFD}"/>
            </a:ext>
          </a:extLst>
        </xdr:cNvPr>
        <xdr:cNvSpPr txBox="1"/>
      </xdr:nvSpPr>
      <xdr:spPr>
        <a:xfrm>
          <a:off x="135007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118671</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0D307C07-4F8B-4977-AA10-4CAE577893E9}"/>
            </a:ext>
          </a:extLst>
        </xdr:cNvPr>
        <xdr:cNvSpPr txBox="1"/>
      </xdr:nvSpPr>
      <xdr:spPr>
        <a:xfrm>
          <a:off x="12611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DA47250A-21A1-4FB1-A7D3-65FA0E34FD6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616F4881-BDD5-41B4-B7A3-7176003146E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7288FB31-1B48-444B-8CA5-F051A5CF3DB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A70FC283-C0F7-4B1C-AA4B-B14645E1E1D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3898599B-877C-4295-BE06-7F7976BEB26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23340F4A-47D3-45A6-ADF7-BB4021776E0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3DAB13CC-4912-48AC-87C4-4CC74E5FCB1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51A81561-E1FF-457A-9689-1323AFC2CCA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125BACAE-A349-4531-813E-2E2015E5E08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3BBE766D-79E2-4E4D-8F21-09DB50B0291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679" name="直線コネクタ 678">
          <a:extLst>
            <a:ext uri="{FF2B5EF4-FFF2-40B4-BE49-F238E27FC236}">
              <a16:creationId xmlns:a16="http://schemas.microsoft.com/office/drawing/2014/main" id="{F04FFFAE-DACB-4863-B757-1FC5EF0E0D4C}"/>
            </a:ext>
          </a:extLst>
        </xdr:cNvPr>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680" name="テキスト ボックス 679">
          <a:extLst>
            <a:ext uri="{FF2B5EF4-FFF2-40B4-BE49-F238E27FC236}">
              <a16:creationId xmlns:a16="http://schemas.microsoft.com/office/drawing/2014/main" id="{E07E43A8-ADDF-4353-BD8C-A72EBC76CA90}"/>
            </a:ext>
          </a:extLst>
        </xdr:cNvPr>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81" name="直線コネクタ 680">
          <a:extLst>
            <a:ext uri="{FF2B5EF4-FFF2-40B4-BE49-F238E27FC236}">
              <a16:creationId xmlns:a16="http://schemas.microsoft.com/office/drawing/2014/main" id="{8F97E69C-4102-4A44-AAD0-17155A07E81C}"/>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82" name="テキスト ボックス 681">
          <a:extLst>
            <a:ext uri="{FF2B5EF4-FFF2-40B4-BE49-F238E27FC236}">
              <a16:creationId xmlns:a16="http://schemas.microsoft.com/office/drawing/2014/main" id="{D0358063-C0A8-4935-984F-9D60F8EE4BD1}"/>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683" name="直線コネクタ 682">
          <a:extLst>
            <a:ext uri="{FF2B5EF4-FFF2-40B4-BE49-F238E27FC236}">
              <a16:creationId xmlns:a16="http://schemas.microsoft.com/office/drawing/2014/main" id="{08A6F5E1-6B94-49B3-B6D5-AC50AD527C49}"/>
            </a:ext>
          </a:extLst>
        </xdr:cNvPr>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684" name="テキスト ボックス 683">
          <a:extLst>
            <a:ext uri="{FF2B5EF4-FFF2-40B4-BE49-F238E27FC236}">
              <a16:creationId xmlns:a16="http://schemas.microsoft.com/office/drawing/2014/main" id="{86411173-2093-4448-BE40-C4D4B952D249}"/>
            </a:ext>
          </a:extLst>
        </xdr:cNvPr>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5" name="直線コネクタ 684">
          <a:extLst>
            <a:ext uri="{FF2B5EF4-FFF2-40B4-BE49-F238E27FC236}">
              <a16:creationId xmlns:a16="http://schemas.microsoft.com/office/drawing/2014/main" id="{E36FB45F-027B-4FB7-B4A5-4AF5C7A7A8C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6" name="テキスト ボックス 685">
          <a:extLst>
            <a:ext uri="{FF2B5EF4-FFF2-40B4-BE49-F238E27FC236}">
              <a16:creationId xmlns:a16="http://schemas.microsoft.com/office/drawing/2014/main" id="{86DC0004-30FC-4DC6-95B9-51F5502C89A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687" name="直線コネクタ 686">
          <a:extLst>
            <a:ext uri="{FF2B5EF4-FFF2-40B4-BE49-F238E27FC236}">
              <a16:creationId xmlns:a16="http://schemas.microsoft.com/office/drawing/2014/main" id="{AD657A29-0B72-41BD-BD3F-A1FDB9AFD983}"/>
            </a:ext>
          </a:extLst>
        </xdr:cNvPr>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688" name="テキスト ボックス 687">
          <a:extLst>
            <a:ext uri="{FF2B5EF4-FFF2-40B4-BE49-F238E27FC236}">
              <a16:creationId xmlns:a16="http://schemas.microsoft.com/office/drawing/2014/main" id="{A623DF20-0620-44D1-BA35-94B7D90C1B18}"/>
            </a:ext>
          </a:extLst>
        </xdr:cNvPr>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89" name="直線コネクタ 688">
          <a:extLst>
            <a:ext uri="{FF2B5EF4-FFF2-40B4-BE49-F238E27FC236}">
              <a16:creationId xmlns:a16="http://schemas.microsoft.com/office/drawing/2014/main" id="{244EB02D-28A6-435C-A16D-50C8855BA178}"/>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90" name="テキスト ボックス 689">
          <a:extLst>
            <a:ext uri="{FF2B5EF4-FFF2-40B4-BE49-F238E27FC236}">
              <a16:creationId xmlns:a16="http://schemas.microsoft.com/office/drawing/2014/main" id="{D61BAC52-7D3F-454D-929D-3197C055C5E5}"/>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691" name="直線コネクタ 690">
          <a:extLst>
            <a:ext uri="{FF2B5EF4-FFF2-40B4-BE49-F238E27FC236}">
              <a16:creationId xmlns:a16="http://schemas.microsoft.com/office/drawing/2014/main" id="{7B93A14F-FA6E-4770-9468-4A2D9BFCE1C9}"/>
            </a:ext>
          </a:extLst>
        </xdr:cNvPr>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692" name="テキスト ボックス 691">
          <a:extLst>
            <a:ext uri="{FF2B5EF4-FFF2-40B4-BE49-F238E27FC236}">
              <a16:creationId xmlns:a16="http://schemas.microsoft.com/office/drawing/2014/main" id="{E6391CAA-E65C-4C1D-AD17-017A8C414D4C}"/>
            </a:ext>
          </a:extLst>
        </xdr:cNvPr>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3" name="直線コネクタ 692">
          <a:extLst>
            <a:ext uri="{FF2B5EF4-FFF2-40B4-BE49-F238E27FC236}">
              <a16:creationId xmlns:a16="http://schemas.microsoft.com/office/drawing/2014/main" id="{4E37CC5C-A7ED-47AE-9269-EED699A40C4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4" name="テキスト ボックス 693">
          <a:extLst>
            <a:ext uri="{FF2B5EF4-FFF2-40B4-BE49-F238E27FC236}">
              <a16:creationId xmlns:a16="http://schemas.microsoft.com/office/drawing/2014/main" id="{7D54E13E-2097-486C-A1A9-A76CC0B247C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5" name="【保健センター・保健所】&#10;一人当たり面積グラフ枠">
          <a:extLst>
            <a:ext uri="{FF2B5EF4-FFF2-40B4-BE49-F238E27FC236}">
              <a16:creationId xmlns:a16="http://schemas.microsoft.com/office/drawing/2014/main" id="{94289282-A96B-4608-9B62-DC9B5BD92FC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96" name="直線コネクタ 695">
          <a:extLst>
            <a:ext uri="{FF2B5EF4-FFF2-40B4-BE49-F238E27FC236}">
              <a16:creationId xmlns:a16="http://schemas.microsoft.com/office/drawing/2014/main" id="{577A1637-65BA-4736-82B9-F571D43F9C76}"/>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97" name="【保健センター・保健所】&#10;一人当たり面積最小値テキスト">
          <a:extLst>
            <a:ext uri="{FF2B5EF4-FFF2-40B4-BE49-F238E27FC236}">
              <a16:creationId xmlns:a16="http://schemas.microsoft.com/office/drawing/2014/main" id="{20BC5428-4510-4E6E-ACD4-698529EEEF68}"/>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98" name="直線コネクタ 697">
          <a:extLst>
            <a:ext uri="{FF2B5EF4-FFF2-40B4-BE49-F238E27FC236}">
              <a16:creationId xmlns:a16="http://schemas.microsoft.com/office/drawing/2014/main" id="{55A0B2B2-8F76-49B5-BFC8-8D213BCC8912}"/>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99" name="【保健センター・保健所】&#10;一人当たり面積最大値テキスト">
          <a:extLst>
            <a:ext uri="{FF2B5EF4-FFF2-40B4-BE49-F238E27FC236}">
              <a16:creationId xmlns:a16="http://schemas.microsoft.com/office/drawing/2014/main" id="{711F31A7-78C2-4D54-866C-79FF3225B26E}"/>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700" name="直線コネクタ 699">
          <a:extLst>
            <a:ext uri="{FF2B5EF4-FFF2-40B4-BE49-F238E27FC236}">
              <a16:creationId xmlns:a16="http://schemas.microsoft.com/office/drawing/2014/main" id="{75A2A7D9-346B-453C-82F7-7C9CE2081A3F}"/>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70502</xdr:rowOff>
    </xdr:from>
    <xdr:ext cx="469744" cy="259045"/>
    <xdr:sp macro="" textlink="">
      <xdr:nvSpPr>
        <xdr:cNvPr id="701" name="【保健センター・保健所】&#10;一人当たり面積平均値テキスト">
          <a:extLst>
            <a:ext uri="{FF2B5EF4-FFF2-40B4-BE49-F238E27FC236}">
              <a16:creationId xmlns:a16="http://schemas.microsoft.com/office/drawing/2014/main" id="{86823684-56CF-4A7E-B6D1-ED1C25BF7126}"/>
            </a:ext>
          </a:extLst>
        </xdr:cNvPr>
        <xdr:cNvSpPr txBox="1"/>
      </xdr:nvSpPr>
      <xdr:spPr>
        <a:xfrm>
          <a:off x="22199600" y="103575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92075</xdr:rowOff>
    </xdr:from>
    <xdr:to>
      <xdr:col>116</xdr:col>
      <xdr:colOff>114300</xdr:colOff>
      <xdr:row>61</xdr:row>
      <xdr:rowOff>22225</xdr:rowOff>
    </xdr:to>
    <xdr:sp macro="" textlink="">
      <xdr:nvSpPr>
        <xdr:cNvPr id="702" name="フローチャート: 判断 701">
          <a:extLst>
            <a:ext uri="{FF2B5EF4-FFF2-40B4-BE49-F238E27FC236}">
              <a16:creationId xmlns:a16="http://schemas.microsoft.com/office/drawing/2014/main" id="{12BD6069-4CF1-4957-8A79-8889C319DBA6}"/>
            </a:ext>
          </a:extLst>
        </xdr:cNvPr>
        <xdr:cNvSpPr/>
      </xdr:nvSpPr>
      <xdr:spPr>
        <a:xfrm>
          <a:off x="22110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92075</xdr:rowOff>
    </xdr:from>
    <xdr:to>
      <xdr:col>112</xdr:col>
      <xdr:colOff>38100</xdr:colOff>
      <xdr:row>61</xdr:row>
      <xdr:rowOff>22225</xdr:rowOff>
    </xdr:to>
    <xdr:sp macro="" textlink="">
      <xdr:nvSpPr>
        <xdr:cNvPr id="703" name="フローチャート: 判断 702">
          <a:extLst>
            <a:ext uri="{FF2B5EF4-FFF2-40B4-BE49-F238E27FC236}">
              <a16:creationId xmlns:a16="http://schemas.microsoft.com/office/drawing/2014/main" id="{EFA9A12A-FD00-4ABE-80B0-5D56053D4419}"/>
            </a:ext>
          </a:extLst>
        </xdr:cNvPr>
        <xdr:cNvSpPr/>
      </xdr:nvSpPr>
      <xdr:spPr>
        <a:xfrm>
          <a:off x="21272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92075</xdr:rowOff>
    </xdr:from>
    <xdr:to>
      <xdr:col>107</xdr:col>
      <xdr:colOff>101600</xdr:colOff>
      <xdr:row>61</xdr:row>
      <xdr:rowOff>22225</xdr:rowOff>
    </xdr:to>
    <xdr:sp macro="" textlink="">
      <xdr:nvSpPr>
        <xdr:cNvPr id="704" name="フローチャート: 判断 703">
          <a:extLst>
            <a:ext uri="{FF2B5EF4-FFF2-40B4-BE49-F238E27FC236}">
              <a16:creationId xmlns:a16="http://schemas.microsoft.com/office/drawing/2014/main" id="{C88C2BEB-C523-4803-83CA-2486BFD9CF7E}"/>
            </a:ext>
          </a:extLst>
        </xdr:cNvPr>
        <xdr:cNvSpPr/>
      </xdr:nvSpPr>
      <xdr:spPr>
        <a:xfrm>
          <a:off x="20383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149225</xdr:rowOff>
    </xdr:from>
    <xdr:to>
      <xdr:col>102</xdr:col>
      <xdr:colOff>165100</xdr:colOff>
      <xdr:row>61</xdr:row>
      <xdr:rowOff>79375</xdr:rowOff>
    </xdr:to>
    <xdr:sp macro="" textlink="">
      <xdr:nvSpPr>
        <xdr:cNvPr id="705" name="フローチャート: 判断 704">
          <a:extLst>
            <a:ext uri="{FF2B5EF4-FFF2-40B4-BE49-F238E27FC236}">
              <a16:creationId xmlns:a16="http://schemas.microsoft.com/office/drawing/2014/main" id="{D7BFE0FE-E7D5-4A24-AD8F-0F3563C2FD69}"/>
            </a:ext>
          </a:extLst>
        </xdr:cNvPr>
        <xdr:cNvSpPr/>
      </xdr:nvSpPr>
      <xdr:spPr>
        <a:xfrm>
          <a:off x="19494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149225</xdr:rowOff>
    </xdr:from>
    <xdr:to>
      <xdr:col>98</xdr:col>
      <xdr:colOff>38100</xdr:colOff>
      <xdr:row>61</xdr:row>
      <xdr:rowOff>79375</xdr:rowOff>
    </xdr:to>
    <xdr:sp macro="" textlink="">
      <xdr:nvSpPr>
        <xdr:cNvPr id="706" name="フローチャート: 判断 705">
          <a:extLst>
            <a:ext uri="{FF2B5EF4-FFF2-40B4-BE49-F238E27FC236}">
              <a16:creationId xmlns:a16="http://schemas.microsoft.com/office/drawing/2014/main" id="{53B0BF7E-3459-493F-A310-E84CD8803C0E}"/>
            </a:ext>
          </a:extLst>
        </xdr:cNvPr>
        <xdr:cNvSpPr/>
      </xdr:nvSpPr>
      <xdr:spPr>
        <a:xfrm>
          <a:off x="1860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3F68CC35-F163-42D6-8220-9BF3EB94199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7FB8F338-C3EA-4759-8381-821C026B21D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D59F1DD8-A3B4-4278-B88B-1471B263FB3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67CCE8A5-C994-4286-A475-5738468FBAB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28C65A80-C54C-4C1A-8E96-EE8BD02260E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120650</xdr:rowOff>
    </xdr:from>
    <xdr:to>
      <xdr:col>116</xdr:col>
      <xdr:colOff>114300</xdr:colOff>
      <xdr:row>56</xdr:row>
      <xdr:rowOff>50800</xdr:rowOff>
    </xdr:to>
    <xdr:sp macro="" textlink="">
      <xdr:nvSpPr>
        <xdr:cNvPr id="712" name="楕円 711">
          <a:extLst>
            <a:ext uri="{FF2B5EF4-FFF2-40B4-BE49-F238E27FC236}">
              <a16:creationId xmlns:a16="http://schemas.microsoft.com/office/drawing/2014/main" id="{4F13BBB4-8B97-4E69-BD12-66211B8157B8}"/>
            </a:ext>
          </a:extLst>
        </xdr:cNvPr>
        <xdr:cNvSpPr/>
      </xdr:nvSpPr>
      <xdr:spPr>
        <a:xfrm>
          <a:off x="221107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73677</xdr:rowOff>
    </xdr:from>
    <xdr:ext cx="469744" cy="259045"/>
    <xdr:sp macro="" textlink="">
      <xdr:nvSpPr>
        <xdr:cNvPr id="713" name="【保健センター・保健所】&#10;一人当たり面積該当値テキスト">
          <a:extLst>
            <a:ext uri="{FF2B5EF4-FFF2-40B4-BE49-F238E27FC236}">
              <a16:creationId xmlns:a16="http://schemas.microsoft.com/office/drawing/2014/main" id="{AA23D136-ECE8-4884-98D8-BAE049B8DF00}"/>
            </a:ext>
          </a:extLst>
        </xdr:cNvPr>
        <xdr:cNvSpPr txBox="1"/>
      </xdr:nvSpPr>
      <xdr:spPr>
        <a:xfrm>
          <a:off x="22199600" y="950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120650</xdr:rowOff>
    </xdr:from>
    <xdr:to>
      <xdr:col>112</xdr:col>
      <xdr:colOff>38100</xdr:colOff>
      <xdr:row>56</xdr:row>
      <xdr:rowOff>50800</xdr:rowOff>
    </xdr:to>
    <xdr:sp macro="" textlink="">
      <xdr:nvSpPr>
        <xdr:cNvPr id="714" name="楕円 713">
          <a:extLst>
            <a:ext uri="{FF2B5EF4-FFF2-40B4-BE49-F238E27FC236}">
              <a16:creationId xmlns:a16="http://schemas.microsoft.com/office/drawing/2014/main" id="{08135441-F6A9-4D05-811F-0DFCB47A5671}"/>
            </a:ext>
          </a:extLst>
        </xdr:cNvPr>
        <xdr:cNvSpPr/>
      </xdr:nvSpPr>
      <xdr:spPr>
        <a:xfrm>
          <a:off x="212725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0</xdr:rowOff>
    </xdr:from>
    <xdr:to>
      <xdr:col>116</xdr:col>
      <xdr:colOff>63500</xdr:colOff>
      <xdr:row>56</xdr:row>
      <xdr:rowOff>0</xdr:rowOff>
    </xdr:to>
    <xdr:cxnSp macro="">
      <xdr:nvCxnSpPr>
        <xdr:cNvPr id="715" name="直線コネクタ 714">
          <a:extLst>
            <a:ext uri="{FF2B5EF4-FFF2-40B4-BE49-F238E27FC236}">
              <a16:creationId xmlns:a16="http://schemas.microsoft.com/office/drawing/2014/main" id="{E8143138-65F2-4A8A-93BC-4EEF271531B8}"/>
            </a:ext>
          </a:extLst>
        </xdr:cNvPr>
        <xdr:cNvCxnSpPr/>
      </xdr:nvCxnSpPr>
      <xdr:spPr>
        <a:xfrm>
          <a:off x="21323300" y="9601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149225</xdr:rowOff>
    </xdr:from>
    <xdr:to>
      <xdr:col>107</xdr:col>
      <xdr:colOff>101600</xdr:colOff>
      <xdr:row>56</xdr:row>
      <xdr:rowOff>79375</xdr:rowOff>
    </xdr:to>
    <xdr:sp macro="" textlink="">
      <xdr:nvSpPr>
        <xdr:cNvPr id="716" name="楕円 715">
          <a:extLst>
            <a:ext uri="{FF2B5EF4-FFF2-40B4-BE49-F238E27FC236}">
              <a16:creationId xmlns:a16="http://schemas.microsoft.com/office/drawing/2014/main" id="{30119085-770F-4697-B9FF-1F1AF65E4EC4}"/>
            </a:ext>
          </a:extLst>
        </xdr:cNvPr>
        <xdr:cNvSpPr/>
      </xdr:nvSpPr>
      <xdr:spPr>
        <a:xfrm>
          <a:off x="20383500" y="957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0</xdr:rowOff>
    </xdr:from>
    <xdr:to>
      <xdr:col>111</xdr:col>
      <xdr:colOff>177800</xdr:colOff>
      <xdr:row>56</xdr:row>
      <xdr:rowOff>28575</xdr:rowOff>
    </xdr:to>
    <xdr:cxnSp macro="">
      <xdr:nvCxnSpPr>
        <xdr:cNvPr id="717" name="直線コネクタ 716">
          <a:extLst>
            <a:ext uri="{FF2B5EF4-FFF2-40B4-BE49-F238E27FC236}">
              <a16:creationId xmlns:a16="http://schemas.microsoft.com/office/drawing/2014/main" id="{671BDBCA-943F-4022-B620-CDC156D2BCE4}"/>
            </a:ext>
          </a:extLst>
        </xdr:cNvPr>
        <xdr:cNvCxnSpPr/>
      </xdr:nvCxnSpPr>
      <xdr:spPr>
        <a:xfrm flipV="1">
          <a:off x="20434300" y="96012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92075</xdr:rowOff>
    </xdr:from>
    <xdr:to>
      <xdr:col>102</xdr:col>
      <xdr:colOff>165100</xdr:colOff>
      <xdr:row>63</xdr:row>
      <xdr:rowOff>22225</xdr:rowOff>
    </xdr:to>
    <xdr:sp macro="" textlink="">
      <xdr:nvSpPr>
        <xdr:cNvPr id="718" name="楕円 717">
          <a:extLst>
            <a:ext uri="{FF2B5EF4-FFF2-40B4-BE49-F238E27FC236}">
              <a16:creationId xmlns:a16="http://schemas.microsoft.com/office/drawing/2014/main" id="{EE46DE66-B146-4B09-8458-F1ABB5CB4CD0}"/>
            </a:ext>
          </a:extLst>
        </xdr:cNvPr>
        <xdr:cNvSpPr/>
      </xdr:nvSpPr>
      <xdr:spPr>
        <a:xfrm>
          <a:off x="194945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28575</xdr:rowOff>
    </xdr:from>
    <xdr:to>
      <xdr:col>107</xdr:col>
      <xdr:colOff>50800</xdr:colOff>
      <xdr:row>62</xdr:row>
      <xdr:rowOff>142875</xdr:rowOff>
    </xdr:to>
    <xdr:cxnSp macro="">
      <xdr:nvCxnSpPr>
        <xdr:cNvPr id="719" name="直線コネクタ 718">
          <a:extLst>
            <a:ext uri="{FF2B5EF4-FFF2-40B4-BE49-F238E27FC236}">
              <a16:creationId xmlns:a16="http://schemas.microsoft.com/office/drawing/2014/main" id="{E8973E8C-36FA-4427-8847-BB9913701C6F}"/>
            </a:ext>
          </a:extLst>
        </xdr:cNvPr>
        <xdr:cNvCxnSpPr/>
      </xdr:nvCxnSpPr>
      <xdr:spPr>
        <a:xfrm flipV="1">
          <a:off x="19545300" y="9629775"/>
          <a:ext cx="889000" cy="1143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92075</xdr:rowOff>
    </xdr:from>
    <xdr:to>
      <xdr:col>98</xdr:col>
      <xdr:colOff>38100</xdr:colOff>
      <xdr:row>63</xdr:row>
      <xdr:rowOff>22225</xdr:rowOff>
    </xdr:to>
    <xdr:sp macro="" textlink="">
      <xdr:nvSpPr>
        <xdr:cNvPr id="720" name="楕円 719">
          <a:extLst>
            <a:ext uri="{FF2B5EF4-FFF2-40B4-BE49-F238E27FC236}">
              <a16:creationId xmlns:a16="http://schemas.microsoft.com/office/drawing/2014/main" id="{E40C39E1-CA2D-4D01-B793-B1F2FACB3DF6}"/>
            </a:ext>
          </a:extLst>
        </xdr:cNvPr>
        <xdr:cNvSpPr/>
      </xdr:nvSpPr>
      <xdr:spPr>
        <a:xfrm>
          <a:off x="186055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142875</xdr:rowOff>
    </xdr:from>
    <xdr:to>
      <xdr:col>102</xdr:col>
      <xdr:colOff>114300</xdr:colOff>
      <xdr:row>62</xdr:row>
      <xdr:rowOff>142875</xdr:rowOff>
    </xdr:to>
    <xdr:cxnSp macro="">
      <xdr:nvCxnSpPr>
        <xdr:cNvPr id="721" name="直線コネクタ 720">
          <a:extLst>
            <a:ext uri="{FF2B5EF4-FFF2-40B4-BE49-F238E27FC236}">
              <a16:creationId xmlns:a16="http://schemas.microsoft.com/office/drawing/2014/main" id="{0E22A270-FEAA-4A0B-AF9C-B24F424046E7}"/>
            </a:ext>
          </a:extLst>
        </xdr:cNvPr>
        <xdr:cNvCxnSpPr/>
      </xdr:nvCxnSpPr>
      <xdr:spPr>
        <a:xfrm>
          <a:off x="18656300" y="107727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13352</xdr:rowOff>
    </xdr:from>
    <xdr:ext cx="469744" cy="259045"/>
    <xdr:sp macro="" textlink="">
      <xdr:nvSpPr>
        <xdr:cNvPr id="722" name="n_1aveValue【保健センター・保健所】&#10;一人当たり面積">
          <a:extLst>
            <a:ext uri="{FF2B5EF4-FFF2-40B4-BE49-F238E27FC236}">
              <a16:creationId xmlns:a16="http://schemas.microsoft.com/office/drawing/2014/main" id="{D42E358A-72A7-4449-B613-80D2893FDC83}"/>
            </a:ext>
          </a:extLst>
        </xdr:cNvPr>
        <xdr:cNvSpPr txBox="1"/>
      </xdr:nvSpPr>
      <xdr:spPr>
        <a:xfrm>
          <a:off x="21075727" y="1047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13352</xdr:rowOff>
    </xdr:from>
    <xdr:ext cx="469744" cy="259045"/>
    <xdr:sp macro="" textlink="">
      <xdr:nvSpPr>
        <xdr:cNvPr id="723" name="n_2aveValue【保健センター・保健所】&#10;一人当たり面積">
          <a:extLst>
            <a:ext uri="{FF2B5EF4-FFF2-40B4-BE49-F238E27FC236}">
              <a16:creationId xmlns:a16="http://schemas.microsoft.com/office/drawing/2014/main" id="{E7705200-21B5-4E27-8398-C01FE741F95C}"/>
            </a:ext>
          </a:extLst>
        </xdr:cNvPr>
        <xdr:cNvSpPr txBox="1"/>
      </xdr:nvSpPr>
      <xdr:spPr>
        <a:xfrm>
          <a:off x="20199427" y="1047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95902</xdr:rowOff>
    </xdr:from>
    <xdr:ext cx="469744" cy="259045"/>
    <xdr:sp macro="" textlink="">
      <xdr:nvSpPr>
        <xdr:cNvPr id="724" name="n_3aveValue【保健センター・保健所】&#10;一人当たり面積">
          <a:extLst>
            <a:ext uri="{FF2B5EF4-FFF2-40B4-BE49-F238E27FC236}">
              <a16:creationId xmlns:a16="http://schemas.microsoft.com/office/drawing/2014/main" id="{EED3A013-8606-4EE0-BC18-EB74ACC72001}"/>
            </a:ext>
          </a:extLst>
        </xdr:cNvPr>
        <xdr:cNvSpPr txBox="1"/>
      </xdr:nvSpPr>
      <xdr:spPr>
        <a:xfrm>
          <a:off x="19310427" y="1021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95902</xdr:rowOff>
    </xdr:from>
    <xdr:ext cx="469744" cy="259045"/>
    <xdr:sp macro="" textlink="">
      <xdr:nvSpPr>
        <xdr:cNvPr id="725" name="n_4aveValue【保健センター・保健所】&#10;一人当たり面積">
          <a:extLst>
            <a:ext uri="{FF2B5EF4-FFF2-40B4-BE49-F238E27FC236}">
              <a16:creationId xmlns:a16="http://schemas.microsoft.com/office/drawing/2014/main" id="{81AFED54-2F79-4671-8B7E-DD3457F52D3E}"/>
            </a:ext>
          </a:extLst>
        </xdr:cNvPr>
        <xdr:cNvSpPr txBox="1"/>
      </xdr:nvSpPr>
      <xdr:spPr>
        <a:xfrm>
          <a:off x="18421427" y="1021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67327</xdr:rowOff>
    </xdr:from>
    <xdr:ext cx="469744" cy="259045"/>
    <xdr:sp macro="" textlink="">
      <xdr:nvSpPr>
        <xdr:cNvPr id="726" name="n_1mainValue【保健センター・保健所】&#10;一人当たり面積">
          <a:extLst>
            <a:ext uri="{FF2B5EF4-FFF2-40B4-BE49-F238E27FC236}">
              <a16:creationId xmlns:a16="http://schemas.microsoft.com/office/drawing/2014/main" id="{F60D79E3-FAD2-4F70-8771-A4BBD7B3CE07}"/>
            </a:ext>
          </a:extLst>
        </xdr:cNvPr>
        <xdr:cNvSpPr txBox="1"/>
      </xdr:nvSpPr>
      <xdr:spPr>
        <a:xfrm>
          <a:off x="21075727" y="932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95902</xdr:rowOff>
    </xdr:from>
    <xdr:ext cx="469744" cy="259045"/>
    <xdr:sp macro="" textlink="">
      <xdr:nvSpPr>
        <xdr:cNvPr id="727" name="n_2mainValue【保健センター・保健所】&#10;一人当たり面積">
          <a:extLst>
            <a:ext uri="{FF2B5EF4-FFF2-40B4-BE49-F238E27FC236}">
              <a16:creationId xmlns:a16="http://schemas.microsoft.com/office/drawing/2014/main" id="{F124135A-FA55-4C6B-B535-85431F3E629C}"/>
            </a:ext>
          </a:extLst>
        </xdr:cNvPr>
        <xdr:cNvSpPr txBox="1"/>
      </xdr:nvSpPr>
      <xdr:spPr>
        <a:xfrm>
          <a:off x="20199427" y="9354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13352</xdr:rowOff>
    </xdr:from>
    <xdr:ext cx="469744" cy="259045"/>
    <xdr:sp macro="" textlink="">
      <xdr:nvSpPr>
        <xdr:cNvPr id="728" name="n_3mainValue【保健センター・保健所】&#10;一人当たり面積">
          <a:extLst>
            <a:ext uri="{FF2B5EF4-FFF2-40B4-BE49-F238E27FC236}">
              <a16:creationId xmlns:a16="http://schemas.microsoft.com/office/drawing/2014/main" id="{691B3010-90C2-4EB5-BF36-8CF3E7F02A63}"/>
            </a:ext>
          </a:extLst>
        </xdr:cNvPr>
        <xdr:cNvSpPr txBox="1"/>
      </xdr:nvSpPr>
      <xdr:spPr>
        <a:xfrm>
          <a:off x="19310427" y="1081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13352</xdr:rowOff>
    </xdr:from>
    <xdr:ext cx="469744" cy="259045"/>
    <xdr:sp macro="" textlink="">
      <xdr:nvSpPr>
        <xdr:cNvPr id="729" name="n_4mainValue【保健センター・保健所】&#10;一人当たり面積">
          <a:extLst>
            <a:ext uri="{FF2B5EF4-FFF2-40B4-BE49-F238E27FC236}">
              <a16:creationId xmlns:a16="http://schemas.microsoft.com/office/drawing/2014/main" id="{CE60D1F6-AFED-4798-B2C5-6D24EB68C10A}"/>
            </a:ext>
          </a:extLst>
        </xdr:cNvPr>
        <xdr:cNvSpPr txBox="1"/>
      </xdr:nvSpPr>
      <xdr:spPr>
        <a:xfrm>
          <a:off x="18421427" y="1081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0" name="正方形/長方形 729">
          <a:extLst>
            <a:ext uri="{FF2B5EF4-FFF2-40B4-BE49-F238E27FC236}">
              <a16:creationId xmlns:a16="http://schemas.microsoft.com/office/drawing/2014/main" id="{87D69934-A3C5-4711-974B-CB6E15C0D12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1" name="正方形/長方形 730">
          <a:extLst>
            <a:ext uri="{FF2B5EF4-FFF2-40B4-BE49-F238E27FC236}">
              <a16:creationId xmlns:a16="http://schemas.microsoft.com/office/drawing/2014/main" id="{0C66EEC8-F5F7-4AFD-9A25-4F903C99F25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2" name="正方形/長方形 731">
          <a:extLst>
            <a:ext uri="{FF2B5EF4-FFF2-40B4-BE49-F238E27FC236}">
              <a16:creationId xmlns:a16="http://schemas.microsoft.com/office/drawing/2014/main" id="{7B747A7C-B459-4780-9753-7D61FECD12A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3" name="正方形/長方形 732">
          <a:extLst>
            <a:ext uri="{FF2B5EF4-FFF2-40B4-BE49-F238E27FC236}">
              <a16:creationId xmlns:a16="http://schemas.microsoft.com/office/drawing/2014/main" id="{3D19B317-0D2A-46D6-92D1-CF55C76ED89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4" name="正方形/長方形 733">
          <a:extLst>
            <a:ext uri="{FF2B5EF4-FFF2-40B4-BE49-F238E27FC236}">
              <a16:creationId xmlns:a16="http://schemas.microsoft.com/office/drawing/2014/main" id="{3FA87057-F032-49A4-B725-9E046467648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5" name="正方形/長方形 734">
          <a:extLst>
            <a:ext uri="{FF2B5EF4-FFF2-40B4-BE49-F238E27FC236}">
              <a16:creationId xmlns:a16="http://schemas.microsoft.com/office/drawing/2014/main" id="{78291007-5C9F-45B9-A0D7-E93E2F7E35B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6" name="正方形/長方形 735">
          <a:extLst>
            <a:ext uri="{FF2B5EF4-FFF2-40B4-BE49-F238E27FC236}">
              <a16:creationId xmlns:a16="http://schemas.microsoft.com/office/drawing/2014/main" id="{571E5C86-483D-4B3C-AE69-6DD658CDF7D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7" name="正方形/長方形 736">
          <a:extLst>
            <a:ext uri="{FF2B5EF4-FFF2-40B4-BE49-F238E27FC236}">
              <a16:creationId xmlns:a16="http://schemas.microsoft.com/office/drawing/2014/main" id="{91887F1C-B911-48FE-A6A5-C9AEC01DAAB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8" name="テキスト ボックス 737">
          <a:extLst>
            <a:ext uri="{FF2B5EF4-FFF2-40B4-BE49-F238E27FC236}">
              <a16:creationId xmlns:a16="http://schemas.microsoft.com/office/drawing/2014/main" id="{2CA5D168-B023-420F-8299-E7D1450468B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9" name="直線コネクタ 738">
          <a:extLst>
            <a:ext uri="{FF2B5EF4-FFF2-40B4-BE49-F238E27FC236}">
              <a16:creationId xmlns:a16="http://schemas.microsoft.com/office/drawing/2014/main" id="{F73751FB-7C21-48F3-87F8-387AB905836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0" name="テキスト ボックス 739">
          <a:extLst>
            <a:ext uri="{FF2B5EF4-FFF2-40B4-BE49-F238E27FC236}">
              <a16:creationId xmlns:a16="http://schemas.microsoft.com/office/drawing/2014/main" id="{361A600E-FB44-4864-932E-1DA95D9A3F3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41" name="直線コネクタ 740">
          <a:extLst>
            <a:ext uri="{FF2B5EF4-FFF2-40B4-BE49-F238E27FC236}">
              <a16:creationId xmlns:a16="http://schemas.microsoft.com/office/drawing/2014/main" id="{D8A8C05F-78CD-43A3-BC55-39F1579144A3}"/>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42" name="テキスト ボックス 741">
          <a:extLst>
            <a:ext uri="{FF2B5EF4-FFF2-40B4-BE49-F238E27FC236}">
              <a16:creationId xmlns:a16="http://schemas.microsoft.com/office/drawing/2014/main" id="{5A17E122-81AF-4827-802A-1F12C7420C2C}"/>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3" name="直線コネクタ 742">
          <a:extLst>
            <a:ext uri="{FF2B5EF4-FFF2-40B4-BE49-F238E27FC236}">
              <a16:creationId xmlns:a16="http://schemas.microsoft.com/office/drawing/2014/main" id="{12315BB3-F599-446F-A3C0-A781558661F6}"/>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4" name="テキスト ボックス 743">
          <a:extLst>
            <a:ext uri="{FF2B5EF4-FFF2-40B4-BE49-F238E27FC236}">
              <a16:creationId xmlns:a16="http://schemas.microsoft.com/office/drawing/2014/main" id="{0CAA6552-DD10-40B0-8F27-0C71CFAFF3CF}"/>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5" name="直線コネクタ 744">
          <a:extLst>
            <a:ext uri="{FF2B5EF4-FFF2-40B4-BE49-F238E27FC236}">
              <a16:creationId xmlns:a16="http://schemas.microsoft.com/office/drawing/2014/main" id="{45CEDE92-8B58-4756-B837-45F85300AE2A}"/>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6" name="テキスト ボックス 745">
          <a:extLst>
            <a:ext uri="{FF2B5EF4-FFF2-40B4-BE49-F238E27FC236}">
              <a16:creationId xmlns:a16="http://schemas.microsoft.com/office/drawing/2014/main" id="{22E78C8D-7E57-440B-891A-5BC27933A3AD}"/>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7" name="直線コネクタ 746">
          <a:extLst>
            <a:ext uri="{FF2B5EF4-FFF2-40B4-BE49-F238E27FC236}">
              <a16:creationId xmlns:a16="http://schemas.microsoft.com/office/drawing/2014/main" id="{663FFA9B-DB95-4588-A008-D103753723FF}"/>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8" name="テキスト ボックス 747">
          <a:extLst>
            <a:ext uri="{FF2B5EF4-FFF2-40B4-BE49-F238E27FC236}">
              <a16:creationId xmlns:a16="http://schemas.microsoft.com/office/drawing/2014/main" id="{E2D4B865-BC51-4CBD-AD3C-AC60E1E42BC2}"/>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18BB9978-6F0A-4339-B5DA-1A0340CCFE4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31E19BE0-8146-4658-BCB3-DB1C16FCA63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2AC40769-D4BB-4704-B3BB-F5ECAA32E7A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1524</xdr:rowOff>
    </xdr:from>
    <xdr:to>
      <xdr:col>85</xdr:col>
      <xdr:colOff>126364</xdr:colOff>
      <xdr:row>86</xdr:row>
      <xdr:rowOff>136398</xdr:rowOff>
    </xdr:to>
    <xdr:cxnSp macro="">
      <xdr:nvCxnSpPr>
        <xdr:cNvPr id="752" name="直線コネクタ 751">
          <a:extLst>
            <a:ext uri="{FF2B5EF4-FFF2-40B4-BE49-F238E27FC236}">
              <a16:creationId xmlns:a16="http://schemas.microsoft.com/office/drawing/2014/main" id="{41EF4642-D72E-45D3-BBAA-094F777DD4ED}"/>
            </a:ext>
          </a:extLst>
        </xdr:cNvPr>
        <xdr:cNvCxnSpPr/>
      </xdr:nvCxnSpPr>
      <xdr:spPr>
        <a:xfrm flipV="1">
          <a:off x="16318864" y="13546074"/>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140225</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3251D210-CEFE-4B2E-9441-29206050A978}"/>
            </a:ext>
          </a:extLst>
        </xdr:cNvPr>
        <xdr:cNvSpPr txBox="1"/>
      </xdr:nvSpPr>
      <xdr:spPr>
        <a:xfrm>
          <a:off x="16357600" y="14884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136398</xdr:rowOff>
    </xdr:from>
    <xdr:to>
      <xdr:col>86</xdr:col>
      <xdr:colOff>25400</xdr:colOff>
      <xdr:row>86</xdr:row>
      <xdr:rowOff>136398</xdr:rowOff>
    </xdr:to>
    <xdr:cxnSp macro="">
      <xdr:nvCxnSpPr>
        <xdr:cNvPr id="754" name="直線コネクタ 753">
          <a:extLst>
            <a:ext uri="{FF2B5EF4-FFF2-40B4-BE49-F238E27FC236}">
              <a16:creationId xmlns:a16="http://schemas.microsoft.com/office/drawing/2014/main" id="{B31E3926-17F3-4DB9-8D62-E8A134779038}"/>
            </a:ext>
          </a:extLst>
        </xdr:cNvPr>
        <xdr:cNvCxnSpPr/>
      </xdr:nvCxnSpPr>
      <xdr:spPr>
        <a:xfrm>
          <a:off x="16230600" y="1488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119651</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F31DC8DF-E33A-4801-AE0B-016B6812A377}"/>
            </a:ext>
          </a:extLst>
        </xdr:cNvPr>
        <xdr:cNvSpPr txBox="1"/>
      </xdr:nvSpPr>
      <xdr:spPr>
        <a:xfrm>
          <a:off x="16357600" y="1332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1524</xdr:rowOff>
    </xdr:from>
    <xdr:to>
      <xdr:col>86</xdr:col>
      <xdr:colOff>25400</xdr:colOff>
      <xdr:row>79</xdr:row>
      <xdr:rowOff>1524</xdr:rowOff>
    </xdr:to>
    <xdr:cxnSp macro="">
      <xdr:nvCxnSpPr>
        <xdr:cNvPr id="756" name="直線コネクタ 755">
          <a:extLst>
            <a:ext uri="{FF2B5EF4-FFF2-40B4-BE49-F238E27FC236}">
              <a16:creationId xmlns:a16="http://schemas.microsoft.com/office/drawing/2014/main" id="{C3334401-F265-4A44-AC3A-C81900708437}"/>
            </a:ext>
          </a:extLst>
        </xdr:cNvPr>
        <xdr:cNvCxnSpPr/>
      </xdr:nvCxnSpPr>
      <xdr:spPr>
        <a:xfrm>
          <a:off x="16230600" y="13546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145051</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3A2B13D3-493B-4D0E-B387-8A805E65E123}"/>
            </a:ext>
          </a:extLst>
        </xdr:cNvPr>
        <xdr:cNvSpPr txBox="1"/>
      </xdr:nvSpPr>
      <xdr:spPr>
        <a:xfrm>
          <a:off x="16357600" y="14203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122174</xdr:rowOff>
    </xdr:from>
    <xdr:to>
      <xdr:col>85</xdr:col>
      <xdr:colOff>177800</xdr:colOff>
      <xdr:row>84</xdr:row>
      <xdr:rowOff>52324</xdr:rowOff>
    </xdr:to>
    <xdr:sp macro="" textlink="">
      <xdr:nvSpPr>
        <xdr:cNvPr id="758" name="フローチャート: 判断 757">
          <a:extLst>
            <a:ext uri="{FF2B5EF4-FFF2-40B4-BE49-F238E27FC236}">
              <a16:creationId xmlns:a16="http://schemas.microsoft.com/office/drawing/2014/main" id="{D5AAC8C5-FA53-4805-ACEE-15B7FA8A7A58}"/>
            </a:ext>
          </a:extLst>
        </xdr:cNvPr>
        <xdr:cNvSpPr/>
      </xdr:nvSpPr>
      <xdr:spPr>
        <a:xfrm>
          <a:off x="162687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115315</xdr:rowOff>
    </xdr:from>
    <xdr:to>
      <xdr:col>81</xdr:col>
      <xdr:colOff>101600</xdr:colOff>
      <xdr:row>84</xdr:row>
      <xdr:rowOff>45465</xdr:rowOff>
    </xdr:to>
    <xdr:sp macro="" textlink="">
      <xdr:nvSpPr>
        <xdr:cNvPr id="759" name="フローチャート: 判断 758">
          <a:extLst>
            <a:ext uri="{FF2B5EF4-FFF2-40B4-BE49-F238E27FC236}">
              <a16:creationId xmlns:a16="http://schemas.microsoft.com/office/drawing/2014/main" id="{32116E21-BFAF-479D-BBA1-932A9DBA05E6}"/>
            </a:ext>
          </a:extLst>
        </xdr:cNvPr>
        <xdr:cNvSpPr/>
      </xdr:nvSpPr>
      <xdr:spPr>
        <a:xfrm>
          <a:off x="15430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115315</xdr:rowOff>
    </xdr:from>
    <xdr:to>
      <xdr:col>76</xdr:col>
      <xdr:colOff>165100</xdr:colOff>
      <xdr:row>84</xdr:row>
      <xdr:rowOff>45465</xdr:rowOff>
    </xdr:to>
    <xdr:sp macro="" textlink="">
      <xdr:nvSpPr>
        <xdr:cNvPr id="760" name="フローチャート: 判断 759">
          <a:extLst>
            <a:ext uri="{FF2B5EF4-FFF2-40B4-BE49-F238E27FC236}">
              <a16:creationId xmlns:a16="http://schemas.microsoft.com/office/drawing/2014/main" id="{B0BACEB4-7438-4DDA-9869-88BDFB0BD6A5}"/>
            </a:ext>
          </a:extLst>
        </xdr:cNvPr>
        <xdr:cNvSpPr/>
      </xdr:nvSpPr>
      <xdr:spPr>
        <a:xfrm>
          <a:off x="1454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76454</xdr:rowOff>
    </xdr:from>
    <xdr:to>
      <xdr:col>72</xdr:col>
      <xdr:colOff>38100</xdr:colOff>
      <xdr:row>84</xdr:row>
      <xdr:rowOff>6604</xdr:rowOff>
    </xdr:to>
    <xdr:sp macro="" textlink="">
      <xdr:nvSpPr>
        <xdr:cNvPr id="761" name="フローチャート: 判断 760">
          <a:extLst>
            <a:ext uri="{FF2B5EF4-FFF2-40B4-BE49-F238E27FC236}">
              <a16:creationId xmlns:a16="http://schemas.microsoft.com/office/drawing/2014/main" id="{7AF1EC64-0887-4DB1-86E9-CCD889026CA0}"/>
            </a:ext>
          </a:extLst>
        </xdr:cNvPr>
        <xdr:cNvSpPr/>
      </xdr:nvSpPr>
      <xdr:spPr>
        <a:xfrm>
          <a:off x="13652500" y="1430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83313</xdr:rowOff>
    </xdr:from>
    <xdr:to>
      <xdr:col>67</xdr:col>
      <xdr:colOff>101600</xdr:colOff>
      <xdr:row>84</xdr:row>
      <xdr:rowOff>13463</xdr:rowOff>
    </xdr:to>
    <xdr:sp macro="" textlink="">
      <xdr:nvSpPr>
        <xdr:cNvPr id="762" name="フローチャート: 判断 761">
          <a:extLst>
            <a:ext uri="{FF2B5EF4-FFF2-40B4-BE49-F238E27FC236}">
              <a16:creationId xmlns:a16="http://schemas.microsoft.com/office/drawing/2014/main" id="{5F250867-B899-48A0-9B5A-ED2E5704E60D}"/>
            </a:ext>
          </a:extLst>
        </xdr:cNvPr>
        <xdr:cNvSpPr/>
      </xdr:nvSpPr>
      <xdr:spPr>
        <a:xfrm>
          <a:off x="12763500" y="1431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1D49A767-17A0-4A42-8CBC-879094398BE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E63FB9A8-FC82-4901-8506-55E02E4B2E5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CD1B39F2-942C-475F-87B1-AF69F270091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8AE3C614-DDEF-4D8A-AED1-995642F12AA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89066B09-ABF1-4691-A624-5D5B8942F85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44450</xdr:rowOff>
    </xdr:from>
    <xdr:to>
      <xdr:col>85</xdr:col>
      <xdr:colOff>177800</xdr:colOff>
      <xdr:row>86</xdr:row>
      <xdr:rowOff>146050</xdr:rowOff>
    </xdr:to>
    <xdr:sp macro="" textlink="">
      <xdr:nvSpPr>
        <xdr:cNvPr id="768" name="楕円 767">
          <a:extLst>
            <a:ext uri="{FF2B5EF4-FFF2-40B4-BE49-F238E27FC236}">
              <a16:creationId xmlns:a16="http://schemas.microsoft.com/office/drawing/2014/main" id="{E92ED3F0-E0D3-4A9D-835D-4BB017C406EE}"/>
            </a:ext>
          </a:extLst>
        </xdr:cNvPr>
        <xdr:cNvSpPr/>
      </xdr:nvSpPr>
      <xdr:spPr>
        <a:xfrm>
          <a:off x="16268700" y="1478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130827</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2019F512-FB83-4B38-AB32-976C04CF2A84}"/>
            </a:ext>
          </a:extLst>
        </xdr:cNvPr>
        <xdr:cNvSpPr txBox="1"/>
      </xdr:nvSpPr>
      <xdr:spPr>
        <a:xfrm>
          <a:off x="16357600" y="14704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39878</xdr:rowOff>
    </xdr:from>
    <xdr:to>
      <xdr:col>81</xdr:col>
      <xdr:colOff>101600</xdr:colOff>
      <xdr:row>86</xdr:row>
      <xdr:rowOff>141478</xdr:rowOff>
    </xdr:to>
    <xdr:sp macro="" textlink="">
      <xdr:nvSpPr>
        <xdr:cNvPr id="770" name="楕円 769">
          <a:extLst>
            <a:ext uri="{FF2B5EF4-FFF2-40B4-BE49-F238E27FC236}">
              <a16:creationId xmlns:a16="http://schemas.microsoft.com/office/drawing/2014/main" id="{1E6A2336-0F31-4E2F-A718-6566CC6C86C2}"/>
            </a:ext>
          </a:extLst>
        </xdr:cNvPr>
        <xdr:cNvSpPr/>
      </xdr:nvSpPr>
      <xdr:spPr>
        <a:xfrm>
          <a:off x="15430500" y="14784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90678</xdr:rowOff>
    </xdr:from>
    <xdr:to>
      <xdr:col>85</xdr:col>
      <xdr:colOff>127000</xdr:colOff>
      <xdr:row>86</xdr:row>
      <xdr:rowOff>95250</xdr:rowOff>
    </xdr:to>
    <xdr:cxnSp macro="">
      <xdr:nvCxnSpPr>
        <xdr:cNvPr id="771" name="直線コネクタ 770">
          <a:extLst>
            <a:ext uri="{FF2B5EF4-FFF2-40B4-BE49-F238E27FC236}">
              <a16:creationId xmlns:a16="http://schemas.microsoft.com/office/drawing/2014/main" id="{E8D5065C-2EA4-42D2-962E-4D203F6313B3}"/>
            </a:ext>
          </a:extLst>
        </xdr:cNvPr>
        <xdr:cNvCxnSpPr/>
      </xdr:nvCxnSpPr>
      <xdr:spPr>
        <a:xfrm>
          <a:off x="15481300" y="1483537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33020</xdr:rowOff>
    </xdr:from>
    <xdr:to>
      <xdr:col>76</xdr:col>
      <xdr:colOff>165100</xdr:colOff>
      <xdr:row>86</xdr:row>
      <xdr:rowOff>134620</xdr:rowOff>
    </xdr:to>
    <xdr:sp macro="" textlink="">
      <xdr:nvSpPr>
        <xdr:cNvPr id="772" name="楕円 771">
          <a:extLst>
            <a:ext uri="{FF2B5EF4-FFF2-40B4-BE49-F238E27FC236}">
              <a16:creationId xmlns:a16="http://schemas.microsoft.com/office/drawing/2014/main" id="{0130CF35-9E4A-46E8-8236-DFAA052C344F}"/>
            </a:ext>
          </a:extLst>
        </xdr:cNvPr>
        <xdr:cNvSpPr/>
      </xdr:nvSpPr>
      <xdr:spPr>
        <a:xfrm>
          <a:off x="14541500" y="1477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83820</xdr:rowOff>
    </xdr:from>
    <xdr:to>
      <xdr:col>81</xdr:col>
      <xdr:colOff>50800</xdr:colOff>
      <xdr:row>86</xdr:row>
      <xdr:rowOff>90678</xdr:rowOff>
    </xdr:to>
    <xdr:cxnSp macro="">
      <xdr:nvCxnSpPr>
        <xdr:cNvPr id="773" name="直線コネクタ 772">
          <a:extLst>
            <a:ext uri="{FF2B5EF4-FFF2-40B4-BE49-F238E27FC236}">
              <a16:creationId xmlns:a16="http://schemas.microsoft.com/office/drawing/2014/main" id="{D4389B3B-66C0-4BDE-B853-09258B49E67E}"/>
            </a:ext>
          </a:extLst>
        </xdr:cNvPr>
        <xdr:cNvCxnSpPr/>
      </xdr:nvCxnSpPr>
      <xdr:spPr>
        <a:xfrm>
          <a:off x="14592300" y="1482852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17018</xdr:rowOff>
    </xdr:from>
    <xdr:to>
      <xdr:col>72</xdr:col>
      <xdr:colOff>38100</xdr:colOff>
      <xdr:row>86</xdr:row>
      <xdr:rowOff>118618</xdr:rowOff>
    </xdr:to>
    <xdr:sp macro="" textlink="">
      <xdr:nvSpPr>
        <xdr:cNvPr id="774" name="楕円 773">
          <a:extLst>
            <a:ext uri="{FF2B5EF4-FFF2-40B4-BE49-F238E27FC236}">
              <a16:creationId xmlns:a16="http://schemas.microsoft.com/office/drawing/2014/main" id="{B171F39C-F12D-4ECB-B442-27410D564BAC}"/>
            </a:ext>
          </a:extLst>
        </xdr:cNvPr>
        <xdr:cNvSpPr/>
      </xdr:nvSpPr>
      <xdr:spPr>
        <a:xfrm>
          <a:off x="13652500" y="1476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67818</xdr:rowOff>
    </xdr:from>
    <xdr:to>
      <xdr:col>76</xdr:col>
      <xdr:colOff>114300</xdr:colOff>
      <xdr:row>86</xdr:row>
      <xdr:rowOff>83820</xdr:rowOff>
    </xdr:to>
    <xdr:cxnSp macro="">
      <xdr:nvCxnSpPr>
        <xdr:cNvPr id="775" name="直線コネクタ 774">
          <a:extLst>
            <a:ext uri="{FF2B5EF4-FFF2-40B4-BE49-F238E27FC236}">
              <a16:creationId xmlns:a16="http://schemas.microsoft.com/office/drawing/2014/main" id="{063749E7-4387-4033-8884-F2FA041AC24E}"/>
            </a:ext>
          </a:extLst>
        </xdr:cNvPr>
        <xdr:cNvCxnSpPr/>
      </xdr:nvCxnSpPr>
      <xdr:spPr>
        <a:xfrm>
          <a:off x="13703300" y="1481251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147320</xdr:rowOff>
    </xdr:from>
    <xdr:to>
      <xdr:col>67</xdr:col>
      <xdr:colOff>101600</xdr:colOff>
      <xdr:row>86</xdr:row>
      <xdr:rowOff>77470</xdr:rowOff>
    </xdr:to>
    <xdr:sp macro="" textlink="">
      <xdr:nvSpPr>
        <xdr:cNvPr id="776" name="楕円 775">
          <a:extLst>
            <a:ext uri="{FF2B5EF4-FFF2-40B4-BE49-F238E27FC236}">
              <a16:creationId xmlns:a16="http://schemas.microsoft.com/office/drawing/2014/main" id="{D69DDBE3-DC71-4576-B520-1642F804A846}"/>
            </a:ext>
          </a:extLst>
        </xdr:cNvPr>
        <xdr:cNvSpPr/>
      </xdr:nvSpPr>
      <xdr:spPr>
        <a:xfrm>
          <a:off x="12763500" y="1472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26670</xdr:rowOff>
    </xdr:from>
    <xdr:to>
      <xdr:col>71</xdr:col>
      <xdr:colOff>177800</xdr:colOff>
      <xdr:row>86</xdr:row>
      <xdr:rowOff>67818</xdr:rowOff>
    </xdr:to>
    <xdr:cxnSp macro="">
      <xdr:nvCxnSpPr>
        <xdr:cNvPr id="777" name="直線コネクタ 776">
          <a:extLst>
            <a:ext uri="{FF2B5EF4-FFF2-40B4-BE49-F238E27FC236}">
              <a16:creationId xmlns:a16="http://schemas.microsoft.com/office/drawing/2014/main" id="{42BBCF78-CFF5-40FA-ADBE-7296D3A2705A}"/>
            </a:ext>
          </a:extLst>
        </xdr:cNvPr>
        <xdr:cNvCxnSpPr/>
      </xdr:nvCxnSpPr>
      <xdr:spPr>
        <a:xfrm>
          <a:off x="12814300" y="1477137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61992</xdr:rowOff>
    </xdr:from>
    <xdr:ext cx="405111" cy="259045"/>
    <xdr:sp macro="" textlink="">
      <xdr:nvSpPr>
        <xdr:cNvPr id="778" name="n_1aveValue【消防施設】&#10;有形固定資産減価償却率">
          <a:extLst>
            <a:ext uri="{FF2B5EF4-FFF2-40B4-BE49-F238E27FC236}">
              <a16:creationId xmlns:a16="http://schemas.microsoft.com/office/drawing/2014/main" id="{133DDB2D-D024-4C59-9EFF-737127334FDB}"/>
            </a:ext>
          </a:extLst>
        </xdr:cNvPr>
        <xdr:cNvSpPr txBox="1"/>
      </xdr:nvSpPr>
      <xdr:spPr>
        <a:xfrm>
          <a:off x="15266044" y="1412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61992</xdr:rowOff>
    </xdr:from>
    <xdr:ext cx="405111" cy="259045"/>
    <xdr:sp macro="" textlink="">
      <xdr:nvSpPr>
        <xdr:cNvPr id="779" name="n_2aveValue【消防施設】&#10;有形固定資産減価償却率">
          <a:extLst>
            <a:ext uri="{FF2B5EF4-FFF2-40B4-BE49-F238E27FC236}">
              <a16:creationId xmlns:a16="http://schemas.microsoft.com/office/drawing/2014/main" id="{967583CA-348D-40D0-8245-806BBDFFF1AB}"/>
            </a:ext>
          </a:extLst>
        </xdr:cNvPr>
        <xdr:cNvSpPr txBox="1"/>
      </xdr:nvSpPr>
      <xdr:spPr>
        <a:xfrm>
          <a:off x="14389744" y="1412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23131</xdr:rowOff>
    </xdr:from>
    <xdr:ext cx="405111" cy="259045"/>
    <xdr:sp macro="" textlink="">
      <xdr:nvSpPr>
        <xdr:cNvPr id="780" name="n_3aveValue【消防施設】&#10;有形固定資産減価償却率">
          <a:extLst>
            <a:ext uri="{FF2B5EF4-FFF2-40B4-BE49-F238E27FC236}">
              <a16:creationId xmlns:a16="http://schemas.microsoft.com/office/drawing/2014/main" id="{02A8F4F3-1C1A-4978-99CE-B6B75C916CE6}"/>
            </a:ext>
          </a:extLst>
        </xdr:cNvPr>
        <xdr:cNvSpPr txBox="1"/>
      </xdr:nvSpPr>
      <xdr:spPr>
        <a:xfrm>
          <a:off x="13500744" y="14082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29990</xdr:rowOff>
    </xdr:from>
    <xdr:ext cx="405111" cy="259045"/>
    <xdr:sp macro="" textlink="">
      <xdr:nvSpPr>
        <xdr:cNvPr id="781" name="n_4aveValue【消防施設】&#10;有形固定資産減価償却率">
          <a:extLst>
            <a:ext uri="{FF2B5EF4-FFF2-40B4-BE49-F238E27FC236}">
              <a16:creationId xmlns:a16="http://schemas.microsoft.com/office/drawing/2014/main" id="{B719783B-CC4B-4A85-8032-FE563CA7D62E}"/>
            </a:ext>
          </a:extLst>
        </xdr:cNvPr>
        <xdr:cNvSpPr txBox="1"/>
      </xdr:nvSpPr>
      <xdr:spPr>
        <a:xfrm>
          <a:off x="12611744" y="14088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132605</xdr:rowOff>
    </xdr:from>
    <xdr:ext cx="405111" cy="259045"/>
    <xdr:sp macro="" textlink="">
      <xdr:nvSpPr>
        <xdr:cNvPr id="782" name="n_1mainValue【消防施設】&#10;有形固定資産減価償却率">
          <a:extLst>
            <a:ext uri="{FF2B5EF4-FFF2-40B4-BE49-F238E27FC236}">
              <a16:creationId xmlns:a16="http://schemas.microsoft.com/office/drawing/2014/main" id="{7785F538-3126-406B-A2B6-3576D5D4F04F}"/>
            </a:ext>
          </a:extLst>
        </xdr:cNvPr>
        <xdr:cNvSpPr txBox="1"/>
      </xdr:nvSpPr>
      <xdr:spPr>
        <a:xfrm>
          <a:off x="15266044" y="14877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125747</xdr:rowOff>
    </xdr:from>
    <xdr:ext cx="405111" cy="259045"/>
    <xdr:sp macro="" textlink="">
      <xdr:nvSpPr>
        <xdr:cNvPr id="783" name="n_2mainValue【消防施設】&#10;有形固定資産減価償却率">
          <a:extLst>
            <a:ext uri="{FF2B5EF4-FFF2-40B4-BE49-F238E27FC236}">
              <a16:creationId xmlns:a16="http://schemas.microsoft.com/office/drawing/2014/main" id="{D597C0FB-C419-48F7-9ED4-E1122A60FEFA}"/>
            </a:ext>
          </a:extLst>
        </xdr:cNvPr>
        <xdr:cNvSpPr txBox="1"/>
      </xdr:nvSpPr>
      <xdr:spPr>
        <a:xfrm>
          <a:off x="14389744" y="1487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109745</xdr:rowOff>
    </xdr:from>
    <xdr:ext cx="405111" cy="259045"/>
    <xdr:sp macro="" textlink="">
      <xdr:nvSpPr>
        <xdr:cNvPr id="784" name="n_3mainValue【消防施設】&#10;有形固定資産減価償却率">
          <a:extLst>
            <a:ext uri="{FF2B5EF4-FFF2-40B4-BE49-F238E27FC236}">
              <a16:creationId xmlns:a16="http://schemas.microsoft.com/office/drawing/2014/main" id="{F858FC78-AEA7-4E44-BAFA-06C9387F9219}"/>
            </a:ext>
          </a:extLst>
        </xdr:cNvPr>
        <xdr:cNvSpPr txBox="1"/>
      </xdr:nvSpPr>
      <xdr:spPr>
        <a:xfrm>
          <a:off x="13500744" y="14854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68597</xdr:rowOff>
    </xdr:from>
    <xdr:ext cx="405111" cy="259045"/>
    <xdr:sp macro="" textlink="">
      <xdr:nvSpPr>
        <xdr:cNvPr id="785" name="n_4mainValue【消防施設】&#10;有形固定資産減価償却率">
          <a:extLst>
            <a:ext uri="{FF2B5EF4-FFF2-40B4-BE49-F238E27FC236}">
              <a16:creationId xmlns:a16="http://schemas.microsoft.com/office/drawing/2014/main" id="{02726A0E-06D2-491C-8552-94BA40AC3509}"/>
            </a:ext>
          </a:extLst>
        </xdr:cNvPr>
        <xdr:cNvSpPr txBox="1"/>
      </xdr:nvSpPr>
      <xdr:spPr>
        <a:xfrm>
          <a:off x="12611744"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CFC294D8-9E2D-4CAE-B012-45625140F2D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EA372D70-9821-4C29-94E7-2F9F21FB8D6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D5645E2B-EE02-4632-B7A9-B21A9CD9A91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3EAA4831-1427-403F-9F52-AE7901E5A8D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735A4D08-F84F-4D38-8431-4B25ECA1AD5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85AEF144-42D3-4828-8CEC-10A22DAF437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FAE175C1-3FA1-4754-B7F1-13213B16284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DFC10DEF-F0AA-42D4-9A1C-7FCBE0A3938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715C5F17-4DCC-4F30-A342-566AD223074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80E6A3E8-173F-40FF-B7F7-F9638A0001A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6" name="テキスト ボックス 795">
          <a:extLst>
            <a:ext uri="{FF2B5EF4-FFF2-40B4-BE49-F238E27FC236}">
              <a16:creationId xmlns:a16="http://schemas.microsoft.com/office/drawing/2014/main" id="{A1B38C6D-2DE7-4A50-B783-F34B27811247}"/>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797" name="直線コネクタ 796">
          <a:extLst>
            <a:ext uri="{FF2B5EF4-FFF2-40B4-BE49-F238E27FC236}">
              <a16:creationId xmlns:a16="http://schemas.microsoft.com/office/drawing/2014/main" id="{FEF93D1D-BF97-4B1E-B707-D3BC9F0F94F1}"/>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8" name="テキスト ボックス 797">
          <a:extLst>
            <a:ext uri="{FF2B5EF4-FFF2-40B4-BE49-F238E27FC236}">
              <a16:creationId xmlns:a16="http://schemas.microsoft.com/office/drawing/2014/main" id="{4F87BD86-5C69-4D68-ABA0-36D3489E46F1}"/>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9" name="直線コネクタ 798">
          <a:extLst>
            <a:ext uri="{FF2B5EF4-FFF2-40B4-BE49-F238E27FC236}">
              <a16:creationId xmlns:a16="http://schemas.microsoft.com/office/drawing/2014/main" id="{B0A56B92-1C0B-416D-B109-87E875047159}"/>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800" name="テキスト ボックス 799">
          <a:extLst>
            <a:ext uri="{FF2B5EF4-FFF2-40B4-BE49-F238E27FC236}">
              <a16:creationId xmlns:a16="http://schemas.microsoft.com/office/drawing/2014/main" id="{21E3ECD5-9A25-4298-AF33-411207FEBCA8}"/>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801" name="直線コネクタ 800">
          <a:extLst>
            <a:ext uri="{FF2B5EF4-FFF2-40B4-BE49-F238E27FC236}">
              <a16:creationId xmlns:a16="http://schemas.microsoft.com/office/drawing/2014/main" id="{15DDEB88-A182-41CC-833F-CE55B1976912}"/>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2" name="テキスト ボックス 801">
          <a:extLst>
            <a:ext uri="{FF2B5EF4-FFF2-40B4-BE49-F238E27FC236}">
              <a16:creationId xmlns:a16="http://schemas.microsoft.com/office/drawing/2014/main" id="{8BE4E561-C68E-45D6-BCF6-FD67680E1ADC}"/>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3" name="直線コネクタ 802">
          <a:extLst>
            <a:ext uri="{FF2B5EF4-FFF2-40B4-BE49-F238E27FC236}">
              <a16:creationId xmlns:a16="http://schemas.microsoft.com/office/drawing/2014/main" id="{386BF1CF-AB6B-40E1-81E7-EA3D9AA23839}"/>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4" name="テキスト ボックス 803">
          <a:extLst>
            <a:ext uri="{FF2B5EF4-FFF2-40B4-BE49-F238E27FC236}">
              <a16:creationId xmlns:a16="http://schemas.microsoft.com/office/drawing/2014/main" id="{AAB2BE8D-C3E4-4450-8EA0-6CF430841CAE}"/>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5" name="直線コネクタ 804">
          <a:extLst>
            <a:ext uri="{FF2B5EF4-FFF2-40B4-BE49-F238E27FC236}">
              <a16:creationId xmlns:a16="http://schemas.microsoft.com/office/drawing/2014/main" id="{BFC16A6F-DE5D-4139-B0B0-AF65E843EB53}"/>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6" name="テキスト ボックス 805">
          <a:extLst>
            <a:ext uri="{FF2B5EF4-FFF2-40B4-BE49-F238E27FC236}">
              <a16:creationId xmlns:a16="http://schemas.microsoft.com/office/drawing/2014/main" id="{CE9ABCEF-1ABE-4CAF-8C08-CBE7A9FC8EE2}"/>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7" name="直線コネクタ 806">
          <a:extLst>
            <a:ext uri="{FF2B5EF4-FFF2-40B4-BE49-F238E27FC236}">
              <a16:creationId xmlns:a16="http://schemas.microsoft.com/office/drawing/2014/main" id="{1AA41F0B-594A-4955-8101-3A78AD8E28E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8" name="テキスト ボックス 807">
          <a:extLst>
            <a:ext uri="{FF2B5EF4-FFF2-40B4-BE49-F238E27FC236}">
              <a16:creationId xmlns:a16="http://schemas.microsoft.com/office/drawing/2014/main" id="{6779C604-321C-44D3-92B9-6C95E996BC5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9" name="【消防施設】&#10;一人当たり面積グラフ枠">
          <a:extLst>
            <a:ext uri="{FF2B5EF4-FFF2-40B4-BE49-F238E27FC236}">
              <a16:creationId xmlns:a16="http://schemas.microsoft.com/office/drawing/2014/main" id="{AC07071D-02B4-4633-8207-0CC47B956AD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86</xdr:row>
      <xdr:rowOff>95250</xdr:rowOff>
    </xdr:to>
    <xdr:cxnSp macro="">
      <xdr:nvCxnSpPr>
        <xdr:cNvPr id="810" name="直線コネクタ 809">
          <a:extLst>
            <a:ext uri="{FF2B5EF4-FFF2-40B4-BE49-F238E27FC236}">
              <a16:creationId xmlns:a16="http://schemas.microsoft.com/office/drawing/2014/main" id="{70752324-160D-49E6-8D19-E21FBDB19A12}"/>
            </a:ext>
          </a:extLst>
        </xdr:cNvPr>
        <xdr:cNvCxnSpPr/>
      </xdr:nvCxnSpPr>
      <xdr:spPr>
        <a:xfrm flipV="1">
          <a:off x="22160864" y="133540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811" name="【消防施設】&#10;一人当たり面積最小値テキスト">
          <a:extLst>
            <a:ext uri="{FF2B5EF4-FFF2-40B4-BE49-F238E27FC236}">
              <a16:creationId xmlns:a16="http://schemas.microsoft.com/office/drawing/2014/main" id="{0FBA772E-1857-49BB-8F57-F47369F1B9C0}"/>
            </a:ext>
          </a:extLst>
        </xdr:cNvPr>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812" name="直線コネクタ 811">
          <a:extLst>
            <a:ext uri="{FF2B5EF4-FFF2-40B4-BE49-F238E27FC236}">
              <a16:creationId xmlns:a16="http://schemas.microsoft.com/office/drawing/2014/main" id="{FCF8D5F7-12D2-4536-A400-F499D927E7A7}"/>
            </a:ext>
          </a:extLst>
        </xdr:cNvPr>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813" name="【消防施設】&#10;一人当たり面積最大値テキスト">
          <a:extLst>
            <a:ext uri="{FF2B5EF4-FFF2-40B4-BE49-F238E27FC236}">
              <a16:creationId xmlns:a16="http://schemas.microsoft.com/office/drawing/2014/main" id="{50CAEFA6-0648-4769-B2B0-359D367DBE98}"/>
            </a:ext>
          </a:extLst>
        </xdr:cNvPr>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14" name="直線コネクタ 813">
          <a:extLst>
            <a:ext uri="{FF2B5EF4-FFF2-40B4-BE49-F238E27FC236}">
              <a16:creationId xmlns:a16="http://schemas.microsoft.com/office/drawing/2014/main" id="{3FF581F1-6E29-41BE-8DB8-0238B79B7F81}"/>
            </a:ext>
          </a:extLst>
        </xdr:cNvPr>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10177</xdr:rowOff>
    </xdr:from>
    <xdr:ext cx="469744" cy="259045"/>
    <xdr:sp macro="" textlink="">
      <xdr:nvSpPr>
        <xdr:cNvPr id="815" name="【消防施設】&#10;一人当たり面積平均値テキスト">
          <a:extLst>
            <a:ext uri="{FF2B5EF4-FFF2-40B4-BE49-F238E27FC236}">
              <a16:creationId xmlns:a16="http://schemas.microsoft.com/office/drawing/2014/main" id="{5CD250C1-6B32-478D-9B90-A96B0CB0CB14}"/>
            </a:ext>
          </a:extLst>
        </xdr:cNvPr>
        <xdr:cNvSpPr txBox="1"/>
      </xdr:nvSpPr>
      <xdr:spPr>
        <a:xfrm>
          <a:off x="22199600" y="14069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158750</xdr:rowOff>
    </xdr:from>
    <xdr:to>
      <xdr:col>116</xdr:col>
      <xdr:colOff>114300</xdr:colOff>
      <xdr:row>83</xdr:row>
      <xdr:rowOff>88900</xdr:rowOff>
    </xdr:to>
    <xdr:sp macro="" textlink="">
      <xdr:nvSpPr>
        <xdr:cNvPr id="816" name="フローチャート: 判断 815">
          <a:extLst>
            <a:ext uri="{FF2B5EF4-FFF2-40B4-BE49-F238E27FC236}">
              <a16:creationId xmlns:a16="http://schemas.microsoft.com/office/drawing/2014/main" id="{4D5681AB-627B-4DF2-B949-6C6DE1DAAF8A}"/>
            </a:ext>
          </a:extLst>
        </xdr:cNvPr>
        <xdr:cNvSpPr/>
      </xdr:nvSpPr>
      <xdr:spPr>
        <a:xfrm>
          <a:off x="22110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xdr:rowOff>
    </xdr:from>
    <xdr:to>
      <xdr:col>112</xdr:col>
      <xdr:colOff>38100</xdr:colOff>
      <xdr:row>83</xdr:row>
      <xdr:rowOff>107950</xdr:rowOff>
    </xdr:to>
    <xdr:sp macro="" textlink="">
      <xdr:nvSpPr>
        <xdr:cNvPr id="817" name="フローチャート: 判断 816">
          <a:extLst>
            <a:ext uri="{FF2B5EF4-FFF2-40B4-BE49-F238E27FC236}">
              <a16:creationId xmlns:a16="http://schemas.microsoft.com/office/drawing/2014/main" id="{12653D5A-A159-4742-A2EA-32A56938B914}"/>
            </a:ext>
          </a:extLst>
        </xdr:cNvPr>
        <xdr:cNvSpPr/>
      </xdr:nvSpPr>
      <xdr:spPr>
        <a:xfrm>
          <a:off x="21272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xdr:rowOff>
    </xdr:from>
    <xdr:to>
      <xdr:col>107</xdr:col>
      <xdr:colOff>101600</xdr:colOff>
      <xdr:row>83</xdr:row>
      <xdr:rowOff>107950</xdr:rowOff>
    </xdr:to>
    <xdr:sp macro="" textlink="">
      <xdr:nvSpPr>
        <xdr:cNvPr id="818" name="フローチャート: 判断 817">
          <a:extLst>
            <a:ext uri="{FF2B5EF4-FFF2-40B4-BE49-F238E27FC236}">
              <a16:creationId xmlns:a16="http://schemas.microsoft.com/office/drawing/2014/main" id="{6C26236B-AE67-4B7B-901C-58284C3DE0ED}"/>
            </a:ext>
          </a:extLst>
        </xdr:cNvPr>
        <xdr:cNvSpPr/>
      </xdr:nvSpPr>
      <xdr:spPr>
        <a:xfrm>
          <a:off x="20383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819" name="フローチャート: 判断 818">
          <a:extLst>
            <a:ext uri="{FF2B5EF4-FFF2-40B4-BE49-F238E27FC236}">
              <a16:creationId xmlns:a16="http://schemas.microsoft.com/office/drawing/2014/main" id="{5E5947F9-BC97-4D8D-BBD6-543FF8FFF9A6}"/>
            </a:ext>
          </a:extLst>
        </xdr:cNvPr>
        <xdr:cNvSpPr/>
      </xdr:nvSpPr>
      <xdr:spPr>
        <a:xfrm>
          <a:off x="19494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xdr:rowOff>
    </xdr:from>
    <xdr:to>
      <xdr:col>98</xdr:col>
      <xdr:colOff>38100</xdr:colOff>
      <xdr:row>83</xdr:row>
      <xdr:rowOff>107950</xdr:rowOff>
    </xdr:to>
    <xdr:sp macro="" textlink="">
      <xdr:nvSpPr>
        <xdr:cNvPr id="820" name="フローチャート: 判断 819">
          <a:extLst>
            <a:ext uri="{FF2B5EF4-FFF2-40B4-BE49-F238E27FC236}">
              <a16:creationId xmlns:a16="http://schemas.microsoft.com/office/drawing/2014/main" id="{F1B166B4-B88C-453B-A321-B223BEF068B7}"/>
            </a:ext>
          </a:extLst>
        </xdr:cNvPr>
        <xdr:cNvSpPr/>
      </xdr:nvSpPr>
      <xdr:spPr>
        <a:xfrm>
          <a:off x="18605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838611B-433A-43D5-9E2C-AF1F86AED84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925B4A80-314C-49B8-8555-ECBD08D48E4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EA5A34C0-6C0D-407D-8EA6-73D8EDD7122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74E74F64-47BF-489D-BB34-258F6B3C939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412CAAC0-80B3-4870-91AC-B3D0479EF0E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826" name="楕円 825">
          <a:extLst>
            <a:ext uri="{FF2B5EF4-FFF2-40B4-BE49-F238E27FC236}">
              <a16:creationId xmlns:a16="http://schemas.microsoft.com/office/drawing/2014/main" id="{3121BF02-4F72-47EC-9D7D-2BB0985B65FC}"/>
            </a:ext>
          </a:extLst>
        </xdr:cNvPr>
        <xdr:cNvSpPr/>
      </xdr:nvSpPr>
      <xdr:spPr>
        <a:xfrm>
          <a:off x="221107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22877</xdr:rowOff>
    </xdr:from>
    <xdr:ext cx="469744" cy="259045"/>
    <xdr:sp macro="" textlink="">
      <xdr:nvSpPr>
        <xdr:cNvPr id="827" name="【消防施設】&#10;一人当たり面積該当値テキスト">
          <a:extLst>
            <a:ext uri="{FF2B5EF4-FFF2-40B4-BE49-F238E27FC236}">
              <a16:creationId xmlns:a16="http://schemas.microsoft.com/office/drawing/2014/main" id="{373A58D5-E66E-4908-9A97-06310C2335E0}"/>
            </a:ext>
          </a:extLst>
        </xdr:cNvPr>
        <xdr:cNvSpPr txBox="1"/>
      </xdr:nvSpPr>
      <xdr:spPr>
        <a:xfrm>
          <a:off x="22199600"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828" name="楕円 827">
          <a:extLst>
            <a:ext uri="{FF2B5EF4-FFF2-40B4-BE49-F238E27FC236}">
              <a16:creationId xmlns:a16="http://schemas.microsoft.com/office/drawing/2014/main" id="{C1F692B5-6AA8-475F-AAAF-256A77815528}"/>
            </a:ext>
          </a:extLst>
        </xdr:cNvPr>
        <xdr:cNvSpPr/>
      </xdr:nvSpPr>
      <xdr:spPr>
        <a:xfrm>
          <a:off x="21272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95250</xdr:rowOff>
    </xdr:to>
    <xdr:cxnSp macro="">
      <xdr:nvCxnSpPr>
        <xdr:cNvPr id="829" name="直線コネクタ 828">
          <a:extLst>
            <a:ext uri="{FF2B5EF4-FFF2-40B4-BE49-F238E27FC236}">
              <a16:creationId xmlns:a16="http://schemas.microsoft.com/office/drawing/2014/main" id="{D0CCA86A-CAC9-4B1C-ACCB-1C0FB11E87CF}"/>
            </a:ext>
          </a:extLst>
        </xdr:cNvPr>
        <xdr:cNvCxnSpPr/>
      </xdr:nvCxnSpPr>
      <xdr:spPr>
        <a:xfrm>
          <a:off x="21323300" y="1466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63500</xdr:rowOff>
    </xdr:from>
    <xdr:to>
      <xdr:col>107</xdr:col>
      <xdr:colOff>101600</xdr:colOff>
      <xdr:row>85</xdr:row>
      <xdr:rowOff>165100</xdr:rowOff>
    </xdr:to>
    <xdr:sp macro="" textlink="">
      <xdr:nvSpPr>
        <xdr:cNvPr id="830" name="楕円 829">
          <a:extLst>
            <a:ext uri="{FF2B5EF4-FFF2-40B4-BE49-F238E27FC236}">
              <a16:creationId xmlns:a16="http://schemas.microsoft.com/office/drawing/2014/main" id="{EA8B78F7-A11A-47DB-9AE9-43FCDFBB99A7}"/>
            </a:ext>
          </a:extLst>
        </xdr:cNvPr>
        <xdr:cNvSpPr/>
      </xdr:nvSpPr>
      <xdr:spPr>
        <a:xfrm>
          <a:off x="20383500" y="1463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114300</xdr:rowOff>
    </xdr:to>
    <xdr:cxnSp macro="">
      <xdr:nvCxnSpPr>
        <xdr:cNvPr id="831" name="直線コネクタ 830">
          <a:extLst>
            <a:ext uri="{FF2B5EF4-FFF2-40B4-BE49-F238E27FC236}">
              <a16:creationId xmlns:a16="http://schemas.microsoft.com/office/drawing/2014/main" id="{FFD11A8F-0A18-43D8-A0DD-53648E65ABA3}"/>
            </a:ext>
          </a:extLst>
        </xdr:cNvPr>
        <xdr:cNvCxnSpPr/>
      </xdr:nvCxnSpPr>
      <xdr:spPr>
        <a:xfrm flipV="1">
          <a:off x="20434300" y="14668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63500</xdr:rowOff>
    </xdr:from>
    <xdr:to>
      <xdr:col>102</xdr:col>
      <xdr:colOff>165100</xdr:colOff>
      <xdr:row>85</xdr:row>
      <xdr:rowOff>165100</xdr:rowOff>
    </xdr:to>
    <xdr:sp macro="" textlink="">
      <xdr:nvSpPr>
        <xdr:cNvPr id="832" name="楕円 831">
          <a:extLst>
            <a:ext uri="{FF2B5EF4-FFF2-40B4-BE49-F238E27FC236}">
              <a16:creationId xmlns:a16="http://schemas.microsoft.com/office/drawing/2014/main" id="{7EB7183F-DB15-4E65-9961-12E7A4A6F437}"/>
            </a:ext>
          </a:extLst>
        </xdr:cNvPr>
        <xdr:cNvSpPr/>
      </xdr:nvSpPr>
      <xdr:spPr>
        <a:xfrm>
          <a:off x="19494500" y="1463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114300</xdr:rowOff>
    </xdr:from>
    <xdr:to>
      <xdr:col>107</xdr:col>
      <xdr:colOff>50800</xdr:colOff>
      <xdr:row>85</xdr:row>
      <xdr:rowOff>114300</xdr:rowOff>
    </xdr:to>
    <xdr:cxnSp macro="">
      <xdr:nvCxnSpPr>
        <xdr:cNvPr id="833" name="直線コネクタ 832">
          <a:extLst>
            <a:ext uri="{FF2B5EF4-FFF2-40B4-BE49-F238E27FC236}">
              <a16:creationId xmlns:a16="http://schemas.microsoft.com/office/drawing/2014/main" id="{3B3E6EAC-DF40-4E29-8814-02842A7A7D3E}"/>
            </a:ext>
          </a:extLst>
        </xdr:cNvPr>
        <xdr:cNvCxnSpPr/>
      </xdr:nvCxnSpPr>
      <xdr:spPr>
        <a:xfrm>
          <a:off x="19545300" y="14687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44450</xdr:rowOff>
    </xdr:from>
    <xdr:to>
      <xdr:col>98</xdr:col>
      <xdr:colOff>38100</xdr:colOff>
      <xdr:row>85</xdr:row>
      <xdr:rowOff>146050</xdr:rowOff>
    </xdr:to>
    <xdr:sp macro="" textlink="">
      <xdr:nvSpPr>
        <xdr:cNvPr id="834" name="楕円 833">
          <a:extLst>
            <a:ext uri="{FF2B5EF4-FFF2-40B4-BE49-F238E27FC236}">
              <a16:creationId xmlns:a16="http://schemas.microsoft.com/office/drawing/2014/main" id="{969FF7E6-3F52-4313-A58F-A1C6CDE61220}"/>
            </a:ext>
          </a:extLst>
        </xdr:cNvPr>
        <xdr:cNvSpPr/>
      </xdr:nvSpPr>
      <xdr:spPr>
        <a:xfrm>
          <a:off x="18605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95250</xdr:rowOff>
    </xdr:from>
    <xdr:to>
      <xdr:col>102</xdr:col>
      <xdr:colOff>114300</xdr:colOff>
      <xdr:row>85</xdr:row>
      <xdr:rowOff>114300</xdr:rowOff>
    </xdr:to>
    <xdr:cxnSp macro="">
      <xdr:nvCxnSpPr>
        <xdr:cNvPr id="835" name="直線コネクタ 834">
          <a:extLst>
            <a:ext uri="{FF2B5EF4-FFF2-40B4-BE49-F238E27FC236}">
              <a16:creationId xmlns:a16="http://schemas.microsoft.com/office/drawing/2014/main" id="{59ACE3D9-177D-47FC-93B7-D220A8080B4C}"/>
            </a:ext>
          </a:extLst>
        </xdr:cNvPr>
        <xdr:cNvCxnSpPr/>
      </xdr:nvCxnSpPr>
      <xdr:spPr>
        <a:xfrm>
          <a:off x="18656300" y="14668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124477</xdr:rowOff>
    </xdr:from>
    <xdr:ext cx="469744" cy="259045"/>
    <xdr:sp macro="" textlink="">
      <xdr:nvSpPr>
        <xdr:cNvPr id="836" name="n_1aveValue【消防施設】&#10;一人当たり面積">
          <a:extLst>
            <a:ext uri="{FF2B5EF4-FFF2-40B4-BE49-F238E27FC236}">
              <a16:creationId xmlns:a16="http://schemas.microsoft.com/office/drawing/2014/main" id="{2CB9D0A5-8AB9-46C0-B16B-1381C06E5A09}"/>
            </a:ext>
          </a:extLst>
        </xdr:cNvPr>
        <xdr:cNvSpPr txBox="1"/>
      </xdr:nvSpPr>
      <xdr:spPr>
        <a:xfrm>
          <a:off x="210757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124477</xdr:rowOff>
    </xdr:from>
    <xdr:ext cx="469744" cy="259045"/>
    <xdr:sp macro="" textlink="">
      <xdr:nvSpPr>
        <xdr:cNvPr id="837" name="n_2aveValue【消防施設】&#10;一人当たり面積">
          <a:extLst>
            <a:ext uri="{FF2B5EF4-FFF2-40B4-BE49-F238E27FC236}">
              <a16:creationId xmlns:a16="http://schemas.microsoft.com/office/drawing/2014/main" id="{2D6829BE-9744-4820-BF08-3E4FB17BF9AB}"/>
            </a:ext>
          </a:extLst>
        </xdr:cNvPr>
        <xdr:cNvSpPr txBox="1"/>
      </xdr:nvSpPr>
      <xdr:spPr>
        <a:xfrm>
          <a:off x="20199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124477</xdr:rowOff>
    </xdr:from>
    <xdr:ext cx="469744" cy="259045"/>
    <xdr:sp macro="" textlink="">
      <xdr:nvSpPr>
        <xdr:cNvPr id="838" name="n_3aveValue【消防施設】&#10;一人当たり面積">
          <a:extLst>
            <a:ext uri="{FF2B5EF4-FFF2-40B4-BE49-F238E27FC236}">
              <a16:creationId xmlns:a16="http://schemas.microsoft.com/office/drawing/2014/main" id="{0DD2E646-CA18-4162-8917-204D2DAE0939}"/>
            </a:ext>
          </a:extLst>
        </xdr:cNvPr>
        <xdr:cNvSpPr txBox="1"/>
      </xdr:nvSpPr>
      <xdr:spPr>
        <a:xfrm>
          <a:off x="19310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124477</xdr:rowOff>
    </xdr:from>
    <xdr:ext cx="469744" cy="259045"/>
    <xdr:sp macro="" textlink="">
      <xdr:nvSpPr>
        <xdr:cNvPr id="839" name="n_4aveValue【消防施設】&#10;一人当たり面積">
          <a:extLst>
            <a:ext uri="{FF2B5EF4-FFF2-40B4-BE49-F238E27FC236}">
              <a16:creationId xmlns:a16="http://schemas.microsoft.com/office/drawing/2014/main" id="{2F83F998-329E-4818-B630-61F9CDE523DE}"/>
            </a:ext>
          </a:extLst>
        </xdr:cNvPr>
        <xdr:cNvSpPr txBox="1"/>
      </xdr:nvSpPr>
      <xdr:spPr>
        <a:xfrm>
          <a:off x="18421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macro="" textlink="">
      <xdr:nvSpPr>
        <xdr:cNvPr id="840" name="n_1mainValue【消防施設】&#10;一人当たり面積">
          <a:extLst>
            <a:ext uri="{FF2B5EF4-FFF2-40B4-BE49-F238E27FC236}">
              <a16:creationId xmlns:a16="http://schemas.microsoft.com/office/drawing/2014/main" id="{1C6CBB34-41A0-45DB-8A5A-3EB58218E3DF}"/>
            </a:ext>
          </a:extLst>
        </xdr:cNvPr>
        <xdr:cNvSpPr txBox="1"/>
      </xdr:nvSpPr>
      <xdr:spPr>
        <a:xfrm>
          <a:off x="210757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156227</xdr:rowOff>
    </xdr:from>
    <xdr:ext cx="469744" cy="259045"/>
    <xdr:sp macro="" textlink="">
      <xdr:nvSpPr>
        <xdr:cNvPr id="841" name="n_2mainValue【消防施設】&#10;一人当たり面積">
          <a:extLst>
            <a:ext uri="{FF2B5EF4-FFF2-40B4-BE49-F238E27FC236}">
              <a16:creationId xmlns:a16="http://schemas.microsoft.com/office/drawing/2014/main" id="{773D39CD-B90F-4923-82B4-35F259CC665A}"/>
            </a:ext>
          </a:extLst>
        </xdr:cNvPr>
        <xdr:cNvSpPr txBox="1"/>
      </xdr:nvSpPr>
      <xdr:spPr>
        <a:xfrm>
          <a:off x="20199427" y="1472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156227</xdr:rowOff>
    </xdr:from>
    <xdr:ext cx="469744" cy="259045"/>
    <xdr:sp macro="" textlink="">
      <xdr:nvSpPr>
        <xdr:cNvPr id="842" name="n_3mainValue【消防施設】&#10;一人当たり面積">
          <a:extLst>
            <a:ext uri="{FF2B5EF4-FFF2-40B4-BE49-F238E27FC236}">
              <a16:creationId xmlns:a16="http://schemas.microsoft.com/office/drawing/2014/main" id="{6C96E6C4-89B0-47E0-8A5A-A0CAF8CBF300}"/>
            </a:ext>
          </a:extLst>
        </xdr:cNvPr>
        <xdr:cNvSpPr txBox="1"/>
      </xdr:nvSpPr>
      <xdr:spPr>
        <a:xfrm>
          <a:off x="19310427" y="1472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137177</xdr:rowOff>
    </xdr:from>
    <xdr:ext cx="469744" cy="259045"/>
    <xdr:sp macro="" textlink="">
      <xdr:nvSpPr>
        <xdr:cNvPr id="843" name="n_4mainValue【消防施設】&#10;一人当たり面積">
          <a:extLst>
            <a:ext uri="{FF2B5EF4-FFF2-40B4-BE49-F238E27FC236}">
              <a16:creationId xmlns:a16="http://schemas.microsoft.com/office/drawing/2014/main" id="{CF6229A6-1946-499A-B9FF-87E56F5EEFF3}"/>
            </a:ext>
          </a:extLst>
        </xdr:cNvPr>
        <xdr:cNvSpPr txBox="1"/>
      </xdr:nvSpPr>
      <xdr:spPr>
        <a:xfrm>
          <a:off x="18421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4" name="正方形/長方形 843">
          <a:extLst>
            <a:ext uri="{FF2B5EF4-FFF2-40B4-BE49-F238E27FC236}">
              <a16:creationId xmlns:a16="http://schemas.microsoft.com/office/drawing/2014/main" id="{605C1ABA-92F9-4E9E-9F8D-4CCD68C6E81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5" name="正方形/長方形 844">
          <a:extLst>
            <a:ext uri="{FF2B5EF4-FFF2-40B4-BE49-F238E27FC236}">
              <a16:creationId xmlns:a16="http://schemas.microsoft.com/office/drawing/2014/main" id="{E0CEB7CF-59D7-4073-856C-C3AC8D84766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6" name="正方形/長方形 845">
          <a:extLst>
            <a:ext uri="{FF2B5EF4-FFF2-40B4-BE49-F238E27FC236}">
              <a16:creationId xmlns:a16="http://schemas.microsoft.com/office/drawing/2014/main" id="{F0659053-4C13-40D5-9B7F-B4AE0F56F9D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7" name="正方形/長方形 846">
          <a:extLst>
            <a:ext uri="{FF2B5EF4-FFF2-40B4-BE49-F238E27FC236}">
              <a16:creationId xmlns:a16="http://schemas.microsoft.com/office/drawing/2014/main" id="{0AF2938F-92F9-404D-9B41-44BBDC16EA0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8" name="正方形/長方形 847">
          <a:extLst>
            <a:ext uri="{FF2B5EF4-FFF2-40B4-BE49-F238E27FC236}">
              <a16:creationId xmlns:a16="http://schemas.microsoft.com/office/drawing/2014/main" id="{2B7D5418-3FD2-4B72-B57F-BFA74FABB1E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9" name="正方形/長方形 848">
          <a:extLst>
            <a:ext uri="{FF2B5EF4-FFF2-40B4-BE49-F238E27FC236}">
              <a16:creationId xmlns:a16="http://schemas.microsoft.com/office/drawing/2014/main" id="{0F27029C-B28D-406D-A2FB-A1D03F65C77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0" name="正方形/長方形 849">
          <a:extLst>
            <a:ext uri="{FF2B5EF4-FFF2-40B4-BE49-F238E27FC236}">
              <a16:creationId xmlns:a16="http://schemas.microsoft.com/office/drawing/2014/main" id="{7B6C72BA-3D47-45E0-8C0A-BB31270560D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1" name="正方形/長方形 850">
          <a:extLst>
            <a:ext uri="{FF2B5EF4-FFF2-40B4-BE49-F238E27FC236}">
              <a16:creationId xmlns:a16="http://schemas.microsoft.com/office/drawing/2014/main" id="{93B2F433-6CE8-4F0B-9A6C-5B68B565DC8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2" name="テキスト ボックス 851">
          <a:extLst>
            <a:ext uri="{FF2B5EF4-FFF2-40B4-BE49-F238E27FC236}">
              <a16:creationId xmlns:a16="http://schemas.microsoft.com/office/drawing/2014/main" id="{D05E067D-BE4C-4162-BCDF-58F47BC6549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3" name="直線コネクタ 852">
          <a:extLst>
            <a:ext uri="{FF2B5EF4-FFF2-40B4-BE49-F238E27FC236}">
              <a16:creationId xmlns:a16="http://schemas.microsoft.com/office/drawing/2014/main" id="{C8C5AD91-B709-4A7E-A77F-B0521C505E3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4" name="テキスト ボックス 853">
          <a:extLst>
            <a:ext uri="{FF2B5EF4-FFF2-40B4-BE49-F238E27FC236}">
              <a16:creationId xmlns:a16="http://schemas.microsoft.com/office/drawing/2014/main" id="{397172B7-FC09-4F2A-A39F-C3F6FD845E9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5" name="直線コネクタ 854">
          <a:extLst>
            <a:ext uri="{FF2B5EF4-FFF2-40B4-BE49-F238E27FC236}">
              <a16:creationId xmlns:a16="http://schemas.microsoft.com/office/drawing/2014/main" id="{604EEC98-E25F-4916-932F-98DC364B8F8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6" name="テキスト ボックス 855">
          <a:extLst>
            <a:ext uri="{FF2B5EF4-FFF2-40B4-BE49-F238E27FC236}">
              <a16:creationId xmlns:a16="http://schemas.microsoft.com/office/drawing/2014/main" id="{790D63B6-1383-4DA1-B9F6-21F80574339F}"/>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7" name="直線コネクタ 856">
          <a:extLst>
            <a:ext uri="{FF2B5EF4-FFF2-40B4-BE49-F238E27FC236}">
              <a16:creationId xmlns:a16="http://schemas.microsoft.com/office/drawing/2014/main" id="{DE7E8EB2-3545-46A6-897F-A0F9A86CA78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8" name="テキスト ボックス 857">
          <a:extLst>
            <a:ext uri="{FF2B5EF4-FFF2-40B4-BE49-F238E27FC236}">
              <a16:creationId xmlns:a16="http://schemas.microsoft.com/office/drawing/2014/main" id="{CAB2DD59-5341-4902-B3F6-E9C7D1FD6FA7}"/>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9" name="直線コネクタ 858">
          <a:extLst>
            <a:ext uri="{FF2B5EF4-FFF2-40B4-BE49-F238E27FC236}">
              <a16:creationId xmlns:a16="http://schemas.microsoft.com/office/drawing/2014/main" id="{F58D9DDA-6746-4B1F-A7F4-14A34DCAA91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60" name="テキスト ボックス 859">
          <a:extLst>
            <a:ext uri="{FF2B5EF4-FFF2-40B4-BE49-F238E27FC236}">
              <a16:creationId xmlns:a16="http://schemas.microsoft.com/office/drawing/2014/main" id="{32685394-C2C4-4751-B5D9-815EE0317021}"/>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61" name="直線コネクタ 860">
          <a:extLst>
            <a:ext uri="{FF2B5EF4-FFF2-40B4-BE49-F238E27FC236}">
              <a16:creationId xmlns:a16="http://schemas.microsoft.com/office/drawing/2014/main" id="{FE91F5D5-0019-4794-AAE4-D7A29BC0644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2" name="テキスト ボックス 861">
          <a:extLst>
            <a:ext uri="{FF2B5EF4-FFF2-40B4-BE49-F238E27FC236}">
              <a16:creationId xmlns:a16="http://schemas.microsoft.com/office/drawing/2014/main" id="{1A0C8DB7-AC3A-4D57-B67F-B4B9E1D25EEE}"/>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3" name="直線コネクタ 862">
          <a:extLst>
            <a:ext uri="{FF2B5EF4-FFF2-40B4-BE49-F238E27FC236}">
              <a16:creationId xmlns:a16="http://schemas.microsoft.com/office/drawing/2014/main" id="{15ABA786-B23A-4AEC-AD1E-ADF77B3AA0D9}"/>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4" name="テキスト ボックス 863">
          <a:extLst>
            <a:ext uri="{FF2B5EF4-FFF2-40B4-BE49-F238E27FC236}">
              <a16:creationId xmlns:a16="http://schemas.microsoft.com/office/drawing/2014/main" id="{028FD0BD-AFE5-4E6F-9CD3-A2F76B359FA9}"/>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EB331F8E-C128-4934-9956-659006952F3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6" name="テキスト ボックス 865">
          <a:extLst>
            <a:ext uri="{FF2B5EF4-FFF2-40B4-BE49-F238E27FC236}">
              <a16:creationId xmlns:a16="http://schemas.microsoft.com/office/drawing/2014/main" id="{E1315E88-EA6E-4361-8888-FF35E47013DD}"/>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7" name="【庁舎】&#10;有形固定資産減価償却率グラフ枠">
          <a:extLst>
            <a:ext uri="{FF2B5EF4-FFF2-40B4-BE49-F238E27FC236}">
              <a16:creationId xmlns:a16="http://schemas.microsoft.com/office/drawing/2014/main" id="{CC80BC5A-4CD4-4C35-94F5-99B12E3A421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72389</xdr:rowOff>
    </xdr:from>
    <xdr:to>
      <xdr:col>85</xdr:col>
      <xdr:colOff>126364</xdr:colOff>
      <xdr:row>108</xdr:row>
      <xdr:rowOff>152400</xdr:rowOff>
    </xdr:to>
    <xdr:cxnSp macro="">
      <xdr:nvCxnSpPr>
        <xdr:cNvPr id="868" name="直線コネクタ 867">
          <a:extLst>
            <a:ext uri="{FF2B5EF4-FFF2-40B4-BE49-F238E27FC236}">
              <a16:creationId xmlns:a16="http://schemas.microsoft.com/office/drawing/2014/main" id="{DC633417-E688-4C6E-9518-6CDAFFD1E8E7}"/>
            </a:ext>
          </a:extLst>
        </xdr:cNvPr>
        <xdr:cNvCxnSpPr/>
      </xdr:nvCxnSpPr>
      <xdr:spPr>
        <a:xfrm flipV="1">
          <a:off x="16318864" y="17045939"/>
          <a:ext cx="0" cy="1623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9" name="【庁舎】&#10;有形固定資産減価償却率最小値テキスト">
          <a:extLst>
            <a:ext uri="{FF2B5EF4-FFF2-40B4-BE49-F238E27FC236}">
              <a16:creationId xmlns:a16="http://schemas.microsoft.com/office/drawing/2014/main" id="{727684CA-402E-4605-9F29-0284524D15E4}"/>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70" name="直線コネクタ 869">
          <a:extLst>
            <a:ext uri="{FF2B5EF4-FFF2-40B4-BE49-F238E27FC236}">
              <a16:creationId xmlns:a16="http://schemas.microsoft.com/office/drawing/2014/main" id="{4A29BEB9-B124-47AA-AA94-0C0B3110F273}"/>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19066</xdr:rowOff>
    </xdr:from>
    <xdr:ext cx="405111" cy="259045"/>
    <xdr:sp macro="" textlink="">
      <xdr:nvSpPr>
        <xdr:cNvPr id="871" name="【庁舎】&#10;有形固定資産減価償却率最大値テキスト">
          <a:extLst>
            <a:ext uri="{FF2B5EF4-FFF2-40B4-BE49-F238E27FC236}">
              <a16:creationId xmlns:a16="http://schemas.microsoft.com/office/drawing/2014/main" id="{88753C08-7EE5-4469-8443-FFF756528D34}"/>
            </a:ext>
          </a:extLst>
        </xdr:cNvPr>
        <xdr:cNvSpPr txBox="1"/>
      </xdr:nvSpPr>
      <xdr:spPr>
        <a:xfrm>
          <a:off x="16357600" y="1682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72389</xdr:rowOff>
    </xdr:from>
    <xdr:to>
      <xdr:col>86</xdr:col>
      <xdr:colOff>25400</xdr:colOff>
      <xdr:row>99</xdr:row>
      <xdr:rowOff>72389</xdr:rowOff>
    </xdr:to>
    <xdr:cxnSp macro="">
      <xdr:nvCxnSpPr>
        <xdr:cNvPr id="872" name="直線コネクタ 871">
          <a:extLst>
            <a:ext uri="{FF2B5EF4-FFF2-40B4-BE49-F238E27FC236}">
              <a16:creationId xmlns:a16="http://schemas.microsoft.com/office/drawing/2014/main" id="{3BFDE408-6FE5-4380-BB44-9D3F8F431998}"/>
            </a:ext>
          </a:extLst>
        </xdr:cNvPr>
        <xdr:cNvCxnSpPr/>
      </xdr:nvCxnSpPr>
      <xdr:spPr>
        <a:xfrm>
          <a:off x="16230600" y="1704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76852</xdr:rowOff>
    </xdr:from>
    <xdr:ext cx="405111" cy="259045"/>
    <xdr:sp macro="" textlink="">
      <xdr:nvSpPr>
        <xdr:cNvPr id="873" name="【庁舎】&#10;有形固定資産減価償却率平均値テキスト">
          <a:extLst>
            <a:ext uri="{FF2B5EF4-FFF2-40B4-BE49-F238E27FC236}">
              <a16:creationId xmlns:a16="http://schemas.microsoft.com/office/drawing/2014/main" id="{5F032E07-4378-4E1D-9716-C454FE32B3BA}"/>
            </a:ext>
          </a:extLst>
        </xdr:cNvPr>
        <xdr:cNvSpPr txBox="1"/>
      </xdr:nvSpPr>
      <xdr:spPr>
        <a:xfrm>
          <a:off x="16357600" y="17564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53975</xdr:rowOff>
    </xdr:from>
    <xdr:to>
      <xdr:col>85</xdr:col>
      <xdr:colOff>177800</xdr:colOff>
      <xdr:row>103</xdr:row>
      <xdr:rowOff>155575</xdr:rowOff>
    </xdr:to>
    <xdr:sp macro="" textlink="">
      <xdr:nvSpPr>
        <xdr:cNvPr id="874" name="フローチャート: 判断 873">
          <a:extLst>
            <a:ext uri="{FF2B5EF4-FFF2-40B4-BE49-F238E27FC236}">
              <a16:creationId xmlns:a16="http://schemas.microsoft.com/office/drawing/2014/main" id="{9476CEC7-C63F-412C-8FDF-9DF8A5451132}"/>
            </a:ext>
          </a:extLst>
        </xdr:cNvPr>
        <xdr:cNvSpPr/>
      </xdr:nvSpPr>
      <xdr:spPr>
        <a:xfrm>
          <a:off x="162687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50164</xdr:rowOff>
    </xdr:from>
    <xdr:to>
      <xdr:col>81</xdr:col>
      <xdr:colOff>101600</xdr:colOff>
      <xdr:row>103</xdr:row>
      <xdr:rowOff>151764</xdr:rowOff>
    </xdr:to>
    <xdr:sp macro="" textlink="">
      <xdr:nvSpPr>
        <xdr:cNvPr id="875" name="フローチャート: 判断 874">
          <a:extLst>
            <a:ext uri="{FF2B5EF4-FFF2-40B4-BE49-F238E27FC236}">
              <a16:creationId xmlns:a16="http://schemas.microsoft.com/office/drawing/2014/main" id="{C973EF5D-2B6A-48E8-B1FA-9A2E940581E5}"/>
            </a:ext>
          </a:extLst>
        </xdr:cNvPr>
        <xdr:cNvSpPr/>
      </xdr:nvSpPr>
      <xdr:spPr>
        <a:xfrm>
          <a:off x="15430500" y="17709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74930</xdr:rowOff>
    </xdr:from>
    <xdr:to>
      <xdr:col>76</xdr:col>
      <xdr:colOff>165100</xdr:colOff>
      <xdr:row>104</xdr:row>
      <xdr:rowOff>5080</xdr:rowOff>
    </xdr:to>
    <xdr:sp macro="" textlink="">
      <xdr:nvSpPr>
        <xdr:cNvPr id="876" name="フローチャート: 判断 875">
          <a:extLst>
            <a:ext uri="{FF2B5EF4-FFF2-40B4-BE49-F238E27FC236}">
              <a16:creationId xmlns:a16="http://schemas.microsoft.com/office/drawing/2014/main" id="{C4916782-25D1-4586-AF98-D164E9D4426A}"/>
            </a:ext>
          </a:extLst>
        </xdr:cNvPr>
        <xdr:cNvSpPr/>
      </xdr:nvSpPr>
      <xdr:spPr>
        <a:xfrm>
          <a:off x="14541500" y="1773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101600</xdr:rowOff>
    </xdr:from>
    <xdr:to>
      <xdr:col>72</xdr:col>
      <xdr:colOff>38100</xdr:colOff>
      <xdr:row>104</xdr:row>
      <xdr:rowOff>31750</xdr:rowOff>
    </xdr:to>
    <xdr:sp macro="" textlink="">
      <xdr:nvSpPr>
        <xdr:cNvPr id="877" name="フローチャート: 判断 876">
          <a:extLst>
            <a:ext uri="{FF2B5EF4-FFF2-40B4-BE49-F238E27FC236}">
              <a16:creationId xmlns:a16="http://schemas.microsoft.com/office/drawing/2014/main" id="{108314F7-D5A2-427D-B99C-1AD4309E50A2}"/>
            </a:ext>
          </a:extLst>
        </xdr:cNvPr>
        <xdr:cNvSpPr/>
      </xdr:nvSpPr>
      <xdr:spPr>
        <a:xfrm>
          <a:off x="13652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88264</xdr:rowOff>
    </xdr:from>
    <xdr:to>
      <xdr:col>67</xdr:col>
      <xdr:colOff>101600</xdr:colOff>
      <xdr:row>104</xdr:row>
      <xdr:rowOff>18414</xdr:rowOff>
    </xdr:to>
    <xdr:sp macro="" textlink="">
      <xdr:nvSpPr>
        <xdr:cNvPr id="878" name="フローチャート: 判断 877">
          <a:extLst>
            <a:ext uri="{FF2B5EF4-FFF2-40B4-BE49-F238E27FC236}">
              <a16:creationId xmlns:a16="http://schemas.microsoft.com/office/drawing/2014/main" id="{044AE45D-71B3-45D9-AF5A-299DC8D45E66}"/>
            </a:ext>
          </a:extLst>
        </xdr:cNvPr>
        <xdr:cNvSpPr/>
      </xdr:nvSpPr>
      <xdr:spPr>
        <a:xfrm>
          <a:off x="12763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6C4F5BE0-1D4C-4899-8DD9-007EC06C007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EC25456C-5CD2-4623-B829-6F4959A376D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3142BC35-82A3-4C21-8A2C-8D90EF55A32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6730BEB8-910C-476D-9776-FD50C2A3C57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96C8DDB8-A4B8-4E2B-951F-4FF62E9F225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141605</xdr:rowOff>
    </xdr:from>
    <xdr:to>
      <xdr:col>85</xdr:col>
      <xdr:colOff>177800</xdr:colOff>
      <xdr:row>105</xdr:row>
      <xdr:rowOff>71755</xdr:rowOff>
    </xdr:to>
    <xdr:sp macro="" textlink="">
      <xdr:nvSpPr>
        <xdr:cNvPr id="884" name="楕円 883">
          <a:extLst>
            <a:ext uri="{FF2B5EF4-FFF2-40B4-BE49-F238E27FC236}">
              <a16:creationId xmlns:a16="http://schemas.microsoft.com/office/drawing/2014/main" id="{8892AAEF-99D0-4205-A5A5-DC8ECB29AA50}"/>
            </a:ext>
          </a:extLst>
        </xdr:cNvPr>
        <xdr:cNvSpPr/>
      </xdr:nvSpPr>
      <xdr:spPr>
        <a:xfrm>
          <a:off x="16268700" y="1797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120032</xdr:rowOff>
    </xdr:from>
    <xdr:ext cx="405111" cy="259045"/>
    <xdr:sp macro="" textlink="">
      <xdr:nvSpPr>
        <xdr:cNvPr id="885" name="【庁舎】&#10;有形固定資産減価償却率該当値テキスト">
          <a:extLst>
            <a:ext uri="{FF2B5EF4-FFF2-40B4-BE49-F238E27FC236}">
              <a16:creationId xmlns:a16="http://schemas.microsoft.com/office/drawing/2014/main" id="{361A3D41-4A84-4EBA-85CA-9C870A99F00B}"/>
            </a:ext>
          </a:extLst>
        </xdr:cNvPr>
        <xdr:cNvSpPr txBox="1"/>
      </xdr:nvSpPr>
      <xdr:spPr>
        <a:xfrm>
          <a:off x="16357600" y="1795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120650</xdr:rowOff>
    </xdr:from>
    <xdr:to>
      <xdr:col>81</xdr:col>
      <xdr:colOff>101600</xdr:colOff>
      <xdr:row>105</xdr:row>
      <xdr:rowOff>50800</xdr:rowOff>
    </xdr:to>
    <xdr:sp macro="" textlink="">
      <xdr:nvSpPr>
        <xdr:cNvPr id="886" name="楕円 885">
          <a:extLst>
            <a:ext uri="{FF2B5EF4-FFF2-40B4-BE49-F238E27FC236}">
              <a16:creationId xmlns:a16="http://schemas.microsoft.com/office/drawing/2014/main" id="{271FB6B5-027B-4A7B-9B1F-F2DB93188395}"/>
            </a:ext>
          </a:extLst>
        </xdr:cNvPr>
        <xdr:cNvSpPr/>
      </xdr:nvSpPr>
      <xdr:spPr>
        <a:xfrm>
          <a:off x="15430500" y="1795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0</xdr:rowOff>
    </xdr:from>
    <xdr:to>
      <xdr:col>85</xdr:col>
      <xdr:colOff>127000</xdr:colOff>
      <xdr:row>105</xdr:row>
      <xdr:rowOff>20955</xdr:rowOff>
    </xdr:to>
    <xdr:cxnSp macro="">
      <xdr:nvCxnSpPr>
        <xdr:cNvPr id="887" name="直線コネクタ 886">
          <a:extLst>
            <a:ext uri="{FF2B5EF4-FFF2-40B4-BE49-F238E27FC236}">
              <a16:creationId xmlns:a16="http://schemas.microsoft.com/office/drawing/2014/main" id="{9BF40942-F8E7-4EF1-8464-863246C9E1BE}"/>
            </a:ext>
          </a:extLst>
        </xdr:cNvPr>
        <xdr:cNvCxnSpPr/>
      </xdr:nvCxnSpPr>
      <xdr:spPr>
        <a:xfrm>
          <a:off x="15481300" y="1800225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99695</xdr:rowOff>
    </xdr:from>
    <xdr:to>
      <xdr:col>76</xdr:col>
      <xdr:colOff>165100</xdr:colOff>
      <xdr:row>105</xdr:row>
      <xdr:rowOff>29845</xdr:rowOff>
    </xdr:to>
    <xdr:sp macro="" textlink="">
      <xdr:nvSpPr>
        <xdr:cNvPr id="888" name="楕円 887">
          <a:extLst>
            <a:ext uri="{FF2B5EF4-FFF2-40B4-BE49-F238E27FC236}">
              <a16:creationId xmlns:a16="http://schemas.microsoft.com/office/drawing/2014/main" id="{08CDC976-03AE-4AA5-8BA2-00CFFCDDB6DB}"/>
            </a:ext>
          </a:extLst>
        </xdr:cNvPr>
        <xdr:cNvSpPr/>
      </xdr:nvSpPr>
      <xdr:spPr>
        <a:xfrm>
          <a:off x="14541500" y="1793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150495</xdr:rowOff>
    </xdr:from>
    <xdr:to>
      <xdr:col>81</xdr:col>
      <xdr:colOff>50800</xdr:colOff>
      <xdr:row>105</xdr:row>
      <xdr:rowOff>0</xdr:rowOff>
    </xdr:to>
    <xdr:cxnSp macro="">
      <xdr:nvCxnSpPr>
        <xdr:cNvPr id="889" name="直線コネクタ 888">
          <a:extLst>
            <a:ext uri="{FF2B5EF4-FFF2-40B4-BE49-F238E27FC236}">
              <a16:creationId xmlns:a16="http://schemas.microsoft.com/office/drawing/2014/main" id="{B8E2AD61-0B63-4BD6-A65A-9F68F6B10E98}"/>
            </a:ext>
          </a:extLst>
        </xdr:cNvPr>
        <xdr:cNvCxnSpPr/>
      </xdr:nvCxnSpPr>
      <xdr:spPr>
        <a:xfrm>
          <a:off x="14592300" y="1798129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133986</xdr:rowOff>
    </xdr:from>
    <xdr:to>
      <xdr:col>72</xdr:col>
      <xdr:colOff>38100</xdr:colOff>
      <xdr:row>106</xdr:row>
      <xdr:rowOff>64136</xdr:rowOff>
    </xdr:to>
    <xdr:sp macro="" textlink="">
      <xdr:nvSpPr>
        <xdr:cNvPr id="890" name="楕円 889">
          <a:extLst>
            <a:ext uri="{FF2B5EF4-FFF2-40B4-BE49-F238E27FC236}">
              <a16:creationId xmlns:a16="http://schemas.microsoft.com/office/drawing/2014/main" id="{5AE3C346-9E37-4158-83B0-182D0C66C271}"/>
            </a:ext>
          </a:extLst>
        </xdr:cNvPr>
        <xdr:cNvSpPr/>
      </xdr:nvSpPr>
      <xdr:spPr>
        <a:xfrm>
          <a:off x="13652500" y="1813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150495</xdr:rowOff>
    </xdr:from>
    <xdr:to>
      <xdr:col>76</xdr:col>
      <xdr:colOff>114300</xdr:colOff>
      <xdr:row>106</xdr:row>
      <xdr:rowOff>13336</xdr:rowOff>
    </xdr:to>
    <xdr:cxnSp macro="">
      <xdr:nvCxnSpPr>
        <xdr:cNvPr id="891" name="直線コネクタ 890">
          <a:extLst>
            <a:ext uri="{FF2B5EF4-FFF2-40B4-BE49-F238E27FC236}">
              <a16:creationId xmlns:a16="http://schemas.microsoft.com/office/drawing/2014/main" id="{6075FA98-03EA-479D-8B44-BDA18C1EA145}"/>
            </a:ext>
          </a:extLst>
        </xdr:cNvPr>
        <xdr:cNvCxnSpPr/>
      </xdr:nvCxnSpPr>
      <xdr:spPr>
        <a:xfrm flipV="1">
          <a:off x="13703300" y="17981295"/>
          <a:ext cx="889000" cy="20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78739</xdr:rowOff>
    </xdr:from>
    <xdr:to>
      <xdr:col>67</xdr:col>
      <xdr:colOff>101600</xdr:colOff>
      <xdr:row>106</xdr:row>
      <xdr:rowOff>8889</xdr:rowOff>
    </xdr:to>
    <xdr:sp macro="" textlink="">
      <xdr:nvSpPr>
        <xdr:cNvPr id="892" name="楕円 891">
          <a:extLst>
            <a:ext uri="{FF2B5EF4-FFF2-40B4-BE49-F238E27FC236}">
              <a16:creationId xmlns:a16="http://schemas.microsoft.com/office/drawing/2014/main" id="{F8774CE8-11DA-41E8-94DC-415C71BDCB8B}"/>
            </a:ext>
          </a:extLst>
        </xdr:cNvPr>
        <xdr:cNvSpPr/>
      </xdr:nvSpPr>
      <xdr:spPr>
        <a:xfrm>
          <a:off x="12763500" y="1808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129539</xdr:rowOff>
    </xdr:from>
    <xdr:to>
      <xdr:col>71</xdr:col>
      <xdr:colOff>177800</xdr:colOff>
      <xdr:row>106</xdr:row>
      <xdr:rowOff>13336</xdr:rowOff>
    </xdr:to>
    <xdr:cxnSp macro="">
      <xdr:nvCxnSpPr>
        <xdr:cNvPr id="893" name="直線コネクタ 892">
          <a:extLst>
            <a:ext uri="{FF2B5EF4-FFF2-40B4-BE49-F238E27FC236}">
              <a16:creationId xmlns:a16="http://schemas.microsoft.com/office/drawing/2014/main" id="{FA990E07-3816-460B-A28B-F54A2838B1DC}"/>
            </a:ext>
          </a:extLst>
        </xdr:cNvPr>
        <xdr:cNvCxnSpPr/>
      </xdr:nvCxnSpPr>
      <xdr:spPr>
        <a:xfrm>
          <a:off x="12814300" y="18131789"/>
          <a:ext cx="8890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168291</xdr:rowOff>
    </xdr:from>
    <xdr:ext cx="405111" cy="259045"/>
    <xdr:sp macro="" textlink="">
      <xdr:nvSpPr>
        <xdr:cNvPr id="894" name="n_1aveValue【庁舎】&#10;有形固定資産減価償却率">
          <a:extLst>
            <a:ext uri="{FF2B5EF4-FFF2-40B4-BE49-F238E27FC236}">
              <a16:creationId xmlns:a16="http://schemas.microsoft.com/office/drawing/2014/main" id="{63C01C59-39E1-40F8-A343-59A855C9D401}"/>
            </a:ext>
          </a:extLst>
        </xdr:cNvPr>
        <xdr:cNvSpPr txBox="1"/>
      </xdr:nvSpPr>
      <xdr:spPr>
        <a:xfrm>
          <a:off x="15266044" y="1748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21607</xdr:rowOff>
    </xdr:from>
    <xdr:ext cx="405111" cy="259045"/>
    <xdr:sp macro="" textlink="">
      <xdr:nvSpPr>
        <xdr:cNvPr id="895" name="n_2aveValue【庁舎】&#10;有形固定資産減価償却率">
          <a:extLst>
            <a:ext uri="{FF2B5EF4-FFF2-40B4-BE49-F238E27FC236}">
              <a16:creationId xmlns:a16="http://schemas.microsoft.com/office/drawing/2014/main" id="{F44A7DAD-C95D-45A6-BF9A-7FCA4DBF8EC5}"/>
            </a:ext>
          </a:extLst>
        </xdr:cNvPr>
        <xdr:cNvSpPr txBox="1"/>
      </xdr:nvSpPr>
      <xdr:spPr>
        <a:xfrm>
          <a:off x="143897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48277</xdr:rowOff>
    </xdr:from>
    <xdr:ext cx="405111" cy="259045"/>
    <xdr:sp macro="" textlink="">
      <xdr:nvSpPr>
        <xdr:cNvPr id="896" name="n_3aveValue【庁舎】&#10;有形固定資産減価償却率">
          <a:extLst>
            <a:ext uri="{FF2B5EF4-FFF2-40B4-BE49-F238E27FC236}">
              <a16:creationId xmlns:a16="http://schemas.microsoft.com/office/drawing/2014/main" id="{9EF6F384-D3A4-4CF6-8E72-4D18D2057801}"/>
            </a:ext>
          </a:extLst>
        </xdr:cNvPr>
        <xdr:cNvSpPr txBox="1"/>
      </xdr:nvSpPr>
      <xdr:spPr>
        <a:xfrm>
          <a:off x="13500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34941</xdr:rowOff>
    </xdr:from>
    <xdr:ext cx="405111" cy="259045"/>
    <xdr:sp macro="" textlink="">
      <xdr:nvSpPr>
        <xdr:cNvPr id="897" name="n_4aveValue【庁舎】&#10;有形固定資産減価償却率">
          <a:extLst>
            <a:ext uri="{FF2B5EF4-FFF2-40B4-BE49-F238E27FC236}">
              <a16:creationId xmlns:a16="http://schemas.microsoft.com/office/drawing/2014/main" id="{6580AF1A-A41D-4943-ACC8-2C6A8F864F72}"/>
            </a:ext>
          </a:extLst>
        </xdr:cNvPr>
        <xdr:cNvSpPr txBox="1"/>
      </xdr:nvSpPr>
      <xdr:spPr>
        <a:xfrm>
          <a:off x="12611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41927</xdr:rowOff>
    </xdr:from>
    <xdr:ext cx="405111" cy="259045"/>
    <xdr:sp macro="" textlink="">
      <xdr:nvSpPr>
        <xdr:cNvPr id="898" name="n_1mainValue【庁舎】&#10;有形固定資産減価償却率">
          <a:extLst>
            <a:ext uri="{FF2B5EF4-FFF2-40B4-BE49-F238E27FC236}">
              <a16:creationId xmlns:a16="http://schemas.microsoft.com/office/drawing/2014/main" id="{90BF21DA-4547-4407-9C38-1107EAA88804}"/>
            </a:ext>
          </a:extLst>
        </xdr:cNvPr>
        <xdr:cNvSpPr txBox="1"/>
      </xdr:nvSpPr>
      <xdr:spPr>
        <a:xfrm>
          <a:off x="152660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20972</xdr:rowOff>
    </xdr:from>
    <xdr:ext cx="405111" cy="259045"/>
    <xdr:sp macro="" textlink="">
      <xdr:nvSpPr>
        <xdr:cNvPr id="899" name="n_2mainValue【庁舎】&#10;有形固定資産減価償却率">
          <a:extLst>
            <a:ext uri="{FF2B5EF4-FFF2-40B4-BE49-F238E27FC236}">
              <a16:creationId xmlns:a16="http://schemas.microsoft.com/office/drawing/2014/main" id="{02C1880E-5F8E-44DA-BFF8-319E965CD9CB}"/>
            </a:ext>
          </a:extLst>
        </xdr:cNvPr>
        <xdr:cNvSpPr txBox="1"/>
      </xdr:nvSpPr>
      <xdr:spPr>
        <a:xfrm>
          <a:off x="14389744" y="1802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55263</xdr:rowOff>
    </xdr:from>
    <xdr:ext cx="405111" cy="259045"/>
    <xdr:sp macro="" textlink="">
      <xdr:nvSpPr>
        <xdr:cNvPr id="900" name="n_3mainValue【庁舎】&#10;有形固定資産減価償却率">
          <a:extLst>
            <a:ext uri="{FF2B5EF4-FFF2-40B4-BE49-F238E27FC236}">
              <a16:creationId xmlns:a16="http://schemas.microsoft.com/office/drawing/2014/main" id="{6C055092-AC5A-4072-8FDB-D29EBA66C5B2}"/>
            </a:ext>
          </a:extLst>
        </xdr:cNvPr>
        <xdr:cNvSpPr txBox="1"/>
      </xdr:nvSpPr>
      <xdr:spPr>
        <a:xfrm>
          <a:off x="13500744" y="1822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xdr:rowOff>
    </xdr:from>
    <xdr:ext cx="405111" cy="259045"/>
    <xdr:sp macro="" textlink="">
      <xdr:nvSpPr>
        <xdr:cNvPr id="901" name="n_4mainValue【庁舎】&#10;有形固定資産減価償却率">
          <a:extLst>
            <a:ext uri="{FF2B5EF4-FFF2-40B4-BE49-F238E27FC236}">
              <a16:creationId xmlns:a16="http://schemas.microsoft.com/office/drawing/2014/main" id="{19B4A665-90E5-4F24-94AE-BED617C3E994}"/>
            </a:ext>
          </a:extLst>
        </xdr:cNvPr>
        <xdr:cNvSpPr txBox="1"/>
      </xdr:nvSpPr>
      <xdr:spPr>
        <a:xfrm>
          <a:off x="12611744" y="1817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2" name="正方形/長方形 901">
          <a:extLst>
            <a:ext uri="{FF2B5EF4-FFF2-40B4-BE49-F238E27FC236}">
              <a16:creationId xmlns:a16="http://schemas.microsoft.com/office/drawing/2014/main" id="{3089CF75-705F-48F3-BF90-39DE2E2C7F2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3" name="正方形/長方形 902">
          <a:extLst>
            <a:ext uri="{FF2B5EF4-FFF2-40B4-BE49-F238E27FC236}">
              <a16:creationId xmlns:a16="http://schemas.microsoft.com/office/drawing/2014/main" id="{CD3DC2E9-6022-45B4-A1AA-3786E483787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4" name="正方形/長方形 903">
          <a:extLst>
            <a:ext uri="{FF2B5EF4-FFF2-40B4-BE49-F238E27FC236}">
              <a16:creationId xmlns:a16="http://schemas.microsoft.com/office/drawing/2014/main" id="{DAE4B1F1-6B28-4E20-8A2F-47ACB23928E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5" name="正方形/長方形 904">
          <a:extLst>
            <a:ext uri="{FF2B5EF4-FFF2-40B4-BE49-F238E27FC236}">
              <a16:creationId xmlns:a16="http://schemas.microsoft.com/office/drawing/2014/main" id="{8A2226A5-8640-467D-B5B5-50757D134AF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6" name="正方形/長方形 905">
          <a:extLst>
            <a:ext uri="{FF2B5EF4-FFF2-40B4-BE49-F238E27FC236}">
              <a16:creationId xmlns:a16="http://schemas.microsoft.com/office/drawing/2014/main" id="{4360730A-06E6-4F9F-927C-03713F0310D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7" name="正方形/長方形 906">
          <a:extLst>
            <a:ext uri="{FF2B5EF4-FFF2-40B4-BE49-F238E27FC236}">
              <a16:creationId xmlns:a16="http://schemas.microsoft.com/office/drawing/2014/main" id="{E9623783-EF49-4EBA-BFA5-D72369F933B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8" name="正方形/長方形 907">
          <a:extLst>
            <a:ext uri="{FF2B5EF4-FFF2-40B4-BE49-F238E27FC236}">
              <a16:creationId xmlns:a16="http://schemas.microsoft.com/office/drawing/2014/main" id="{1AD7BBE2-91AB-4210-92EC-8151C2CA77A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9" name="正方形/長方形 908">
          <a:extLst>
            <a:ext uri="{FF2B5EF4-FFF2-40B4-BE49-F238E27FC236}">
              <a16:creationId xmlns:a16="http://schemas.microsoft.com/office/drawing/2014/main" id="{4E103C1C-5A4B-4D31-A9B4-8F310314292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0" name="テキスト ボックス 909">
          <a:extLst>
            <a:ext uri="{FF2B5EF4-FFF2-40B4-BE49-F238E27FC236}">
              <a16:creationId xmlns:a16="http://schemas.microsoft.com/office/drawing/2014/main" id="{A750F690-CC96-4393-892D-88F069EF949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1" name="直線コネクタ 910">
          <a:extLst>
            <a:ext uri="{FF2B5EF4-FFF2-40B4-BE49-F238E27FC236}">
              <a16:creationId xmlns:a16="http://schemas.microsoft.com/office/drawing/2014/main" id="{5B9A4C3B-9FE8-4AB9-A45B-74F15FDC551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2" name="直線コネクタ 911">
          <a:extLst>
            <a:ext uri="{FF2B5EF4-FFF2-40B4-BE49-F238E27FC236}">
              <a16:creationId xmlns:a16="http://schemas.microsoft.com/office/drawing/2014/main" id="{19F95C08-2522-4569-935E-CD3E5259821C}"/>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3" name="テキスト ボックス 912">
          <a:extLst>
            <a:ext uri="{FF2B5EF4-FFF2-40B4-BE49-F238E27FC236}">
              <a16:creationId xmlns:a16="http://schemas.microsoft.com/office/drawing/2014/main" id="{615EE89E-B54C-4BCB-800F-3E95C03C2B8F}"/>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4" name="直線コネクタ 913">
          <a:extLst>
            <a:ext uri="{FF2B5EF4-FFF2-40B4-BE49-F238E27FC236}">
              <a16:creationId xmlns:a16="http://schemas.microsoft.com/office/drawing/2014/main" id="{F325A82D-4171-418A-BCFB-56CA4AF7CDD1}"/>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5" name="テキスト ボックス 914">
          <a:extLst>
            <a:ext uri="{FF2B5EF4-FFF2-40B4-BE49-F238E27FC236}">
              <a16:creationId xmlns:a16="http://schemas.microsoft.com/office/drawing/2014/main" id="{C60D331D-5DE4-4681-AA35-E1DA811ED1E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6" name="直線コネクタ 915">
          <a:extLst>
            <a:ext uri="{FF2B5EF4-FFF2-40B4-BE49-F238E27FC236}">
              <a16:creationId xmlns:a16="http://schemas.microsoft.com/office/drawing/2014/main" id="{431CADE9-82D3-49AD-99C1-4BBB2F7A05E8}"/>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7" name="テキスト ボックス 916">
          <a:extLst>
            <a:ext uri="{FF2B5EF4-FFF2-40B4-BE49-F238E27FC236}">
              <a16:creationId xmlns:a16="http://schemas.microsoft.com/office/drawing/2014/main" id="{5AEE99FB-C131-4181-9202-335CE8E059F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8" name="直線コネクタ 917">
          <a:extLst>
            <a:ext uri="{FF2B5EF4-FFF2-40B4-BE49-F238E27FC236}">
              <a16:creationId xmlns:a16="http://schemas.microsoft.com/office/drawing/2014/main" id="{A2474072-9478-4C10-8489-E451006EC26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9" name="テキスト ボックス 918">
          <a:extLst>
            <a:ext uri="{FF2B5EF4-FFF2-40B4-BE49-F238E27FC236}">
              <a16:creationId xmlns:a16="http://schemas.microsoft.com/office/drawing/2014/main" id="{4DD4A25D-FC8A-40B4-BD50-69AC5208D3E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20" name="直線コネクタ 919">
          <a:extLst>
            <a:ext uri="{FF2B5EF4-FFF2-40B4-BE49-F238E27FC236}">
              <a16:creationId xmlns:a16="http://schemas.microsoft.com/office/drawing/2014/main" id="{C5383287-5E21-449C-A3FE-0FD06B6E615B}"/>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21" name="テキスト ボックス 920">
          <a:extLst>
            <a:ext uri="{FF2B5EF4-FFF2-40B4-BE49-F238E27FC236}">
              <a16:creationId xmlns:a16="http://schemas.microsoft.com/office/drawing/2014/main" id="{07EF101D-1428-461B-9B0D-46CE73A0C057}"/>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a:extLst>
            <a:ext uri="{FF2B5EF4-FFF2-40B4-BE49-F238E27FC236}">
              <a16:creationId xmlns:a16="http://schemas.microsoft.com/office/drawing/2014/main" id="{5ED60E13-7C35-496A-896D-6A825AACA04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a:extLst>
            <a:ext uri="{FF2B5EF4-FFF2-40B4-BE49-F238E27FC236}">
              <a16:creationId xmlns:a16="http://schemas.microsoft.com/office/drawing/2014/main" id="{8759FBEA-D4A0-4A72-87DB-678AA80A242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a:extLst>
            <a:ext uri="{FF2B5EF4-FFF2-40B4-BE49-F238E27FC236}">
              <a16:creationId xmlns:a16="http://schemas.microsoft.com/office/drawing/2014/main" id="{0AD4C457-6555-4EAF-ABDF-8A993F74540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137161</xdr:rowOff>
    </xdr:from>
    <xdr:to>
      <xdr:col>116</xdr:col>
      <xdr:colOff>62864</xdr:colOff>
      <xdr:row>107</xdr:row>
      <xdr:rowOff>163830</xdr:rowOff>
    </xdr:to>
    <xdr:cxnSp macro="">
      <xdr:nvCxnSpPr>
        <xdr:cNvPr id="925" name="直線コネクタ 924">
          <a:extLst>
            <a:ext uri="{FF2B5EF4-FFF2-40B4-BE49-F238E27FC236}">
              <a16:creationId xmlns:a16="http://schemas.microsoft.com/office/drawing/2014/main" id="{2CFB967F-5D9F-43C1-B14B-A62EAEE8367F}"/>
            </a:ext>
          </a:extLst>
        </xdr:cNvPr>
        <xdr:cNvCxnSpPr/>
      </xdr:nvCxnSpPr>
      <xdr:spPr>
        <a:xfrm flipV="1">
          <a:off x="22160864" y="171107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167657</xdr:rowOff>
    </xdr:from>
    <xdr:ext cx="469744" cy="259045"/>
    <xdr:sp macro="" textlink="">
      <xdr:nvSpPr>
        <xdr:cNvPr id="926" name="【庁舎】&#10;一人当たり面積最小値テキスト">
          <a:extLst>
            <a:ext uri="{FF2B5EF4-FFF2-40B4-BE49-F238E27FC236}">
              <a16:creationId xmlns:a16="http://schemas.microsoft.com/office/drawing/2014/main" id="{806C0056-1621-4009-9458-55BB4933C079}"/>
            </a:ext>
          </a:extLst>
        </xdr:cNvPr>
        <xdr:cNvSpPr txBox="1"/>
      </xdr:nvSpPr>
      <xdr:spPr>
        <a:xfrm>
          <a:off x="22199600"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163830</xdr:rowOff>
    </xdr:from>
    <xdr:to>
      <xdr:col>116</xdr:col>
      <xdr:colOff>152400</xdr:colOff>
      <xdr:row>107</xdr:row>
      <xdr:rowOff>163830</xdr:rowOff>
    </xdr:to>
    <xdr:cxnSp macro="">
      <xdr:nvCxnSpPr>
        <xdr:cNvPr id="927" name="直線コネクタ 926">
          <a:extLst>
            <a:ext uri="{FF2B5EF4-FFF2-40B4-BE49-F238E27FC236}">
              <a16:creationId xmlns:a16="http://schemas.microsoft.com/office/drawing/2014/main" id="{CE51D6B1-ED74-4644-992D-3564A32E9424}"/>
            </a:ext>
          </a:extLst>
        </xdr:cNvPr>
        <xdr:cNvCxnSpPr/>
      </xdr:nvCxnSpPr>
      <xdr:spPr>
        <a:xfrm>
          <a:off x="22072600" y="185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83838</xdr:rowOff>
    </xdr:from>
    <xdr:ext cx="469744" cy="259045"/>
    <xdr:sp macro="" textlink="">
      <xdr:nvSpPr>
        <xdr:cNvPr id="928" name="【庁舎】&#10;一人当たり面積最大値テキスト">
          <a:extLst>
            <a:ext uri="{FF2B5EF4-FFF2-40B4-BE49-F238E27FC236}">
              <a16:creationId xmlns:a16="http://schemas.microsoft.com/office/drawing/2014/main" id="{286CCDD8-1A0D-43CF-B95D-5D60C88943C1}"/>
            </a:ext>
          </a:extLst>
        </xdr:cNvPr>
        <xdr:cNvSpPr txBox="1"/>
      </xdr:nvSpPr>
      <xdr:spPr>
        <a:xfrm>
          <a:off x="22199600" y="1688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137161</xdr:rowOff>
    </xdr:from>
    <xdr:to>
      <xdr:col>116</xdr:col>
      <xdr:colOff>152400</xdr:colOff>
      <xdr:row>99</xdr:row>
      <xdr:rowOff>137161</xdr:rowOff>
    </xdr:to>
    <xdr:cxnSp macro="">
      <xdr:nvCxnSpPr>
        <xdr:cNvPr id="929" name="直線コネクタ 928">
          <a:extLst>
            <a:ext uri="{FF2B5EF4-FFF2-40B4-BE49-F238E27FC236}">
              <a16:creationId xmlns:a16="http://schemas.microsoft.com/office/drawing/2014/main" id="{F7CD9191-63A7-40FE-B250-DFD5BB164911}"/>
            </a:ext>
          </a:extLst>
        </xdr:cNvPr>
        <xdr:cNvCxnSpPr/>
      </xdr:nvCxnSpPr>
      <xdr:spPr>
        <a:xfrm>
          <a:off x="22072600" y="1711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41927</xdr:rowOff>
    </xdr:from>
    <xdr:ext cx="469744" cy="259045"/>
    <xdr:sp macro="" textlink="">
      <xdr:nvSpPr>
        <xdr:cNvPr id="930" name="【庁舎】&#10;一人当たり面積平均値テキスト">
          <a:extLst>
            <a:ext uri="{FF2B5EF4-FFF2-40B4-BE49-F238E27FC236}">
              <a16:creationId xmlns:a16="http://schemas.microsoft.com/office/drawing/2014/main" id="{D94F7090-D388-4288-BDD5-F637112CDA94}"/>
            </a:ext>
          </a:extLst>
        </xdr:cNvPr>
        <xdr:cNvSpPr txBox="1"/>
      </xdr:nvSpPr>
      <xdr:spPr>
        <a:xfrm>
          <a:off x="22199600" y="18044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63500</xdr:rowOff>
    </xdr:from>
    <xdr:to>
      <xdr:col>116</xdr:col>
      <xdr:colOff>114300</xdr:colOff>
      <xdr:row>105</xdr:row>
      <xdr:rowOff>165100</xdr:rowOff>
    </xdr:to>
    <xdr:sp macro="" textlink="">
      <xdr:nvSpPr>
        <xdr:cNvPr id="931" name="フローチャート: 判断 930">
          <a:extLst>
            <a:ext uri="{FF2B5EF4-FFF2-40B4-BE49-F238E27FC236}">
              <a16:creationId xmlns:a16="http://schemas.microsoft.com/office/drawing/2014/main" id="{878F4F3D-49ED-4E6C-8BA3-5B8968F15AF7}"/>
            </a:ext>
          </a:extLst>
        </xdr:cNvPr>
        <xdr:cNvSpPr/>
      </xdr:nvSpPr>
      <xdr:spPr>
        <a:xfrm>
          <a:off x="221107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932" name="フローチャート: 判断 931">
          <a:extLst>
            <a:ext uri="{FF2B5EF4-FFF2-40B4-BE49-F238E27FC236}">
              <a16:creationId xmlns:a16="http://schemas.microsoft.com/office/drawing/2014/main" id="{8F8CB150-3FE3-46DF-A676-9A987BEC72FD}"/>
            </a:ext>
          </a:extLst>
        </xdr:cNvPr>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933" name="フローチャート: 判断 932">
          <a:extLst>
            <a:ext uri="{FF2B5EF4-FFF2-40B4-BE49-F238E27FC236}">
              <a16:creationId xmlns:a16="http://schemas.microsoft.com/office/drawing/2014/main" id="{DFC59441-15AD-48A8-B1E1-B5AFD41A2755}"/>
            </a:ext>
          </a:extLst>
        </xdr:cNvPr>
        <xdr:cNvSpPr/>
      </xdr:nvSpPr>
      <xdr:spPr>
        <a:xfrm>
          <a:off x="20383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34" name="フローチャート: 判断 933">
          <a:extLst>
            <a:ext uri="{FF2B5EF4-FFF2-40B4-BE49-F238E27FC236}">
              <a16:creationId xmlns:a16="http://schemas.microsoft.com/office/drawing/2014/main" id="{14F12C0B-960E-4422-8E55-7251E873077D}"/>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935" name="フローチャート: 判断 934">
          <a:extLst>
            <a:ext uri="{FF2B5EF4-FFF2-40B4-BE49-F238E27FC236}">
              <a16:creationId xmlns:a16="http://schemas.microsoft.com/office/drawing/2014/main" id="{53068636-1C28-486B-A9D4-9EB2537F88B3}"/>
            </a:ext>
          </a:extLst>
        </xdr:cNvPr>
        <xdr:cNvSpPr/>
      </xdr:nvSpPr>
      <xdr:spPr>
        <a:xfrm>
          <a:off x="18605500" y="1809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A3C17FA7-4EFE-4430-8179-9292AB312F2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9D865593-B43F-4A33-A73F-EDE1F3EAED5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61A5C2C6-E9E4-4177-836D-9C3D78DDF60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2DFDFFB6-E49C-4ABD-A897-9F6C17376A7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65BA1B16-4369-4042-8A36-0902F5D5211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90170</xdr:rowOff>
    </xdr:from>
    <xdr:to>
      <xdr:col>116</xdr:col>
      <xdr:colOff>114300</xdr:colOff>
      <xdr:row>105</xdr:row>
      <xdr:rowOff>20320</xdr:rowOff>
    </xdr:to>
    <xdr:sp macro="" textlink="">
      <xdr:nvSpPr>
        <xdr:cNvPr id="941" name="楕円 940">
          <a:extLst>
            <a:ext uri="{FF2B5EF4-FFF2-40B4-BE49-F238E27FC236}">
              <a16:creationId xmlns:a16="http://schemas.microsoft.com/office/drawing/2014/main" id="{2B992378-6220-4DBD-86E0-82FE30449AB8}"/>
            </a:ext>
          </a:extLst>
        </xdr:cNvPr>
        <xdr:cNvSpPr/>
      </xdr:nvSpPr>
      <xdr:spPr>
        <a:xfrm>
          <a:off x="22110700" y="1792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113047</xdr:rowOff>
    </xdr:from>
    <xdr:ext cx="469744" cy="259045"/>
    <xdr:sp macro="" textlink="">
      <xdr:nvSpPr>
        <xdr:cNvPr id="942" name="【庁舎】&#10;一人当たり面積該当値テキスト">
          <a:extLst>
            <a:ext uri="{FF2B5EF4-FFF2-40B4-BE49-F238E27FC236}">
              <a16:creationId xmlns:a16="http://schemas.microsoft.com/office/drawing/2014/main" id="{CD948571-F033-4BE6-94BD-B5D2D40F4492}"/>
            </a:ext>
          </a:extLst>
        </xdr:cNvPr>
        <xdr:cNvSpPr txBox="1"/>
      </xdr:nvSpPr>
      <xdr:spPr>
        <a:xfrm>
          <a:off x="22199600" y="1777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162561</xdr:rowOff>
    </xdr:from>
    <xdr:to>
      <xdr:col>112</xdr:col>
      <xdr:colOff>38100</xdr:colOff>
      <xdr:row>105</xdr:row>
      <xdr:rowOff>92711</xdr:rowOff>
    </xdr:to>
    <xdr:sp macro="" textlink="">
      <xdr:nvSpPr>
        <xdr:cNvPr id="943" name="楕円 942">
          <a:extLst>
            <a:ext uri="{FF2B5EF4-FFF2-40B4-BE49-F238E27FC236}">
              <a16:creationId xmlns:a16="http://schemas.microsoft.com/office/drawing/2014/main" id="{694A0781-B018-4BA5-92C5-CEA78A018949}"/>
            </a:ext>
          </a:extLst>
        </xdr:cNvPr>
        <xdr:cNvSpPr/>
      </xdr:nvSpPr>
      <xdr:spPr>
        <a:xfrm>
          <a:off x="21272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140970</xdr:rowOff>
    </xdr:from>
    <xdr:to>
      <xdr:col>116</xdr:col>
      <xdr:colOff>63500</xdr:colOff>
      <xdr:row>105</xdr:row>
      <xdr:rowOff>41911</xdr:rowOff>
    </xdr:to>
    <xdr:cxnSp macro="">
      <xdr:nvCxnSpPr>
        <xdr:cNvPr id="944" name="直線コネクタ 943">
          <a:extLst>
            <a:ext uri="{FF2B5EF4-FFF2-40B4-BE49-F238E27FC236}">
              <a16:creationId xmlns:a16="http://schemas.microsoft.com/office/drawing/2014/main" id="{3396D31F-6374-4157-9100-52DE665364A6}"/>
            </a:ext>
          </a:extLst>
        </xdr:cNvPr>
        <xdr:cNvCxnSpPr/>
      </xdr:nvCxnSpPr>
      <xdr:spPr>
        <a:xfrm flipV="1">
          <a:off x="21323300" y="17971770"/>
          <a:ext cx="8382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33020</xdr:rowOff>
    </xdr:from>
    <xdr:to>
      <xdr:col>107</xdr:col>
      <xdr:colOff>101600</xdr:colOff>
      <xdr:row>105</xdr:row>
      <xdr:rowOff>134620</xdr:rowOff>
    </xdr:to>
    <xdr:sp macro="" textlink="">
      <xdr:nvSpPr>
        <xdr:cNvPr id="945" name="楕円 944">
          <a:extLst>
            <a:ext uri="{FF2B5EF4-FFF2-40B4-BE49-F238E27FC236}">
              <a16:creationId xmlns:a16="http://schemas.microsoft.com/office/drawing/2014/main" id="{395A6772-AE9D-4829-BEF3-367E977246E8}"/>
            </a:ext>
          </a:extLst>
        </xdr:cNvPr>
        <xdr:cNvSpPr/>
      </xdr:nvSpPr>
      <xdr:spPr>
        <a:xfrm>
          <a:off x="203835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41911</xdr:rowOff>
    </xdr:from>
    <xdr:to>
      <xdr:col>111</xdr:col>
      <xdr:colOff>177800</xdr:colOff>
      <xdr:row>105</xdr:row>
      <xdr:rowOff>83820</xdr:rowOff>
    </xdr:to>
    <xdr:cxnSp macro="">
      <xdr:nvCxnSpPr>
        <xdr:cNvPr id="946" name="直線コネクタ 945">
          <a:extLst>
            <a:ext uri="{FF2B5EF4-FFF2-40B4-BE49-F238E27FC236}">
              <a16:creationId xmlns:a16="http://schemas.microsoft.com/office/drawing/2014/main" id="{0CED1831-AE12-4FEE-98E7-DAF106431FD6}"/>
            </a:ext>
          </a:extLst>
        </xdr:cNvPr>
        <xdr:cNvCxnSpPr/>
      </xdr:nvCxnSpPr>
      <xdr:spPr>
        <a:xfrm flipV="1">
          <a:off x="20434300" y="180441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166370</xdr:rowOff>
    </xdr:from>
    <xdr:to>
      <xdr:col>102</xdr:col>
      <xdr:colOff>165100</xdr:colOff>
      <xdr:row>106</xdr:row>
      <xdr:rowOff>96520</xdr:rowOff>
    </xdr:to>
    <xdr:sp macro="" textlink="">
      <xdr:nvSpPr>
        <xdr:cNvPr id="947" name="楕円 946">
          <a:extLst>
            <a:ext uri="{FF2B5EF4-FFF2-40B4-BE49-F238E27FC236}">
              <a16:creationId xmlns:a16="http://schemas.microsoft.com/office/drawing/2014/main" id="{4FC8ECF9-D7CB-4346-8F33-0C0B586C1490}"/>
            </a:ext>
          </a:extLst>
        </xdr:cNvPr>
        <xdr:cNvSpPr/>
      </xdr:nvSpPr>
      <xdr:spPr>
        <a:xfrm>
          <a:off x="19494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83820</xdr:rowOff>
    </xdr:from>
    <xdr:to>
      <xdr:col>107</xdr:col>
      <xdr:colOff>50800</xdr:colOff>
      <xdr:row>106</xdr:row>
      <xdr:rowOff>45720</xdr:rowOff>
    </xdr:to>
    <xdr:cxnSp macro="">
      <xdr:nvCxnSpPr>
        <xdr:cNvPr id="948" name="直線コネクタ 947">
          <a:extLst>
            <a:ext uri="{FF2B5EF4-FFF2-40B4-BE49-F238E27FC236}">
              <a16:creationId xmlns:a16="http://schemas.microsoft.com/office/drawing/2014/main" id="{69320212-19F5-4481-97CF-09280D6CD2DC}"/>
            </a:ext>
          </a:extLst>
        </xdr:cNvPr>
        <xdr:cNvCxnSpPr/>
      </xdr:nvCxnSpPr>
      <xdr:spPr>
        <a:xfrm flipV="1">
          <a:off x="19545300" y="1808607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166370</xdr:rowOff>
    </xdr:from>
    <xdr:to>
      <xdr:col>98</xdr:col>
      <xdr:colOff>38100</xdr:colOff>
      <xdr:row>106</xdr:row>
      <xdr:rowOff>96520</xdr:rowOff>
    </xdr:to>
    <xdr:sp macro="" textlink="">
      <xdr:nvSpPr>
        <xdr:cNvPr id="949" name="楕円 948">
          <a:extLst>
            <a:ext uri="{FF2B5EF4-FFF2-40B4-BE49-F238E27FC236}">
              <a16:creationId xmlns:a16="http://schemas.microsoft.com/office/drawing/2014/main" id="{3DA338F4-28F6-4FA1-86A6-42389F2F2EE3}"/>
            </a:ext>
          </a:extLst>
        </xdr:cNvPr>
        <xdr:cNvSpPr/>
      </xdr:nvSpPr>
      <xdr:spPr>
        <a:xfrm>
          <a:off x="18605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45720</xdr:rowOff>
    </xdr:from>
    <xdr:to>
      <xdr:col>102</xdr:col>
      <xdr:colOff>114300</xdr:colOff>
      <xdr:row>106</xdr:row>
      <xdr:rowOff>45720</xdr:rowOff>
    </xdr:to>
    <xdr:cxnSp macro="">
      <xdr:nvCxnSpPr>
        <xdr:cNvPr id="950" name="直線コネクタ 949">
          <a:extLst>
            <a:ext uri="{FF2B5EF4-FFF2-40B4-BE49-F238E27FC236}">
              <a16:creationId xmlns:a16="http://schemas.microsoft.com/office/drawing/2014/main" id="{02EB2A95-A0E0-4A36-9F07-D743725276AE}"/>
            </a:ext>
          </a:extLst>
        </xdr:cNvPr>
        <xdr:cNvCxnSpPr/>
      </xdr:nvCxnSpPr>
      <xdr:spPr>
        <a:xfrm>
          <a:off x="18656300" y="182194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160038</xdr:rowOff>
    </xdr:from>
    <xdr:ext cx="469744" cy="259045"/>
    <xdr:sp macro="" textlink="">
      <xdr:nvSpPr>
        <xdr:cNvPr id="951" name="n_1aveValue【庁舎】&#10;一人当たり面積">
          <a:extLst>
            <a:ext uri="{FF2B5EF4-FFF2-40B4-BE49-F238E27FC236}">
              <a16:creationId xmlns:a16="http://schemas.microsoft.com/office/drawing/2014/main" id="{959D8CFF-16D3-439A-A122-DB2F453E344B}"/>
            </a:ext>
          </a:extLst>
        </xdr:cNvPr>
        <xdr:cNvSpPr txBox="1"/>
      </xdr:nvSpPr>
      <xdr:spPr>
        <a:xfrm>
          <a:off x="210757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167657</xdr:rowOff>
    </xdr:from>
    <xdr:ext cx="469744" cy="259045"/>
    <xdr:sp macro="" textlink="">
      <xdr:nvSpPr>
        <xdr:cNvPr id="952" name="n_2aveValue【庁舎】&#10;一人当たり面積">
          <a:extLst>
            <a:ext uri="{FF2B5EF4-FFF2-40B4-BE49-F238E27FC236}">
              <a16:creationId xmlns:a16="http://schemas.microsoft.com/office/drawing/2014/main" id="{616322F3-D1A4-4E3F-8D5F-E48AC19BD72C}"/>
            </a:ext>
          </a:extLst>
        </xdr:cNvPr>
        <xdr:cNvSpPr txBox="1"/>
      </xdr:nvSpPr>
      <xdr:spPr>
        <a:xfrm>
          <a:off x="20199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953" name="n_3aveValue【庁舎】&#10;一人当たり面積">
          <a:extLst>
            <a:ext uri="{FF2B5EF4-FFF2-40B4-BE49-F238E27FC236}">
              <a16:creationId xmlns:a16="http://schemas.microsoft.com/office/drawing/2014/main" id="{4ADAE52B-508E-4CFF-A59B-BEFBFDD2BB13}"/>
            </a:ext>
          </a:extLst>
        </xdr:cNvPr>
        <xdr:cNvSpPr txBox="1"/>
      </xdr:nvSpPr>
      <xdr:spPr>
        <a:xfrm>
          <a:off x="19310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36847</xdr:rowOff>
    </xdr:from>
    <xdr:ext cx="469744" cy="259045"/>
    <xdr:sp macro="" textlink="">
      <xdr:nvSpPr>
        <xdr:cNvPr id="954" name="n_4aveValue【庁舎】&#10;一人当たり面積">
          <a:extLst>
            <a:ext uri="{FF2B5EF4-FFF2-40B4-BE49-F238E27FC236}">
              <a16:creationId xmlns:a16="http://schemas.microsoft.com/office/drawing/2014/main" id="{5F36D47B-E45C-4FAD-ADCE-1DD5AB00A76C}"/>
            </a:ext>
          </a:extLst>
        </xdr:cNvPr>
        <xdr:cNvSpPr txBox="1"/>
      </xdr:nvSpPr>
      <xdr:spPr>
        <a:xfrm>
          <a:off x="18421427" y="178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109238</xdr:rowOff>
    </xdr:from>
    <xdr:ext cx="469744" cy="259045"/>
    <xdr:sp macro="" textlink="">
      <xdr:nvSpPr>
        <xdr:cNvPr id="955" name="n_1mainValue【庁舎】&#10;一人当たり面積">
          <a:extLst>
            <a:ext uri="{FF2B5EF4-FFF2-40B4-BE49-F238E27FC236}">
              <a16:creationId xmlns:a16="http://schemas.microsoft.com/office/drawing/2014/main" id="{6ACFC37A-4999-42BD-8C16-005502476D12}"/>
            </a:ext>
          </a:extLst>
        </xdr:cNvPr>
        <xdr:cNvSpPr txBox="1"/>
      </xdr:nvSpPr>
      <xdr:spPr>
        <a:xfrm>
          <a:off x="210757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151147</xdr:rowOff>
    </xdr:from>
    <xdr:ext cx="469744" cy="259045"/>
    <xdr:sp macro="" textlink="">
      <xdr:nvSpPr>
        <xdr:cNvPr id="956" name="n_2mainValue【庁舎】&#10;一人当たり面積">
          <a:extLst>
            <a:ext uri="{FF2B5EF4-FFF2-40B4-BE49-F238E27FC236}">
              <a16:creationId xmlns:a16="http://schemas.microsoft.com/office/drawing/2014/main" id="{71BAF5A1-5B09-495B-8E59-BBA10A3C21C5}"/>
            </a:ext>
          </a:extLst>
        </xdr:cNvPr>
        <xdr:cNvSpPr txBox="1"/>
      </xdr:nvSpPr>
      <xdr:spPr>
        <a:xfrm>
          <a:off x="20199427" y="1781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87647</xdr:rowOff>
    </xdr:from>
    <xdr:ext cx="469744" cy="259045"/>
    <xdr:sp macro="" textlink="">
      <xdr:nvSpPr>
        <xdr:cNvPr id="957" name="n_3mainValue【庁舎】&#10;一人当たり面積">
          <a:extLst>
            <a:ext uri="{FF2B5EF4-FFF2-40B4-BE49-F238E27FC236}">
              <a16:creationId xmlns:a16="http://schemas.microsoft.com/office/drawing/2014/main" id="{B4456598-7506-4FBD-8651-EDA3783396EA}"/>
            </a:ext>
          </a:extLst>
        </xdr:cNvPr>
        <xdr:cNvSpPr txBox="1"/>
      </xdr:nvSpPr>
      <xdr:spPr>
        <a:xfrm>
          <a:off x="19310427"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87647</xdr:rowOff>
    </xdr:from>
    <xdr:ext cx="469744" cy="259045"/>
    <xdr:sp macro="" textlink="">
      <xdr:nvSpPr>
        <xdr:cNvPr id="958" name="n_4mainValue【庁舎】&#10;一人当たり面積">
          <a:extLst>
            <a:ext uri="{FF2B5EF4-FFF2-40B4-BE49-F238E27FC236}">
              <a16:creationId xmlns:a16="http://schemas.microsoft.com/office/drawing/2014/main" id="{16AE6301-F601-4B77-987E-8872414B50F3}"/>
            </a:ext>
          </a:extLst>
        </xdr:cNvPr>
        <xdr:cNvSpPr txBox="1"/>
      </xdr:nvSpPr>
      <xdr:spPr>
        <a:xfrm>
          <a:off x="18421427"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a:extLst>
            <a:ext uri="{FF2B5EF4-FFF2-40B4-BE49-F238E27FC236}">
              <a16:creationId xmlns:a16="http://schemas.microsoft.com/office/drawing/2014/main" id="{44051FBB-D430-4CB6-881C-1BC0C410B08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a:extLst>
            <a:ext uri="{FF2B5EF4-FFF2-40B4-BE49-F238E27FC236}">
              <a16:creationId xmlns:a16="http://schemas.microsoft.com/office/drawing/2014/main" id="{EBC50E89-3B31-44EF-93D9-29164622537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a:extLst>
            <a:ext uri="{FF2B5EF4-FFF2-40B4-BE49-F238E27FC236}">
              <a16:creationId xmlns:a16="http://schemas.microsoft.com/office/drawing/2014/main" id="{725E197C-D7D9-4CDE-9FE8-E876A943DD3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有形固定資産減価償却率において</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令和５</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年度と分類ごとに比較すると</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一般廃棄物施設</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保健センター・保健所</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を除き</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、指数は悪化</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一般廃棄物施設</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については、新ごみ処理施設の整備が進んでいることから大きく改善している。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宝塚市公共施設保有量最適化方針に従い、資産の最適化を目指していく。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5" Type="http://schemas.openxmlformats.org/officeDocument/2006/relationships/drawing" Target="../drawings/drawing1.xml"/><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drawing" Target="../drawings/drawing2.xml"/><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5" Type="http://schemas.openxmlformats.org/officeDocument/2006/relationships/drawing" Target="../drawings/drawing3.xml"/><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5" Type="http://schemas.openxmlformats.org/officeDocument/2006/relationships/drawing" Target="../drawings/drawing4.xml"/><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5" Type="http://schemas.openxmlformats.org/officeDocument/2006/relationships/drawing" Target="../drawings/drawing6.xml"/><Relationship Id="rId4" Type="http://schemas.openxmlformats.org/officeDocument/2006/relationships/printerSettings" Target="../printerSettings/printerSettings28.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5" Type="http://schemas.openxmlformats.org/officeDocument/2006/relationships/drawing" Target="../drawings/drawing7.xml"/><Relationship Id="rId4" Type="http://schemas.openxmlformats.org/officeDocument/2006/relationships/printerSettings" Target="../printerSettings/printerSettings3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5" Type="http://schemas.openxmlformats.org/officeDocument/2006/relationships/drawing" Target="../drawings/drawing8.xml"/><Relationship Id="rId4" Type="http://schemas.openxmlformats.org/officeDocument/2006/relationships/printerSettings" Target="../printerSettings/printerSettings3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5" Type="http://schemas.openxmlformats.org/officeDocument/2006/relationships/drawing" Target="../drawings/drawing9.xml"/><Relationship Id="rId4" Type="http://schemas.openxmlformats.org/officeDocument/2006/relationships/printerSettings" Target="../printerSettings/printerSettings4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5" Type="http://schemas.openxmlformats.org/officeDocument/2006/relationships/drawing" Target="../drawings/drawing10.xml"/><Relationship Id="rId4" Type="http://schemas.openxmlformats.org/officeDocument/2006/relationships/printerSettings" Target="../printerSettings/printerSettings4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5" Type="http://schemas.openxmlformats.org/officeDocument/2006/relationships/drawing" Target="../drawings/drawing11.xml"/><Relationship Id="rId4" Type="http://schemas.openxmlformats.org/officeDocument/2006/relationships/printerSettings" Target="../printerSettings/printerSettings48.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5" Type="http://schemas.openxmlformats.org/officeDocument/2006/relationships/drawing" Target="../drawings/drawing12.xml"/><Relationship Id="rId4" Type="http://schemas.openxmlformats.org/officeDocument/2006/relationships/printerSettings" Target="../printerSettings/printerSettings5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5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5.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4" Type="http://schemas.openxmlformats.org/officeDocument/2006/relationships/printerSettings" Target="../printerSettings/printerSettings5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118939695</v>
      </c>
      <c r="BO4" s="384"/>
      <c r="BP4" s="384"/>
      <c r="BQ4" s="384"/>
      <c r="BR4" s="384"/>
      <c r="BS4" s="384"/>
      <c r="BT4" s="384"/>
      <c r="BU4" s="385"/>
      <c r="BV4" s="383">
        <v>93169972</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2.6</v>
      </c>
      <c r="CU4" s="390"/>
      <c r="CV4" s="390"/>
      <c r="CW4" s="390"/>
      <c r="CX4" s="390"/>
      <c r="CY4" s="390"/>
      <c r="CZ4" s="390"/>
      <c r="DA4" s="391"/>
      <c r="DB4" s="389">
        <v>2.5</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117398160</v>
      </c>
      <c r="BO5" s="421"/>
      <c r="BP5" s="421"/>
      <c r="BQ5" s="421"/>
      <c r="BR5" s="421"/>
      <c r="BS5" s="421"/>
      <c r="BT5" s="421"/>
      <c r="BU5" s="422"/>
      <c r="BV5" s="420">
        <v>91631804</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96.9</v>
      </c>
      <c r="CU5" s="418"/>
      <c r="CV5" s="418"/>
      <c r="CW5" s="418"/>
      <c r="CX5" s="418"/>
      <c r="CY5" s="418"/>
      <c r="CZ5" s="418"/>
      <c r="DA5" s="419"/>
      <c r="DB5" s="417">
        <v>95.8</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1541535</v>
      </c>
      <c r="BO6" s="421"/>
      <c r="BP6" s="421"/>
      <c r="BQ6" s="421"/>
      <c r="BR6" s="421"/>
      <c r="BS6" s="421"/>
      <c r="BT6" s="421"/>
      <c r="BU6" s="422"/>
      <c r="BV6" s="420">
        <v>1538168</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97.9</v>
      </c>
      <c r="CU6" s="458"/>
      <c r="CV6" s="458"/>
      <c r="CW6" s="458"/>
      <c r="CX6" s="458"/>
      <c r="CY6" s="458"/>
      <c r="CZ6" s="458"/>
      <c r="DA6" s="459"/>
      <c r="DB6" s="457">
        <v>98.2</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280916</v>
      </c>
      <c r="BO7" s="421"/>
      <c r="BP7" s="421"/>
      <c r="BQ7" s="421"/>
      <c r="BR7" s="421"/>
      <c r="BS7" s="421"/>
      <c r="BT7" s="421"/>
      <c r="BU7" s="422"/>
      <c r="BV7" s="420">
        <v>333033</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48660715</v>
      </c>
      <c r="CU7" s="421"/>
      <c r="CV7" s="421"/>
      <c r="CW7" s="421"/>
      <c r="CX7" s="421"/>
      <c r="CY7" s="421"/>
      <c r="CZ7" s="421"/>
      <c r="DA7" s="422"/>
      <c r="DB7" s="420">
        <v>47712448</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104</v>
      </c>
      <c r="AV8" s="453"/>
      <c r="AW8" s="453"/>
      <c r="AX8" s="453"/>
      <c r="AY8" s="454" t="s">
        <v>105</v>
      </c>
      <c r="AZ8" s="455"/>
      <c r="BA8" s="455"/>
      <c r="BB8" s="455"/>
      <c r="BC8" s="455"/>
      <c r="BD8" s="455"/>
      <c r="BE8" s="455"/>
      <c r="BF8" s="455"/>
      <c r="BG8" s="455"/>
      <c r="BH8" s="455"/>
      <c r="BI8" s="455"/>
      <c r="BJ8" s="455"/>
      <c r="BK8" s="455"/>
      <c r="BL8" s="455"/>
      <c r="BM8" s="456"/>
      <c r="BN8" s="420">
        <v>1260619</v>
      </c>
      <c r="BO8" s="421"/>
      <c r="BP8" s="421"/>
      <c r="BQ8" s="421"/>
      <c r="BR8" s="421"/>
      <c r="BS8" s="421"/>
      <c r="BT8" s="421"/>
      <c r="BU8" s="422"/>
      <c r="BV8" s="420">
        <v>1205135</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0.81</v>
      </c>
      <c r="CU8" s="461"/>
      <c r="CV8" s="461"/>
      <c r="CW8" s="461"/>
      <c r="CX8" s="461"/>
      <c r="CY8" s="461"/>
      <c r="CZ8" s="461"/>
      <c r="DA8" s="462"/>
      <c r="DB8" s="460">
        <v>0.82</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226432</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55484</v>
      </c>
      <c r="BO9" s="421"/>
      <c r="BP9" s="421"/>
      <c r="BQ9" s="421"/>
      <c r="BR9" s="421"/>
      <c r="BS9" s="421"/>
      <c r="BT9" s="421"/>
      <c r="BU9" s="422"/>
      <c r="BV9" s="420">
        <v>-2206</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11.5</v>
      </c>
      <c r="CU9" s="418"/>
      <c r="CV9" s="418"/>
      <c r="CW9" s="418"/>
      <c r="CX9" s="418"/>
      <c r="CY9" s="418"/>
      <c r="CZ9" s="418"/>
      <c r="DA9" s="419"/>
      <c r="DB9" s="417">
        <v>11.2</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224903</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596000</v>
      </c>
      <c r="BO10" s="421"/>
      <c r="BP10" s="421"/>
      <c r="BQ10" s="421"/>
      <c r="BR10" s="421"/>
      <c r="BS10" s="421"/>
      <c r="BT10" s="421"/>
      <c r="BU10" s="422"/>
      <c r="BV10" s="420">
        <v>605187</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227645</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1100000</v>
      </c>
      <c r="BO12" s="421"/>
      <c r="BP12" s="421"/>
      <c r="BQ12" s="421"/>
      <c r="BR12" s="421"/>
      <c r="BS12" s="421"/>
      <c r="BT12" s="421"/>
      <c r="BU12" s="422"/>
      <c r="BV12" s="420">
        <v>1400000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224329</v>
      </c>
      <c r="S13" s="505"/>
      <c r="T13" s="505"/>
      <c r="U13" s="505"/>
      <c r="V13" s="506"/>
      <c r="W13" s="436" t="s">
        <v>131</v>
      </c>
      <c r="X13" s="437"/>
      <c r="Y13" s="437"/>
      <c r="Z13" s="437"/>
      <c r="AA13" s="437"/>
      <c r="AB13" s="427"/>
      <c r="AC13" s="471">
        <v>814</v>
      </c>
      <c r="AD13" s="472"/>
      <c r="AE13" s="472"/>
      <c r="AF13" s="472"/>
      <c r="AG13" s="514"/>
      <c r="AH13" s="471">
        <v>854</v>
      </c>
      <c r="AI13" s="472"/>
      <c r="AJ13" s="472"/>
      <c r="AK13" s="472"/>
      <c r="AL13" s="473"/>
      <c r="AM13" s="449" t="s">
        <v>132</v>
      </c>
      <c r="AN13" s="450"/>
      <c r="AO13" s="450"/>
      <c r="AP13" s="450"/>
      <c r="AQ13" s="450"/>
      <c r="AR13" s="450"/>
      <c r="AS13" s="450"/>
      <c r="AT13" s="451"/>
      <c r="AU13" s="452" t="s">
        <v>104</v>
      </c>
      <c r="AV13" s="453"/>
      <c r="AW13" s="453"/>
      <c r="AX13" s="453"/>
      <c r="AY13" s="454" t="s">
        <v>133</v>
      </c>
      <c r="AZ13" s="455"/>
      <c r="BA13" s="455"/>
      <c r="BB13" s="455"/>
      <c r="BC13" s="455"/>
      <c r="BD13" s="455"/>
      <c r="BE13" s="455"/>
      <c r="BF13" s="455"/>
      <c r="BG13" s="455"/>
      <c r="BH13" s="455"/>
      <c r="BI13" s="455"/>
      <c r="BJ13" s="455"/>
      <c r="BK13" s="455"/>
      <c r="BL13" s="455"/>
      <c r="BM13" s="456"/>
      <c r="BN13" s="420">
        <v>-448516</v>
      </c>
      <c r="BO13" s="421"/>
      <c r="BP13" s="421"/>
      <c r="BQ13" s="421"/>
      <c r="BR13" s="421"/>
      <c r="BS13" s="421"/>
      <c r="BT13" s="421"/>
      <c r="BU13" s="422"/>
      <c r="BV13" s="420">
        <v>-797019</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5.5</v>
      </c>
      <c r="CU13" s="418"/>
      <c r="CV13" s="418"/>
      <c r="CW13" s="418"/>
      <c r="CX13" s="418"/>
      <c r="CY13" s="418"/>
      <c r="CZ13" s="418"/>
      <c r="DA13" s="419"/>
      <c r="DB13" s="417">
        <v>5</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228934</v>
      </c>
      <c r="S14" s="505"/>
      <c r="T14" s="505"/>
      <c r="U14" s="505"/>
      <c r="V14" s="506"/>
      <c r="W14" s="410"/>
      <c r="X14" s="411"/>
      <c r="Y14" s="411"/>
      <c r="Z14" s="411"/>
      <c r="AA14" s="411"/>
      <c r="AB14" s="400"/>
      <c r="AC14" s="507">
        <v>0.9</v>
      </c>
      <c r="AD14" s="508"/>
      <c r="AE14" s="508"/>
      <c r="AF14" s="508"/>
      <c r="AG14" s="509"/>
      <c r="AH14" s="507">
        <v>0.9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v>1.9</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225688</v>
      </c>
      <c r="S15" s="505"/>
      <c r="T15" s="505"/>
      <c r="U15" s="505"/>
      <c r="V15" s="506"/>
      <c r="W15" s="436" t="s">
        <v>137</v>
      </c>
      <c r="X15" s="437"/>
      <c r="Y15" s="437"/>
      <c r="Z15" s="437"/>
      <c r="AA15" s="437"/>
      <c r="AB15" s="427"/>
      <c r="AC15" s="471">
        <v>17031</v>
      </c>
      <c r="AD15" s="472"/>
      <c r="AE15" s="472"/>
      <c r="AF15" s="472"/>
      <c r="AG15" s="514"/>
      <c r="AH15" s="471">
        <v>18010</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30773854</v>
      </c>
      <c r="BO15" s="384"/>
      <c r="BP15" s="384"/>
      <c r="BQ15" s="384"/>
      <c r="BR15" s="384"/>
      <c r="BS15" s="384"/>
      <c r="BT15" s="384"/>
      <c r="BU15" s="385"/>
      <c r="BV15" s="383">
        <v>30726798</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18.600000000000001</v>
      </c>
      <c r="AD16" s="508"/>
      <c r="AE16" s="508"/>
      <c r="AF16" s="508"/>
      <c r="AG16" s="509"/>
      <c r="AH16" s="507">
        <v>19.8</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39139949</v>
      </c>
      <c r="BO16" s="421"/>
      <c r="BP16" s="421"/>
      <c r="BQ16" s="421"/>
      <c r="BR16" s="421"/>
      <c r="BS16" s="421"/>
      <c r="BT16" s="421"/>
      <c r="BU16" s="422"/>
      <c r="BV16" s="420">
        <v>37756241</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141</v>
      </c>
      <c r="S17" s="527"/>
      <c r="T17" s="527"/>
      <c r="U17" s="527"/>
      <c r="V17" s="528"/>
      <c r="W17" s="436" t="s">
        <v>144</v>
      </c>
      <c r="X17" s="437"/>
      <c r="Y17" s="437"/>
      <c r="Z17" s="437"/>
      <c r="AA17" s="437"/>
      <c r="AB17" s="427"/>
      <c r="AC17" s="471">
        <v>73898</v>
      </c>
      <c r="AD17" s="472"/>
      <c r="AE17" s="472"/>
      <c r="AF17" s="472"/>
      <c r="AG17" s="514"/>
      <c r="AH17" s="471">
        <v>72136</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39745342</v>
      </c>
      <c r="BO17" s="421"/>
      <c r="BP17" s="421"/>
      <c r="BQ17" s="421"/>
      <c r="BR17" s="421"/>
      <c r="BS17" s="421"/>
      <c r="BT17" s="421"/>
      <c r="BU17" s="422"/>
      <c r="BV17" s="420">
        <v>39718402</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146</v>
      </c>
      <c r="C18" s="463"/>
      <c r="D18" s="463"/>
      <c r="E18" s="543"/>
      <c r="F18" s="543"/>
      <c r="G18" s="543"/>
      <c r="H18" s="543"/>
      <c r="I18" s="543"/>
      <c r="J18" s="543"/>
      <c r="K18" s="543"/>
      <c r="L18" s="544">
        <v>101.8</v>
      </c>
      <c r="M18" s="544"/>
      <c r="N18" s="544"/>
      <c r="O18" s="544"/>
      <c r="P18" s="544"/>
      <c r="Q18" s="544"/>
      <c r="R18" s="545"/>
      <c r="S18" s="545"/>
      <c r="T18" s="545"/>
      <c r="U18" s="545"/>
      <c r="V18" s="546"/>
      <c r="W18" s="438"/>
      <c r="X18" s="439"/>
      <c r="Y18" s="439"/>
      <c r="Z18" s="439"/>
      <c r="AA18" s="439"/>
      <c r="AB18" s="430"/>
      <c r="AC18" s="547">
        <v>80.5</v>
      </c>
      <c r="AD18" s="548"/>
      <c r="AE18" s="548"/>
      <c r="AF18" s="548"/>
      <c r="AG18" s="549"/>
      <c r="AH18" s="547">
        <v>79.3</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49380339</v>
      </c>
      <c r="BO18" s="421"/>
      <c r="BP18" s="421"/>
      <c r="BQ18" s="421"/>
      <c r="BR18" s="421"/>
      <c r="BS18" s="421"/>
      <c r="BT18" s="421"/>
      <c r="BU18" s="422"/>
      <c r="BV18" s="420">
        <v>46995330</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148</v>
      </c>
      <c r="C19" s="463"/>
      <c r="D19" s="463"/>
      <c r="E19" s="543"/>
      <c r="F19" s="543"/>
      <c r="G19" s="543"/>
      <c r="H19" s="543"/>
      <c r="I19" s="543"/>
      <c r="J19" s="543"/>
      <c r="K19" s="543"/>
      <c r="L19" s="551">
        <v>2224</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61359485</v>
      </c>
      <c r="BO19" s="421"/>
      <c r="BP19" s="421"/>
      <c r="BQ19" s="421"/>
      <c r="BR19" s="421"/>
      <c r="BS19" s="421"/>
      <c r="BT19" s="421"/>
      <c r="BU19" s="422"/>
      <c r="BV19" s="420">
        <v>60029487</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150</v>
      </c>
      <c r="C20" s="463"/>
      <c r="D20" s="463"/>
      <c r="E20" s="543"/>
      <c r="F20" s="543"/>
      <c r="G20" s="543"/>
      <c r="H20" s="543"/>
      <c r="I20" s="543"/>
      <c r="J20" s="543"/>
      <c r="K20" s="543"/>
      <c r="L20" s="551">
        <v>95465</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68166710</v>
      </c>
      <c r="BO22" s="384"/>
      <c r="BP22" s="384"/>
      <c r="BQ22" s="384"/>
      <c r="BR22" s="384"/>
      <c r="BS22" s="384"/>
      <c r="BT22" s="384"/>
      <c r="BU22" s="385"/>
      <c r="BV22" s="383">
        <v>70464470</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58222695</v>
      </c>
      <c r="BO23" s="421"/>
      <c r="BP23" s="421"/>
      <c r="BQ23" s="421"/>
      <c r="BR23" s="421"/>
      <c r="BS23" s="421"/>
      <c r="BT23" s="421"/>
      <c r="BU23" s="422"/>
      <c r="BV23" s="420">
        <v>59661939</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160</v>
      </c>
      <c r="F24" s="450"/>
      <c r="G24" s="450"/>
      <c r="H24" s="450"/>
      <c r="I24" s="450"/>
      <c r="J24" s="450"/>
      <c r="K24" s="451"/>
      <c r="L24" s="471">
        <v>1</v>
      </c>
      <c r="M24" s="472"/>
      <c r="N24" s="472"/>
      <c r="O24" s="472"/>
      <c r="P24" s="514"/>
      <c r="Q24" s="471">
        <v>9651</v>
      </c>
      <c r="R24" s="472"/>
      <c r="S24" s="472"/>
      <c r="T24" s="472"/>
      <c r="U24" s="472"/>
      <c r="V24" s="514"/>
      <c r="W24" s="566"/>
      <c r="X24" s="567"/>
      <c r="Y24" s="568"/>
      <c r="Z24" s="470" t="s">
        <v>161</v>
      </c>
      <c r="AA24" s="450"/>
      <c r="AB24" s="450"/>
      <c r="AC24" s="450"/>
      <c r="AD24" s="450"/>
      <c r="AE24" s="450"/>
      <c r="AF24" s="450"/>
      <c r="AG24" s="451"/>
      <c r="AH24" s="471">
        <v>1434</v>
      </c>
      <c r="AI24" s="472"/>
      <c r="AJ24" s="472"/>
      <c r="AK24" s="472"/>
      <c r="AL24" s="514"/>
      <c r="AM24" s="471">
        <v>4558686</v>
      </c>
      <c r="AN24" s="472"/>
      <c r="AO24" s="472"/>
      <c r="AP24" s="472"/>
      <c r="AQ24" s="472"/>
      <c r="AR24" s="514"/>
      <c r="AS24" s="471">
        <v>3179</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35936058</v>
      </c>
      <c r="BO24" s="421"/>
      <c r="BP24" s="421"/>
      <c r="BQ24" s="421"/>
      <c r="BR24" s="421"/>
      <c r="BS24" s="421"/>
      <c r="BT24" s="421"/>
      <c r="BU24" s="422"/>
      <c r="BV24" s="420">
        <v>35721052</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163</v>
      </c>
      <c r="F25" s="450"/>
      <c r="G25" s="450"/>
      <c r="H25" s="450"/>
      <c r="I25" s="450"/>
      <c r="J25" s="450"/>
      <c r="K25" s="451"/>
      <c r="L25" s="471">
        <v>2</v>
      </c>
      <c r="M25" s="472"/>
      <c r="N25" s="472"/>
      <c r="O25" s="472"/>
      <c r="P25" s="514"/>
      <c r="Q25" s="471">
        <v>8194</v>
      </c>
      <c r="R25" s="472"/>
      <c r="S25" s="472"/>
      <c r="T25" s="472"/>
      <c r="U25" s="472"/>
      <c r="V25" s="514"/>
      <c r="W25" s="566"/>
      <c r="X25" s="567"/>
      <c r="Y25" s="568"/>
      <c r="Z25" s="470" t="s">
        <v>164</v>
      </c>
      <c r="AA25" s="450"/>
      <c r="AB25" s="450"/>
      <c r="AC25" s="450"/>
      <c r="AD25" s="450"/>
      <c r="AE25" s="450"/>
      <c r="AF25" s="450"/>
      <c r="AG25" s="451"/>
      <c r="AH25" s="471">
        <v>239</v>
      </c>
      <c r="AI25" s="472"/>
      <c r="AJ25" s="472"/>
      <c r="AK25" s="472"/>
      <c r="AL25" s="514"/>
      <c r="AM25" s="471">
        <v>744485</v>
      </c>
      <c r="AN25" s="472"/>
      <c r="AO25" s="472"/>
      <c r="AP25" s="472"/>
      <c r="AQ25" s="472"/>
      <c r="AR25" s="514"/>
      <c r="AS25" s="471">
        <v>3115</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83813307</v>
      </c>
      <c r="BO25" s="384"/>
      <c r="BP25" s="384"/>
      <c r="BQ25" s="384"/>
      <c r="BR25" s="384"/>
      <c r="BS25" s="384"/>
      <c r="BT25" s="384"/>
      <c r="BU25" s="385"/>
      <c r="BV25" s="383">
        <v>85306505</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166</v>
      </c>
      <c r="F26" s="450"/>
      <c r="G26" s="450"/>
      <c r="H26" s="450"/>
      <c r="I26" s="450"/>
      <c r="J26" s="450"/>
      <c r="K26" s="451"/>
      <c r="L26" s="471">
        <v>1</v>
      </c>
      <c r="M26" s="472"/>
      <c r="N26" s="472"/>
      <c r="O26" s="472"/>
      <c r="P26" s="514"/>
      <c r="Q26" s="471">
        <v>7201</v>
      </c>
      <c r="R26" s="472"/>
      <c r="S26" s="472"/>
      <c r="T26" s="472"/>
      <c r="U26" s="472"/>
      <c r="V26" s="514"/>
      <c r="W26" s="566"/>
      <c r="X26" s="567"/>
      <c r="Y26" s="568"/>
      <c r="Z26" s="470" t="s">
        <v>167</v>
      </c>
      <c r="AA26" s="572"/>
      <c r="AB26" s="572"/>
      <c r="AC26" s="572"/>
      <c r="AD26" s="572"/>
      <c r="AE26" s="572"/>
      <c r="AF26" s="572"/>
      <c r="AG26" s="573"/>
      <c r="AH26" s="471">
        <v>187</v>
      </c>
      <c r="AI26" s="472"/>
      <c r="AJ26" s="472"/>
      <c r="AK26" s="472"/>
      <c r="AL26" s="514"/>
      <c r="AM26" s="471">
        <v>641971</v>
      </c>
      <c r="AN26" s="472"/>
      <c r="AO26" s="472"/>
      <c r="AP26" s="472"/>
      <c r="AQ26" s="472"/>
      <c r="AR26" s="514"/>
      <c r="AS26" s="471">
        <v>3433</v>
      </c>
      <c r="AT26" s="472"/>
      <c r="AU26" s="472"/>
      <c r="AV26" s="472"/>
      <c r="AW26" s="472"/>
      <c r="AX26" s="473"/>
      <c r="AY26" s="423" t="s">
        <v>168</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169</v>
      </c>
      <c r="F27" s="450"/>
      <c r="G27" s="450"/>
      <c r="H27" s="450"/>
      <c r="I27" s="450"/>
      <c r="J27" s="450"/>
      <c r="K27" s="451"/>
      <c r="L27" s="471">
        <v>1</v>
      </c>
      <c r="M27" s="472"/>
      <c r="N27" s="472"/>
      <c r="O27" s="472"/>
      <c r="P27" s="514"/>
      <c r="Q27" s="471">
        <v>6826</v>
      </c>
      <c r="R27" s="472"/>
      <c r="S27" s="472"/>
      <c r="T27" s="472"/>
      <c r="U27" s="472"/>
      <c r="V27" s="514"/>
      <c r="W27" s="566"/>
      <c r="X27" s="567"/>
      <c r="Y27" s="568"/>
      <c r="Z27" s="470" t="s">
        <v>170</v>
      </c>
      <c r="AA27" s="450"/>
      <c r="AB27" s="450"/>
      <c r="AC27" s="450"/>
      <c r="AD27" s="450"/>
      <c r="AE27" s="450"/>
      <c r="AF27" s="450"/>
      <c r="AG27" s="451"/>
      <c r="AH27" s="471">
        <v>74</v>
      </c>
      <c r="AI27" s="472"/>
      <c r="AJ27" s="472"/>
      <c r="AK27" s="472"/>
      <c r="AL27" s="514"/>
      <c r="AM27" s="471">
        <v>257332</v>
      </c>
      <c r="AN27" s="472"/>
      <c r="AO27" s="472"/>
      <c r="AP27" s="472"/>
      <c r="AQ27" s="472"/>
      <c r="AR27" s="514"/>
      <c r="AS27" s="471">
        <v>3477</v>
      </c>
      <c r="AT27" s="472"/>
      <c r="AU27" s="472"/>
      <c r="AV27" s="472"/>
      <c r="AW27" s="472"/>
      <c r="AX27" s="473"/>
      <c r="AY27" s="515" t="s">
        <v>171</v>
      </c>
      <c r="AZ27" s="516"/>
      <c r="BA27" s="516"/>
      <c r="BB27" s="516"/>
      <c r="BC27" s="516"/>
      <c r="BD27" s="516"/>
      <c r="BE27" s="516"/>
      <c r="BF27" s="516"/>
      <c r="BG27" s="516"/>
      <c r="BH27" s="516"/>
      <c r="BI27" s="516"/>
      <c r="BJ27" s="516"/>
      <c r="BK27" s="516"/>
      <c r="BL27" s="516"/>
      <c r="BM27" s="517"/>
      <c r="BN27" s="539">
        <v>500000</v>
      </c>
      <c r="BO27" s="540"/>
      <c r="BP27" s="540"/>
      <c r="BQ27" s="540"/>
      <c r="BR27" s="540"/>
      <c r="BS27" s="540"/>
      <c r="BT27" s="540"/>
      <c r="BU27" s="541"/>
      <c r="BV27" s="539">
        <v>500000</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172</v>
      </c>
      <c r="F28" s="450"/>
      <c r="G28" s="450"/>
      <c r="H28" s="450"/>
      <c r="I28" s="450"/>
      <c r="J28" s="450"/>
      <c r="K28" s="451"/>
      <c r="L28" s="471">
        <v>1</v>
      </c>
      <c r="M28" s="472"/>
      <c r="N28" s="472"/>
      <c r="O28" s="472"/>
      <c r="P28" s="514"/>
      <c r="Q28" s="471">
        <v>6133</v>
      </c>
      <c r="R28" s="472"/>
      <c r="S28" s="472"/>
      <c r="T28" s="472"/>
      <c r="U28" s="472"/>
      <c r="V28" s="514"/>
      <c r="W28" s="566"/>
      <c r="X28" s="567"/>
      <c r="Y28" s="568"/>
      <c r="Z28" s="470" t="s">
        <v>173</v>
      </c>
      <c r="AA28" s="450"/>
      <c r="AB28" s="450"/>
      <c r="AC28" s="450"/>
      <c r="AD28" s="450"/>
      <c r="AE28" s="450"/>
      <c r="AF28" s="450"/>
      <c r="AG28" s="451"/>
      <c r="AH28" s="471">
        <v>2</v>
      </c>
      <c r="AI28" s="472"/>
      <c r="AJ28" s="472"/>
      <c r="AK28" s="472"/>
      <c r="AL28" s="514"/>
      <c r="AM28" s="471" t="s">
        <v>174</v>
      </c>
      <c r="AN28" s="472"/>
      <c r="AO28" s="472"/>
      <c r="AP28" s="472"/>
      <c r="AQ28" s="472"/>
      <c r="AR28" s="514"/>
      <c r="AS28" s="471" t="s">
        <v>174</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6312955</v>
      </c>
      <c r="BO28" s="384"/>
      <c r="BP28" s="384"/>
      <c r="BQ28" s="384"/>
      <c r="BR28" s="384"/>
      <c r="BS28" s="384"/>
      <c r="BT28" s="384"/>
      <c r="BU28" s="385"/>
      <c r="BV28" s="383">
        <v>6816955</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24</v>
      </c>
      <c r="M29" s="472"/>
      <c r="N29" s="472"/>
      <c r="O29" s="472"/>
      <c r="P29" s="514"/>
      <c r="Q29" s="471">
        <v>5630</v>
      </c>
      <c r="R29" s="472"/>
      <c r="S29" s="472"/>
      <c r="T29" s="472"/>
      <c r="U29" s="472"/>
      <c r="V29" s="514"/>
      <c r="W29" s="569"/>
      <c r="X29" s="570"/>
      <c r="Y29" s="571"/>
      <c r="Z29" s="470" t="s">
        <v>177</v>
      </c>
      <c r="AA29" s="450"/>
      <c r="AB29" s="450"/>
      <c r="AC29" s="450"/>
      <c r="AD29" s="450"/>
      <c r="AE29" s="450"/>
      <c r="AF29" s="450"/>
      <c r="AG29" s="451"/>
      <c r="AH29" s="471">
        <v>1510</v>
      </c>
      <c r="AI29" s="472"/>
      <c r="AJ29" s="472"/>
      <c r="AK29" s="472"/>
      <c r="AL29" s="514"/>
      <c r="AM29" s="471">
        <v>4820130</v>
      </c>
      <c r="AN29" s="472"/>
      <c r="AO29" s="472"/>
      <c r="AP29" s="472"/>
      <c r="AQ29" s="472"/>
      <c r="AR29" s="514"/>
      <c r="AS29" s="471">
        <v>3192</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890625</v>
      </c>
      <c r="BO29" s="421"/>
      <c r="BP29" s="421"/>
      <c r="BQ29" s="421"/>
      <c r="BR29" s="421"/>
      <c r="BS29" s="421"/>
      <c r="BT29" s="421"/>
      <c r="BU29" s="422"/>
      <c r="BV29" s="420">
        <v>685940</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99.9</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36164235</v>
      </c>
      <c r="BO30" s="540"/>
      <c r="BP30" s="540"/>
      <c r="BQ30" s="540"/>
      <c r="BR30" s="540"/>
      <c r="BS30" s="540"/>
      <c r="BT30" s="540"/>
      <c r="BU30" s="541"/>
      <c r="BV30" s="539">
        <v>10421417</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国民健康保険事業費</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10</v>
      </c>
      <c r="BX34" s="610"/>
      <c r="BY34" s="611" t="str">
        <f>IF('各会計、関係団体の財政状況及び健全化判断比率'!B68="","",'各会計、関係団体の財政状況及び健全化判断比率'!B68)</f>
        <v>兵庫県市町村職員退職手当組合</v>
      </c>
      <c r="BZ34" s="611"/>
      <c r="CA34" s="611"/>
      <c r="CB34" s="611"/>
      <c r="CC34" s="611"/>
      <c r="CD34" s="611"/>
      <c r="CE34" s="611"/>
      <c r="CF34" s="611"/>
      <c r="CG34" s="611"/>
      <c r="CH34" s="611"/>
      <c r="CI34" s="611"/>
      <c r="CJ34" s="611"/>
      <c r="CK34" s="611"/>
      <c r="CL34" s="611"/>
      <c r="CM34" s="611"/>
      <c r="CN34" s="163"/>
      <c r="CO34" s="610">
        <f>IF(CQ34="","",MAX(C34:D43,U34:V43,AM34:AN43,BE34:BF43,BW34:BX43)+1)</f>
        <v>14</v>
      </c>
      <c r="CP34" s="610"/>
      <c r="CQ34" s="611" t="str">
        <f>IF('各会計、関係団体の財政状況及び健全化判断比率'!BS7="","",'各会計、関係団体の財政状況及び健全化判断比率'!BS7)</f>
        <v>（株）エフエム宝塚</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宝塚市営霊園事業費</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国民健康保険診療施設費</v>
      </c>
      <c r="X35" s="611"/>
      <c r="Y35" s="611"/>
      <c r="Z35" s="611"/>
      <c r="AA35" s="611"/>
      <c r="AB35" s="611"/>
      <c r="AC35" s="611"/>
      <c r="AD35" s="611"/>
      <c r="AE35" s="611"/>
      <c r="AF35" s="611"/>
      <c r="AG35" s="611"/>
      <c r="AH35" s="611"/>
      <c r="AI35" s="611"/>
      <c r="AJ35" s="611"/>
      <c r="AK35" s="611"/>
      <c r="AL35" s="163"/>
      <c r="AM35" s="610">
        <f t="shared" ref="AM35:AM43" si="0">IF(AO35="","",AM34+1)</f>
        <v>8</v>
      </c>
      <c r="AN35" s="610"/>
      <c r="AO35" s="611" t="str">
        <f>IF('各会計、関係団体の財政状況及び健全化判断比率'!B33="","",'各会計、関係団体の財政状況及び健全化判断比率'!B33)</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11</v>
      </c>
      <c r="BX35" s="610"/>
      <c r="BY35" s="611" t="str">
        <f>IF('各会計、関係団体の財政状況及び健全化判断比率'!B69="","",'各会計、関係団体の財政状況及び健全化判断比率'!B69)</f>
        <v>兵庫県後期高齢者医療広域連合（一般会計）</v>
      </c>
      <c r="BZ35" s="611"/>
      <c r="CA35" s="611"/>
      <c r="CB35" s="611"/>
      <c r="CC35" s="611"/>
      <c r="CD35" s="611"/>
      <c r="CE35" s="611"/>
      <c r="CF35" s="611"/>
      <c r="CG35" s="611"/>
      <c r="CH35" s="611"/>
      <c r="CI35" s="611"/>
      <c r="CJ35" s="611"/>
      <c r="CK35" s="611"/>
      <c r="CL35" s="611"/>
      <c r="CM35" s="611"/>
      <c r="CN35" s="163"/>
      <c r="CO35" s="610">
        <f t="shared" ref="CO35:CO43" si="3">IF(CQ35="","",CO34+1)</f>
        <v>15</v>
      </c>
      <c r="CP35" s="610"/>
      <c r="CQ35" s="611" t="str">
        <f>IF('各会計、関係団体の財政状況及び健全化判断比率'!BS8="","",'各会計、関係団体の財政状況及び健全化判断比率'!BS8)</f>
        <v>宝塚市土地開発公社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介護保険事業費</v>
      </c>
      <c r="X36" s="611"/>
      <c r="Y36" s="611"/>
      <c r="Z36" s="611"/>
      <c r="AA36" s="611"/>
      <c r="AB36" s="611"/>
      <c r="AC36" s="611"/>
      <c r="AD36" s="611"/>
      <c r="AE36" s="611"/>
      <c r="AF36" s="611"/>
      <c r="AG36" s="611"/>
      <c r="AH36" s="611"/>
      <c r="AI36" s="611"/>
      <c r="AJ36" s="611"/>
      <c r="AK36" s="611"/>
      <c r="AL36" s="163"/>
      <c r="AM36" s="610">
        <f t="shared" si="0"/>
        <v>9</v>
      </c>
      <c r="AN36" s="610"/>
      <c r="AO36" s="611" t="str">
        <f>IF('各会計、関係団体の財政状況及び健全化判断比率'!B34="","",'各会計、関係団体の財政状況及び健全化判断比率'!B34)</f>
        <v>病院事業会計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12</v>
      </c>
      <c r="BX36" s="610"/>
      <c r="BY36" s="611" t="str">
        <f>IF('各会計、関係団体の財政状況及び健全化判断比率'!B70="","",'各会計、関係団体の財政状況及び健全化判断比率'!B70)</f>
        <v>兵庫県後期高齢者医療広域連合（特別会計）</v>
      </c>
      <c r="BZ36" s="611"/>
      <c r="CA36" s="611"/>
      <c r="CB36" s="611"/>
      <c r="CC36" s="611"/>
      <c r="CD36" s="611"/>
      <c r="CE36" s="611"/>
      <c r="CF36" s="611"/>
      <c r="CG36" s="611"/>
      <c r="CH36" s="611"/>
      <c r="CI36" s="611"/>
      <c r="CJ36" s="611"/>
      <c r="CK36" s="611"/>
      <c r="CL36" s="611"/>
      <c r="CM36" s="611"/>
      <c r="CN36" s="163"/>
      <c r="CO36" s="610">
        <f t="shared" si="3"/>
        <v>16</v>
      </c>
      <c r="CP36" s="610"/>
      <c r="CQ36" s="611" t="str">
        <f>IF('各会計、関係団体の財政状況及び健全化判断比率'!BS9="","",'各会計、関係団体の財政状況及び健全化判断比率'!BS9)</f>
        <v>宝塚都市環境サービス（株）</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6</v>
      </c>
      <c r="V37" s="610"/>
      <c r="W37" s="611" t="str">
        <f>IF('各会計、関係団体の財政状況及び健全化判断比率'!B31="","",'各会計、関係団体の財政状況及び健全化判断比率'!B31)</f>
        <v>後期高齢者医療事業費</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13</v>
      </c>
      <c r="BX37" s="610"/>
      <c r="BY37" s="611" t="str">
        <f>IF('各会計、関係団体の財政状況及び健全化判断比率'!B71="","",'各会計、関係団体の財政状況及び健全化判断比率'!B71)</f>
        <v>阪神水道企業団</v>
      </c>
      <c r="BZ37" s="611"/>
      <c r="CA37" s="611"/>
      <c r="CB37" s="611"/>
      <c r="CC37" s="611"/>
      <c r="CD37" s="611"/>
      <c r="CE37" s="611"/>
      <c r="CF37" s="611"/>
      <c r="CG37" s="611"/>
      <c r="CH37" s="611"/>
      <c r="CI37" s="611"/>
      <c r="CJ37" s="611"/>
      <c r="CK37" s="611"/>
      <c r="CL37" s="611"/>
      <c r="CM37" s="611"/>
      <c r="CN37" s="163"/>
      <c r="CO37" s="610">
        <f t="shared" si="3"/>
        <v>17</v>
      </c>
      <c r="CP37" s="610"/>
      <c r="CQ37" s="611" t="str">
        <f>IF('各会計、関係団体の財政状況及び健全化判断比率'!BS10="","",'各会計、関係団体の財政状況及び健全化判断比率'!BS10)</f>
        <v>ソリオ宝塚都市開発株式会社</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63"/>
      <c r="CO38" s="610">
        <f t="shared" si="3"/>
        <v>18</v>
      </c>
      <c r="CP38" s="610"/>
      <c r="CQ38" s="611" t="str">
        <f>IF('各会計、関係団体の財政状況及び健全化判断比率'!BS11="","",'各会計、関係団体の財政状況及び健全化判断比率'!BS11)</f>
        <v>逆瀬川都市開発株式会社</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f t="shared" si="3"/>
        <v>19</v>
      </c>
      <c r="CP39" s="610"/>
      <c r="CQ39" s="611" t="str">
        <f>IF('各会計、関係団体の財政状況及び健全化判断比率'!BS12="","",'各会計、関係団体の財政状況及び健全化判断比率'!BS12)</f>
        <v>宝塚山本ガーデン・クリエイティブ(株)</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f t="shared" si="3"/>
        <v>20</v>
      </c>
      <c r="CP40" s="610"/>
      <c r="CQ40" s="611" t="str">
        <f>IF('各会計、関係団体の財政状況及び健全化判断比率'!BS13="","",'各会計、関係団体の財政状況及び健全化判断比率'!BS13)</f>
        <v>（一財）宝塚市保健福祉サービス公社</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f t="shared" si="3"/>
        <v>21</v>
      </c>
      <c r="CP41" s="610"/>
      <c r="CQ41" s="611" t="str">
        <f>IF('各会計、関係団体の財政状況及び健全化判断比率'!BS14="","",'各会計、関係団体の財政状況及び健全化判断比率'!BS14)</f>
        <v>（公財）宝塚市文化財団</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f t="shared" si="3"/>
        <v>22</v>
      </c>
      <c r="CP42" s="610"/>
      <c r="CQ42" s="611" t="str">
        <f>IF('各会計、関係団体の財政状況及び健全化判断比率'!BS15="","",'各会計、関係団体の財政状況及び健全化判断比率'!BS15)</f>
        <v>（公財）宝塚市スポーツ振興公社</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f t="shared" si="3"/>
        <v>23</v>
      </c>
      <c r="CP43" s="610"/>
      <c r="CQ43" s="611" t="str">
        <f>IF('各会計、関係団体の財政状況及び健全化判断比率'!BS16="","",'各会計、関係団体の財政状況及び健全化判断比率'!BS16)</f>
        <v>（公財）阪神北広域救急医療財団</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1xJaeVSAlLGOP9SF2F4TNFkewM8WqUJNdrOrk2VNKvh9WcgbTeY9+BAj3QOCd0+8U+UVIaW0KiFiqz4oHLwTxw==" saltValue="ZkUeOcDDwyRwonSPfmp/wQ==" spinCount="100000" sheet="1" objects="1" scenarios="1"/>
  <customSheetViews>
    <customSheetView guid="{FEE701DB-8061-49BF-9643-2081E9091EE0}" showGridLines="0" fitToPage="1" hiddenRows="1" hiddenColumns="1">
      <pageMargins left="0" right="0" top="0.39370078740157483" bottom="0.39370078740157483" header="0.19685039370078741" footer="0.19685039370078741"/>
      <printOptions horizontalCentered="1"/>
      <pageSetup paperSize="9" scale="55" orientation="landscape" cellComments="asDisplayed" horizontalDpi="300" verticalDpi="300" r:id="rId1"/>
      <headerFooter>
        <oddFooter>&amp;C&amp;P/&amp;N</oddFooter>
      </headerFooter>
    </customSheetView>
    <customSheetView guid="{F25D8CCF-B575-4CF9-885A-5348920D339A}" showGridLines="0" fitToPage="1" hiddenRows="1" hiddenColumns="1">
      <pageMargins left="0" right="0" top="0.39370078740157483" bottom="0.39370078740157483" header="0.19685039370078741" footer="0.19685039370078741"/>
      <printOptions horizontalCentered="1"/>
      <pageSetup paperSize="9" scale="55" orientation="landscape" cellComments="asDisplayed" horizontalDpi="300" verticalDpi="300" r:id="rId2"/>
      <headerFooter>
        <oddFooter>&amp;C&amp;P/&amp;N</oddFooter>
      </headerFooter>
    </customSheetView>
    <customSheetView guid="{F8C7BC47-8E0F-44DB-9C30-AAF5D87596A5}" showGridLines="0" fitToPage="1" hiddenRows="1" hiddenColumns="1">
      <pageMargins left="0" right="0" top="0.39370078740157483" bottom="0.39370078740157483" header="0.19685039370078741" footer="0.19685039370078741"/>
      <printOptions horizontalCentered="1"/>
      <pageSetup paperSize="9" scale="55" orientation="landscape" cellComments="asDisplayed" horizontalDpi="300" verticalDpi="300" r:id="rId3"/>
      <headerFooter>
        <oddFooter>&amp;C&amp;P/&amp;N</oddFooter>
      </headerFooter>
    </customSheetView>
  </customSheetViews>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4"/>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DW38" activeCellId="1" sqref="DW36:EC36 DW38:EC38"/>
    </sheetView>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35698224</v>
      </c>
      <c r="S5" s="626"/>
      <c r="T5" s="626"/>
      <c r="U5" s="626"/>
      <c r="V5" s="626"/>
      <c r="W5" s="626"/>
      <c r="X5" s="626"/>
      <c r="Y5" s="627"/>
      <c r="Z5" s="628">
        <v>30</v>
      </c>
      <c r="AA5" s="628"/>
      <c r="AB5" s="628"/>
      <c r="AC5" s="628"/>
      <c r="AD5" s="629">
        <v>32455821</v>
      </c>
      <c r="AE5" s="629"/>
      <c r="AF5" s="629"/>
      <c r="AG5" s="629"/>
      <c r="AH5" s="629"/>
      <c r="AI5" s="629"/>
      <c r="AJ5" s="629"/>
      <c r="AK5" s="629"/>
      <c r="AL5" s="630">
        <v>64.400000000000006</v>
      </c>
      <c r="AM5" s="631"/>
      <c r="AN5" s="631"/>
      <c r="AO5" s="632"/>
      <c r="AP5" s="622" t="s">
        <v>216</v>
      </c>
      <c r="AQ5" s="623"/>
      <c r="AR5" s="623"/>
      <c r="AS5" s="623"/>
      <c r="AT5" s="623"/>
      <c r="AU5" s="623"/>
      <c r="AV5" s="623"/>
      <c r="AW5" s="623"/>
      <c r="AX5" s="623"/>
      <c r="AY5" s="623"/>
      <c r="AZ5" s="623"/>
      <c r="BA5" s="623"/>
      <c r="BB5" s="623"/>
      <c r="BC5" s="623"/>
      <c r="BD5" s="623"/>
      <c r="BE5" s="623"/>
      <c r="BF5" s="624"/>
      <c r="BG5" s="636">
        <v>32438121</v>
      </c>
      <c r="BH5" s="637"/>
      <c r="BI5" s="637"/>
      <c r="BJ5" s="637"/>
      <c r="BK5" s="637"/>
      <c r="BL5" s="637"/>
      <c r="BM5" s="637"/>
      <c r="BN5" s="638"/>
      <c r="BO5" s="639">
        <v>90.9</v>
      </c>
      <c r="BP5" s="639"/>
      <c r="BQ5" s="639"/>
      <c r="BR5" s="639"/>
      <c r="BS5" s="640">
        <v>234800</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426682</v>
      </c>
      <c r="S6" s="637"/>
      <c r="T6" s="637"/>
      <c r="U6" s="637"/>
      <c r="V6" s="637"/>
      <c r="W6" s="637"/>
      <c r="X6" s="637"/>
      <c r="Y6" s="638"/>
      <c r="Z6" s="639">
        <v>0.4</v>
      </c>
      <c r="AA6" s="639"/>
      <c r="AB6" s="639"/>
      <c r="AC6" s="639"/>
      <c r="AD6" s="640">
        <v>426682</v>
      </c>
      <c r="AE6" s="640"/>
      <c r="AF6" s="640"/>
      <c r="AG6" s="640"/>
      <c r="AH6" s="640"/>
      <c r="AI6" s="640"/>
      <c r="AJ6" s="640"/>
      <c r="AK6" s="640"/>
      <c r="AL6" s="641">
        <v>0.8</v>
      </c>
      <c r="AM6" s="642"/>
      <c r="AN6" s="642"/>
      <c r="AO6" s="643"/>
      <c r="AP6" s="633" t="s">
        <v>221</v>
      </c>
      <c r="AQ6" s="634"/>
      <c r="AR6" s="634"/>
      <c r="AS6" s="634"/>
      <c r="AT6" s="634"/>
      <c r="AU6" s="634"/>
      <c r="AV6" s="634"/>
      <c r="AW6" s="634"/>
      <c r="AX6" s="634"/>
      <c r="AY6" s="634"/>
      <c r="AZ6" s="634"/>
      <c r="BA6" s="634"/>
      <c r="BB6" s="634"/>
      <c r="BC6" s="634"/>
      <c r="BD6" s="634"/>
      <c r="BE6" s="634"/>
      <c r="BF6" s="635"/>
      <c r="BG6" s="636">
        <v>32438121</v>
      </c>
      <c r="BH6" s="637"/>
      <c r="BI6" s="637"/>
      <c r="BJ6" s="637"/>
      <c r="BK6" s="637"/>
      <c r="BL6" s="637"/>
      <c r="BM6" s="637"/>
      <c r="BN6" s="638"/>
      <c r="BO6" s="639">
        <v>90.9</v>
      </c>
      <c r="BP6" s="639"/>
      <c r="BQ6" s="639"/>
      <c r="BR6" s="639"/>
      <c r="BS6" s="640">
        <v>234800</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451348</v>
      </c>
      <c r="CS6" s="637"/>
      <c r="CT6" s="637"/>
      <c r="CU6" s="637"/>
      <c r="CV6" s="637"/>
      <c r="CW6" s="637"/>
      <c r="CX6" s="637"/>
      <c r="CY6" s="638"/>
      <c r="CZ6" s="630">
        <v>0.4</v>
      </c>
      <c r="DA6" s="631"/>
      <c r="DB6" s="631"/>
      <c r="DC6" s="647"/>
      <c r="DD6" s="645">
        <v>4846</v>
      </c>
      <c r="DE6" s="637"/>
      <c r="DF6" s="637"/>
      <c r="DG6" s="637"/>
      <c r="DH6" s="637"/>
      <c r="DI6" s="637"/>
      <c r="DJ6" s="637"/>
      <c r="DK6" s="637"/>
      <c r="DL6" s="637"/>
      <c r="DM6" s="637"/>
      <c r="DN6" s="637"/>
      <c r="DO6" s="637"/>
      <c r="DP6" s="638"/>
      <c r="DQ6" s="645">
        <v>447583</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33264</v>
      </c>
      <c r="S7" s="637"/>
      <c r="T7" s="637"/>
      <c r="U7" s="637"/>
      <c r="V7" s="637"/>
      <c r="W7" s="637"/>
      <c r="X7" s="637"/>
      <c r="Y7" s="638"/>
      <c r="Z7" s="639">
        <v>0</v>
      </c>
      <c r="AA7" s="639"/>
      <c r="AB7" s="639"/>
      <c r="AC7" s="639"/>
      <c r="AD7" s="640">
        <v>33264</v>
      </c>
      <c r="AE7" s="640"/>
      <c r="AF7" s="640"/>
      <c r="AG7" s="640"/>
      <c r="AH7" s="640"/>
      <c r="AI7" s="640"/>
      <c r="AJ7" s="640"/>
      <c r="AK7" s="640"/>
      <c r="AL7" s="641">
        <v>0.1</v>
      </c>
      <c r="AM7" s="642"/>
      <c r="AN7" s="642"/>
      <c r="AO7" s="643"/>
      <c r="AP7" s="633" t="s">
        <v>224</v>
      </c>
      <c r="AQ7" s="634"/>
      <c r="AR7" s="634"/>
      <c r="AS7" s="634"/>
      <c r="AT7" s="634"/>
      <c r="AU7" s="634"/>
      <c r="AV7" s="634"/>
      <c r="AW7" s="634"/>
      <c r="AX7" s="634"/>
      <c r="AY7" s="634"/>
      <c r="AZ7" s="634"/>
      <c r="BA7" s="634"/>
      <c r="BB7" s="634"/>
      <c r="BC7" s="634"/>
      <c r="BD7" s="634"/>
      <c r="BE7" s="634"/>
      <c r="BF7" s="635"/>
      <c r="BG7" s="636">
        <v>17401590</v>
      </c>
      <c r="BH7" s="637"/>
      <c r="BI7" s="637"/>
      <c r="BJ7" s="637"/>
      <c r="BK7" s="637"/>
      <c r="BL7" s="637"/>
      <c r="BM7" s="637"/>
      <c r="BN7" s="638"/>
      <c r="BO7" s="639">
        <v>48.7</v>
      </c>
      <c r="BP7" s="639"/>
      <c r="BQ7" s="639"/>
      <c r="BR7" s="639"/>
      <c r="BS7" s="640">
        <v>234800</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10515604</v>
      </c>
      <c r="CS7" s="637"/>
      <c r="CT7" s="637"/>
      <c r="CU7" s="637"/>
      <c r="CV7" s="637"/>
      <c r="CW7" s="637"/>
      <c r="CX7" s="637"/>
      <c r="CY7" s="638"/>
      <c r="CZ7" s="639">
        <v>9</v>
      </c>
      <c r="DA7" s="639"/>
      <c r="DB7" s="639"/>
      <c r="DC7" s="639"/>
      <c r="DD7" s="645">
        <v>375044</v>
      </c>
      <c r="DE7" s="637"/>
      <c r="DF7" s="637"/>
      <c r="DG7" s="637"/>
      <c r="DH7" s="637"/>
      <c r="DI7" s="637"/>
      <c r="DJ7" s="637"/>
      <c r="DK7" s="637"/>
      <c r="DL7" s="637"/>
      <c r="DM7" s="637"/>
      <c r="DN7" s="637"/>
      <c r="DO7" s="637"/>
      <c r="DP7" s="638"/>
      <c r="DQ7" s="645">
        <v>8536893</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592739</v>
      </c>
      <c r="S8" s="637"/>
      <c r="T8" s="637"/>
      <c r="U8" s="637"/>
      <c r="V8" s="637"/>
      <c r="W8" s="637"/>
      <c r="X8" s="637"/>
      <c r="Y8" s="638"/>
      <c r="Z8" s="639">
        <v>0.5</v>
      </c>
      <c r="AA8" s="639"/>
      <c r="AB8" s="639"/>
      <c r="AC8" s="639"/>
      <c r="AD8" s="640">
        <v>592739</v>
      </c>
      <c r="AE8" s="640"/>
      <c r="AF8" s="640"/>
      <c r="AG8" s="640"/>
      <c r="AH8" s="640"/>
      <c r="AI8" s="640"/>
      <c r="AJ8" s="640"/>
      <c r="AK8" s="640"/>
      <c r="AL8" s="641">
        <v>1.2</v>
      </c>
      <c r="AM8" s="642"/>
      <c r="AN8" s="642"/>
      <c r="AO8" s="643"/>
      <c r="AP8" s="633" t="s">
        <v>227</v>
      </c>
      <c r="AQ8" s="634"/>
      <c r="AR8" s="634"/>
      <c r="AS8" s="634"/>
      <c r="AT8" s="634"/>
      <c r="AU8" s="634"/>
      <c r="AV8" s="634"/>
      <c r="AW8" s="634"/>
      <c r="AX8" s="634"/>
      <c r="AY8" s="634"/>
      <c r="AZ8" s="634"/>
      <c r="BA8" s="634"/>
      <c r="BB8" s="634"/>
      <c r="BC8" s="634"/>
      <c r="BD8" s="634"/>
      <c r="BE8" s="634"/>
      <c r="BF8" s="635"/>
      <c r="BG8" s="636">
        <v>393420</v>
      </c>
      <c r="BH8" s="637"/>
      <c r="BI8" s="637"/>
      <c r="BJ8" s="637"/>
      <c r="BK8" s="637"/>
      <c r="BL8" s="637"/>
      <c r="BM8" s="637"/>
      <c r="BN8" s="638"/>
      <c r="BO8" s="639">
        <v>1.1000000000000001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44710330</v>
      </c>
      <c r="CS8" s="637"/>
      <c r="CT8" s="637"/>
      <c r="CU8" s="637"/>
      <c r="CV8" s="637"/>
      <c r="CW8" s="637"/>
      <c r="CX8" s="637"/>
      <c r="CY8" s="638"/>
      <c r="CZ8" s="639">
        <v>38.1</v>
      </c>
      <c r="DA8" s="639"/>
      <c r="DB8" s="639"/>
      <c r="DC8" s="639"/>
      <c r="DD8" s="645">
        <v>577162</v>
      </c>
      <c r="DE8" s="637"/>
      <c r="DF8" s="637"/>
      <c r="DG8" s="637"/>
      <c r="DH8" s="637"/>
      <c r="DI8" s="637"/>
      <c r="DJ8" s="637"/>
      <c r="DK8" s="637"/>
      <c r="DL8" s="637"/>
      <c r="DM8" s="637"/>
      <c r="DN8" s="637"/>
      <c r="DO8" s="637"/>
      <c r="DP8" s="638"/>
      <c r="DQ8" s="645">
        <v>23505484</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781331</v>
      </c>
      <c r="S9" s="637"/>
      <c r="T9" s="637"/>
      <c r="U9" s="637"/>
      <c r="V9" s="637"/>
      <c r="W9" s="637"/>
      <c r="X9" s="637"/>
      <c r="Y9" s="638"/>
      <c r="Z9" s="639">
        <v>0.7</v>
      </c>
      <c r="AA9" s="639"/>
      <c r="AB9" s="639"/>
      <c r="AC9" s="639"/>
      <c r="AD9" s="640">
        <v>781331</v>
      </c>
      <c r="AE9" s="640"/>
      <c r="AF9" s="640"/>
      <c r="AG9" s="640"/>
      <c r="AH9" s="640"/>
      <c r="AI9" s="640"/>
      <c r="AJ9" s="640"/>
      <c r="AK9" s="640"/>
      <c r="AL9" s="641">
        <v>1.5</v>
      </c>
      <c r="AM9" s="642"/>
      <c r="AN9" s="642"/>
      <c r="AO9" s="643"/>
      <c r="AP9" s="633" t="s">
        <v>230</v>
      </c>
      <c r="AQ9" s="634"/>
      <c r="AR9" s="634"/>
      <c r="AS9" s="634"/>
      <c r="AT9" s="634"/>
      <c r="AU9" s="634"/>
      <c r="AV9" s="634"/>
      <c r="AW9" s="634"/>
      <c r="AX9" s="634"/>
      <c r="AY9" s="634"/>
      <c r="AZ9" s="634"/>
      <c r="BA9" s="634"/>
      <c r="BB9" s="634"/>
      <c r="BC9" s="634"/>
      <c r="BD9" s="634"/>
      <c r="BE9" s="634"/>
      <c r="BF9" s="635"/>
      <c r="BG9" s="636">
        <v>15849820</v>
      </c>
      <c r="BH9" s="637"/>
      <c r="BI9" s="637"/>
      <c r="BJ9" s="637"/>
      <c r="BK9" s="637"/>
      <c r="BL9" s="637"/>
      <c r="BM9" s="637"/>
      <c r="BN9" s="638"/>
      <c r="BO9" s="639">
        <v>44.4</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33552055</v>
      </c>
      <c r="CS9" s="637"/>
      <c r="CT9" s="637"/>
      <c r="CU9" s="637"/>
      <c r="CV9" s="637"/>
      <c r="CW9" s="637"/>
      <c r="CX9" s="637"/>
      <c r="CY9" s="638"/>
      <c r="CZ9" s="639">
        <v>28.6</v>
      </c>
      <c r="DA9" s="639"/>
      <c r="DB9" s="639"/>
      <c r="DC9" s="639"/>
      <c r="DD9" s="645">
        <v>725417</v>
      </c>
      <c r="DE9" s="637"/>
      <c r="DF9" s="637"/>
      <c r="DG9" s="637"/>
      <c r="DH9" s="637"/>
      <c r="DI9" s="637"/>
      <c r="DJ9" s="637"/>
      <c r="DK9" s="637"/>
      <c r="DL9" s="637"/>
      <c r="DM9" s="637"/>
      <c r="DN9" s="637"/>
      <c r="DO9" s="637"/>
      <c r="DP9" s="638"/>
      <c r="DQ9" s="645">
        <v>6434349</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498180</v>
      </c>
      <c r="BH10" s="637"/>
      <c r="BI10" s="637"/>
      <c r="BJ10" s="637"/>
      <c r="BK10" s="637"/>
      <c r="BL10" s="637"/>
      <c r="BM10" s="637"/>
      <c r="BN10" s="638"/>
      <c r="BO10" s="639">
        <v>1.4</v>
      </c>
      <c r="BP10" s="639"/>
      <c r="BQ10" s="639"/>
      <c r="BR10" s="639"/>
      <c r="BS10" s="640">
        <v>82416</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61536</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58038</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5066328</v>
      </c>
      <c r="S11" s="637"/>
      <c r="T11" s="637"/>
      <c r="U11" s="637"/>
      <c r="V11" s="637"/>
      <c r="W11" s="637"/>
      <c r="X11" s="637"/>
      <c r="Y11" s="638"/>
      <c r="Z11" s="641">
        <v>4.3</v>
      </c>
      <c r="AA11" s="642"/>
      <c r="AB11" s="642"/>
      <c r="AC11" s="648"/>
      <c r="AD11" s="645">
        <v>5066328</v>
      </c>
      <c r="AE11" s="637"/>
      <c r="AF11" s="637"/>
      <c r="AG11" s="637"/>
      <c r="AH11" s="637"/>
      <c r="AI11" s="637"/>
      <c r="AJ11" s="637"/>
      <c r="AK11" s="638"/>
      <c r="AL11" s="641">
        <v>10</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660170</v>
      </c>
      <c r="BH11" s="637"/>
      <c r="BI11" s="637"/>
      <c r="BJ11" s="637"/>
      <c r="BK11" s="637"/>
      <c r="BL11" s="637"/>
      <c r="BM11" s="637"/>
      <c r="BN11" s="638"/>
      <c r="BO11" s="639">
        <v>1.8</v>
      </c>
      <c r="BP11" s="639"/>
      <c r="BQ11" s="639"/>
      <c r="BR11" s="639"/>
      <c r="BS11" s="640">
        <v>152384</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245617</v>
      </c>
      <c r="CS11" s="637"/>
      <c r="CT11" s="637"/>
      <c r="CU11" s="637"/>
      <c r="CV11" s="637"/>
      <c r="CW11" s="637"/>
      <c r="CX11" s="637"/>
      <c r="CY11" s="638"/>
      <c r="CZ11" s="639">
        <v>0.2</v>
      </c>
      <c r="DA11" s="639"/>
      <c r="DB11" s="639"/>
      <c r="DC11" s="639"/>
      <c r="DD11" s="645">
        <v>7518</v>
      </c>
      <c r="DE11" s="637"/>
      <c r="DF11" s="637"/>
      <c r="DG11" s="637"/>
      <c r="DH11" s="637"/>
      <c r="DI11" s="637"/>
      <c r="DJ11" s="637"/>
      <c r="DK11" s="637"/>
      <c r="DL11" s="637"/>
      <c r="DM11" s="637"/>
      <c r="DN11" s="637"/>
      <c r="DO11" s="637"/>
      <c r="DP11" s="638"/>
      <c r="DQ11" s="645">
        <v>178021</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202658</v>
      </c>
      <c r="S12" s="637"/>
      <c r="T12" s="637"/>
      <c r="U12" s="637"/>
      <c r="V12" s="637"/>
      <c r="W12" s="637"/>
      <c r="X12" s="637"/>
      <c r="Y12" s="638"/>
      <c r="Z12" s="639">
        <v>0.2</v>
      </c>
      <c r="AA12" s="639"/>
      <c r="AB12" s="639"/>
      <c r="AC12" s="639"/>
      <c r="AD12" s="640">
        <v>202658</v>
      </c>
      <c r="AE12" s="640"/>
      <c r="AF12" s="640"/>
      <c r="AG12" s="640"/>
      <c r="AH12" s="640"/>
      <c r="AI12" s="640"/>
      <c r="AJ12" s="640"/>
      <c r="AK12" s="640"/>
      <c r="AL12" s="641">
        <v>0.4</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13816743</v>
      </c>
      <c r="BH12" s="637"/>
      <c r="BI12" s="637"/>
      <c r="BJ12" s="637"/>
      <c r="BK12" s="637"/>
      <c r="BL12" s="637"/>
      <c r="BM12" s="637"/>
      <c r="BN12" s="638"/>
      <c r="BO12" s="639">
        <v>38.700000000000003</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532252</v>
      </c>
      <c r="CS12" s="637"/>
      <c r="CT12" s="637"/>
      <c r="CU12" s="637"/>
      <c r="CV12" s="637"/>
      <c r="CW12" s="637"/>
      <c r="CX12" s="637"/>
      <c r="CY12" s="638"/>
      <c r="CZ12" s="639">
        <v>0.5</v>
      </c>
      <c r="DA12" s="639"/>
      <c r="DB12" s="639"/>
      <c r="DC12" s="639"/>
      <c r="DD12" s="645">
        <v>20458</v>
      </c>
      <c r="DE12" s="637"/>
      <c r="DF12" s="637"/>
      <c r="DG12" s="637"/>
      <c r="DH12" s="637"/>
      <c r="DI12" s="637"/>
      <c r="DJ12" s="637"/>
      <c r="DK12" s="637"/>
      <c r="DL12" s="637"/>
      <c r="DM12" s="637"/>
      <c r="DN12" s="637"/>
      <c r="DO12" s="637"/>
      <c r="DP12" s="638"/>
      <c r="DQ12" s="645">
        <v>479330</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13729563</v>
      </c>
      <c r="BH13" s="637"/>
      <c r="BI13" s="637"/>
      <c r="BJ13" s="637"/>
      <c r="BK13" s="637"/>
      <c r="BL13" s="637"/>
      <c r="BM13" s="637"/>
      <c r="BN13" s="638"/>
      <c r="BO13" s="639">
        <v>38.5</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6935076</v>
      </c>
      <c r="CS13" s="637"/>
      <c r="CT13" s="637"/>
      <c r="CU13" s="637"/>
      <c r="CV13" s="637"/>
      <c r="CW13" s="637"/>
      <c r="CX13" s="637"/>
      <c r="CY13" s="638"/>
      <c r="CZ13" s="639">
        <v>5.9</v>
      </c>
      <c r="DA13" s="639"/>
      <c r="DB13" s="639"/>
      <c r="DC13" s="639"/>
      <c r="DD13" s="645">
        <v>3177930</v>
      </c>
      <c r="DE13" s="637"/>
      <c r="DF13" s="637"/>
      <c r="DG13" s="637"/>
      <c r="DH13" s="637"/>
      <c r="DI13" s="637"/>
      <c r="DJ13" s="637"/>
      <c r="DK13" s="637"/>
      <c r="DL13" s="637"/>
      <c r="DM13" s="637"/>
      <c r="DN13" s="637"/>
      <c r="DO13" s="637"/>
      <c r="DP13" s="638"/>
      <c r="DQ13" s="645">
        <v>3955348</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286700</v>
      </c>
      <c r="BH14" s="637"/>
      <c r="BI14" s="637"/>
      <c r="BJ14" s="637"/>
      <c r="BK14" s="637"/>
      <c r="BL14" s="637"/>
      <c r="BM14" s="637"/>
      <c r="BN14" s="638"/>
      <c r="BO14" s="639">
        <v>0.8</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2854958</v>
      </c>
      <c r="CS14" s="637"/>
      <c r="CT14" s="637"/>
      <c r="CU14" s="637"/>
      <c r="CV14" s="637"/>
      <c r="CW14" s="637"/>
      <c r="CX14" s="637"/>
      <c r="CY14" s="638"/>
      <c r="CZ14" s="639">
        <v>2.4</v>
      </c>
      <c r="DA14" s="639"/>
      <c r="DB14" s="639"/>
      <c r="DC14" s="639"/>
      <c r="DD14" s="645">
        <v>408837</v>
      </c>
      <c r="DE14" s="637"/>
      <c r="DF14" s="637"/>
      <c r="DG14" s="637"/>
      <c r="DH14" s="637"/>
      <c r="DI14" s="637"/>
      <c r="DJ14" s="637"/>
      <c r="DK14" s="637"/>
      <c r="DL14" s="637"/>
      <c r="DM14" s="637"/>
      <c r="DN14" s="637"/>
      <c r="DO14" s="637"/>
      <c r="DP14" s="638"/>
      <c r="DQ14" s="645">
        <v>2422289</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93202</v>
      </c>
      <c r="S15" s="637"/>
      <c r="T15" s="637"/>
      <c r="U15" s="637"/>
      <c r="V15" s="637"/>
      <c r="W15" s="637"/>
      <c r="X15" s="637"/>
      <c r="Y15" s="638"/>
      <c r="Z15" s="639">
        <v>0.1</v>
      </c>
      <c r="AA15" s="639"/>
      <c r="AB15" s="639"/>
      <c r="AC15" s="639"/>
      <c r="AD15" s="640">
        <v>93202</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933088</v>
      </c>
      <c r="BH15" s="637"/>
      <c r="BI15" s="637"/>
      <c r="BJ15" s="637"/>
      <c r="BK15" s="637"/>
      <c r="BL15" s="637"/>
      <c r="BM15" s="637"/>
      <c r="BN15" s="638"/>
      <c r="BO15" s="639">
        <v>2.6</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10248143</v>
      </c>
      <c r="CS15" s="637"/>
      <c r="CT15" s="637"/>
      <c r="CU15" s="637"/>
      <c r="CV15" s="637"/>
      <c r="CW15" s="637"/>
      <c r="CX15" s="637"/>
      <c r="CY15" s="638"/>
      <c r="CZ15" s="639">
        <v>8.6999999999999993</v>
      </c>
      <c r="DA15" s="639"/>
      <c r="DB15" s="639"/>
      <c r="DC15" s="639"/>
      <c r="DD15" s="645">
        <v>2653921</v>
      </c>
      <c r="DE15" s="637"/>
      <c r="DF15" s="637"/>
      <c r="DG15" s="637"/>
      <c r="DH15" s="637"/>
      <c r="DI15" s="637"/>
      <c r="DJ15" s="637"/>
      <c r="DK15" s="637"/>
      <c r="DL15" s="637"/>
      <c r="DM15" s="637"/>
      <c r="DN15" s="637"/>
      <c r="DO15" s="637"/>
      <c r="DP15" s="638"/>
      <c r="DQ15" s="645">
        <v>6651124</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316364</v>
      </c>
      <c r="S16" s="637"/>
      <c r="T16" s="637"/>
      <c r="U16" s="637"/>
      <c r="V16" s="637"/>
      <c r="W16" s="637"/>
      <c r="X16" s="637"/>
      <c r="Y16" s="638"/>
      <c r="Z16" s="639">
        <v>0.3</v>
      </c>
      <c r="AA16" s="639"/>
      <c r="AB16" s="639"/>
      <c r="AC16" s="639"/>
      <c r="AD16" s="640">
        <v>316364</v>
      </c>
      <c r="AE16" s="640"/>
      <c r="AF16" s="640"/>
      <c r="AG16" s="640"/>
      <c r="AH16" s="640"/>
      <c r="AI16" s="640"/>
      <c r="AJ16" s="640"/>
      <c r="AK16" s="640"/>
      <c r="AL16" s="641">
        <v>0.6</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2500</v>
      </c>
      <c r="CS16" s="637"/>
      <c r="CT16" s="637"/>
      <c r="CU16" s="637"/>
      <c r="CV16" s="637"/>
      <c r="CW16" s="637"/>
      <c r="CX16" s="637"/>
      <c r="CY16" s="638"/>
      <c r="CZ16" s="639">
        <v>0</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1231628</v>
      </c>
      <c r="S17" s="637"/>
      <c r="T17" s="637"/>
      <c r="U17" s="637"/>
      <c r="V17" s="637"/>
      <c r="W17" s="637"/>
      <c r="X17" s="637"/>
      <c r="Y17" s="638"/>
      <c r="Z17" s="639">
        <v>1</v>
      </c>
      <c r="AA17" s="639"/>
      <c r="AB17" s="639"/>
      <c r="AC17" s="639"/>
      <c r="AD17" s="640">
        <v>1231628</v>
      </c>
      <c r="AE17" s="640"/>
      <c r="AF17" s="640"/>
      <c r="AG17" s="640"/>
      <c r="AH17" s="640"/>
      <c r="AI17" s="640"/>
      <c r="AJ17" s="640"/>
      <c r="AK17" s="640"/>
      <c r="AL17" s="641">
        <v>2.4</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7188132</v>
      </c>
      <c r="CS17" s="637"/>
      <c r="CT17" s="637"/>
      <c r="CU17" s="637"/>
      <c r="CV17" s="637"/>
      <c r="CW17" s="637"/>
      <c r="CX17" s="637"/>
      <c r="CY17" s="638"/>
      <c r="CZ17" s="639">
        <v>6.1</v>
      </c>
      <c r="DA17" s="639"/>
      <c r="DB17" s="639"/>
      <c r="DC17" s="639"/>
      <c r="DD17" s="645" t="s">
        <v>122</v>
      </c>
      <c r="DE17" s="637"/>
      <c r="DF17" s="637"/>
      <c r="DG17" s="637"/>
      <c r="DH17" s="637"/>
      <c r="DI17" s="637"/>
      <c r="DJ17" s="637"/>
      <c r="DK17" s="637"/>
      <c r="DL17" s="637"/>
      <c r="DM17" s="637"/>
      <c r="DN17" s="637"/>
      <c r="DO17" s="637"/>
      <c r="DP17" s="638"/>
      <c r="DQ17" s="645">
        <v>7048882</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202594</v>
      </c>
      <c r="S18" s="637"/>
      <c r="T18" s="637"/>
      <c r="U18" s="637"/>
      <c r="V18" s="637"/>
      <c r="W18" s="637"/>
      <c r="X18" s="637"/>
      <c r="Y18" s="638"/>
      <c r="Z18" s="639">
        <v>0.2</v>
      </c>
      <c r="AA18" s="639"/>
      <c r="AB18" s="639"/>
      <c r="AC18" s="639"/>
      <c r="AD18" s="640">
        <v>202594</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v>100609</v>
      </c>
      <c r="CS18" s="637"/>
      <c r="CT18" s="637"/>
      <c r="CU18" s="637"/>
      <c r="CV18" s="637"/>
      <c r="CW18" s="637"/>
      <c r="CX18" s="637"/>
      <c r="CY18" s="638"/>
      <c r="CZ18" s="639">
        <v>0.1</v>
      </c>
      <c r="DA18" s="639"/>
      <c r="DB18" s="639"/>
      <c r="DC18" s="639"/>
      <c r="DD18" s="645">
        <v>100609</v>
      </c>
      <c r="DE18" s="637"/>
      <c r="DF18" s="637"/>
      <c r="DG18" s="637"/>
      <c r="DH18" s="637"/>
      <c r="DI18" s="637"/>
      <c r="DJ18" s="637"/>
      <c r="DK18" s="637"/>
      <c r="DL18" s="637"/>
      <c r="DM18" s="637"/>
      <c r="DN18" s="637"/>
      <c r="DO18" s="637"/>
      <c r="DP18" s="638"/>
      <c r="DQ18" s="645">
        <v>100609</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1028165</v>
      </c>
      <c r="S19" s="637"/>
      <c r="T19" s="637"/>
      <c r="U19" s="637"/>
      <c r="V19" s="637"/>
      <c r="W19" s="637"/>
      <c r="X19" s="637"/>
      <c r="Y19" s="638"/>
      <c r="Z19" s="639">
        <v>0.9</v>
      </c>
      <c r="AA19" s="639"/>
      <c r="AB19" s="639"/>
      <c r="AC19" s="639"/>
      <c r="AD19" s="640">
        <v>1028165</v>
      </c>
      <c r="AE19" s="640"/>
      <c r="AF19" s="640"/>
      <c r="AG19" s="640"/>
      <c r="AH19" s="640"/>
      <c r="AI19" s="640"/>
      <c r="AJ19" s="640"/>
      <c r="AK19" s="640"/>
      <c r="AL19" s="641">
        <v>2</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3260103</v>
      </c>
      <c r="BH19" s="637"/>
      <c r="BI19" s="637"/>
      <c r="BJ19" s="637"/>
      <c r="BK19" s="637"/>
      <c r="BL19" s="637"/>
      <c r="BM19" s="637"/>
      <c r="BN19" s="638"/>
      <c r="BO19" s="639">
        <v>9.1</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869</v>
      </c>
      <c r="S20" s="637"/>
      <c r="T20" s="637"/>
      <c r="U20" s="637"/>
      <c r="V20" s="637"/>
      <c r="W20" s="637"/>
      <c r="X20" s="637"/>
      <c r="Y20" s="638"/>
      <c r="Z20" s="639">
        <v>0</v>
      </c>
      <c r="AA20" s="639"/>
      <c r="AB20" s="639"/>
      <c r="AC20" s="639"/>
      <c r="AD20" s="640">
        <v>869</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3260103</v>
      </c>
      <c r="BH20" s="637"/>
      <c r="BI20" s="637"/>
      <c r="BJ20" s="637"/>
      <c r="BK20" s="637"/>
      <c r="BL20" s="637"/>
      <c r="BM20" s="637"/>
      <c r="BN20" s="638"/>
      <c r="BO20" s="639">
        <v>9.1</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117398160</v>
      </c>
      <c r="CS20" s="637"/>
      <c r="CT20" s="637"/>
      <c r="CU20" s="637"/>
      <c r="CV20" s="637"/>
      <c r="CW20" s="637"/>
      <c r="CX20" s="637"/>
      <c r="CY20" s="638"/>
      <c r="CZ20" s="639">
        <v>100</v>
      </c>
      <c r="DA20" s="639"/>
      <c r="DB20" s="639"/>
      <c r="DC20" s="639"/>
      <c r="DD20" s="645">
        <v>8051742</v>
      </c>
      <c r="DE20" s="637"/>
      <c r="DF20" s="637"/>
      <c r="DG20" s="637"/>
      <c r="DH20" s="637"/>
      <c r="DI20" s="637"/>
      <c r="DJ20" s="637"/>
      <c r="DK20" s="637"/>
      <c r="DL20" s="637"/>
      <c r="DM20" s="637"/>
      <c r="DN20" s="637"/>
      <c r="DO20" s="637"/>
      <c r="DP20" s="638"/>
      <c r="DQ20" s="645">
        <v>59817950</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8741164</v>
      </c>
      <c r="S21" s="637"/>
      <c r="T21" s="637"/>
      <c r="U21" s="637"/>
      <c r="V21" s="637"/>
      <c r="W21" s="637"/>
      <c r="X21" s="637"/>
      <c r="Y21" s="638"/>
      <c r="Z21" s="639">
        <v>7.3</v>
      </c>
      <c r="AA21" s="639"/>
      <c r="AB21" s="639"/>
      <c r="AC21" s="639"/>
      <c r="AD21" s="640">
        <v>8366099</v>
      </c>
      <c r="AE21" s="640"/>
      <c r="AF21" s="640"/>
      <c r="AG21" s="640"/>
      <c r="AH21" s="640"/>
      <c r="AI21" s="640"/>
      <c r="AJ21" s="640"/>
      <c r="AK21" s="640"/>
      <c r="AL21" s="641">
        <v>16.600000000000001</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17700</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8366099</v>
      </c>
      <c r="S22" s="637"/>
      <c r="T22" s="637"/>
      <c r="U22" s="637"/>
      <c r="V22" s="637"/>
      <c r="W22" s="637"/>
      <c r="X22" s="637"/>
      <c r="Y22" s="638"/>
      <c r="Z22" s="639">
        <v>7</v>
      </c>
      <c r="AA22" s="639"/>
      <c r="AB22" s="639"/>
      <c r="AC22" s="639"/>
      <c r="AD22" s="640">
        <v>8366099</v>
      </c>
      <c r="AE22" s="640"/>
      <c r="AF22" s="640"/>
      <c r="AG22" s="640"/>
      <c r="AH22" s="640"/>
      <c r="AI22" s="640"/>
      <c r="AJ22" s="640"/>
      <c r="AK22" s="640"/>
      <c r="AL22" s="641">
        <v>16.600000000000001</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375065</v>
      </c>
      <c r="S23" s="637"/>
      <c r="T23" s="637"/>
      <c r="U23" s="637"/>
      <c r="V23" s="637"/>
      <c r="W23" s="637"/>
      <c r="X23" s="637"/>
      <c r="Y23" s="638"/>
      <c r="Z23" s="639">
        <v>0.3</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3242403</v>
      </c>
      <c r="BH23" s="637"/>
      <c r="BI23" s="637"/>
      <c r="BJ23" s="637"/>
      <c r="BK23" s="637"/>
      <c r="BL23" s="637"/>
      <c r="BM23" s="637"/>
      <c r="BN23" s="638"/>
      <c r="BO23" s="639">
        <v>9.1</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52965853</v>
      </c>
      <c r="CS24" s="626"/>
      <c r="CT24" s="626"/>
      <c r="CU24" s="626"/>
      <c r="CV24" s="626"/>
      <c r="CW24" s="626"/>
      <c r="CX24" s="626"/>
      <c r="CY24" s="627"/>
      <c r="CZ24" s="630">
        <v>45.1</v>
      </c>
      <c r="DA24" s="631"/>
      <c r="DB24" s="631"/>
      <c r="DC24" s="647"/>
      <c r="DD24" s="671">
        <v>33314084</v>
      </c>
      <c r="DE24" s="626"/>
      <c r="DF24" s="626"/>
      <c r="DG24" s="626"/>
      <c r="DH24" s="626"/>
      <c r="DI24" s="626"/>
      <c r="DJ24" s="626"/>
      <c r="DK24" s="627"/>
      <c r="DL24" s="671">
        <v>30132967</v>
      </c>
      <c r="DM24" s="626"/>
      <c r="DN24" s="626"/>
      <c r="DO24" s="626"/>
      <c r="DP24" s="626"/>
      <c r="DQ24" s="626"/>
      <c r="DR24" s="626"/>
      <c r="DS24" s="626"/>
      <c r="DT24" s="626"/>
      <c r="DU24" s="626"/>
      <c r="DV24" s="627"/>
      <c r="DW24" s="630">
        <v>59.1</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53183584</v>
      </c>
      <c r="S25" s="637"/>
      <c r="T25" s="637"/>
      <c r="U25" s="637"/>
      <c r="V25" s="637"/>
      <c r="W25" s="637"/>
      <c r="X25" s="637"/>
      <c r="Y25" s="638"/>
      <c r="Z25" s="639">
        <v>44.7</v>
      </c>
      <c r="AA25" s="639"/>
      <c r="AB25" s="639"/>
      <c r="AC25" s="639"/>
      <c r="AD25" s="640">
        <v>49566116</v>
      </c>
      <c r="AE25" s="640"/>
      <c r="AF25" s="640"/>
      <c r="AG25" s="640"/>
      <c r="AH25" s="640"/>
      <c r="AI25" s="640"/>
      <c r="AJ25" s="640"/>
      <c r="AK25" s="640"/>
      <c r="AL25" s="641">
        <v>98.3</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17423860</v>
      </c>
      <c r="CS25" s="668"/>
      <c r="CT25" s="668"/>
      <c r="CU25" s="668"/>
      <c r="CV25" s="668"/>
      <c r="CW25" s="668"/>
      <c r="CX25" s="668"/>
      <c r="CY25" s="669"/>
      <c r="CZ25" s="641">
        <v>14.8</v>
      </c>
      <c r="DA25" s="666"/>
      <c r="DB25" s="666"/>
      <c r="DC25" s="670"/>
      <c r="DD25" s="645">
        <v>15842260</v>
      </c>
      <c r="DE25" s="668"/>
      <c r="DF25" s="668"/>
      <c r="DG25" s="668"/>
      <c r="DH25" s="668"/>
      <c r="DI25" s="668"/>
      <c r="DJ25" s="668"/>
      <c r="DK25" s="669"/>
      <c r="DL25" s="645">
        <v>15341109</v>
      </c>
      <c r="DM25" s="668"/>
      <c r="DN25" s="668"/>
      <c r="DO25" s="668"/>
      <c r="DP25" s="668"/>
      <c r="DQ25" s="668"/>
      <c r="DR25" s="668"/>
      <c r="DS25" s="668"/>
      <c r="DT25" s="668"/>
      <c r="DU25" s="668"/>
      <c r="DV25" s="669"/>
      <c r="DW25" s="641">
        <v>30.1</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19197</v>
      </c>
      <c r="S26" s="637"/>
      <c r="T26" s="637"/>
      <c r="U26" s="637"/>
      <c r="V26" s="637"/>
      <c r="W26" s="637"/>
      <c r="X26" s="637"/>
      <c r="Y26" s="638"/>
      <c r="Z26" s="639">
        <v>0</v>
      </c>
      <c r="AA26" s="639"/>
      <c r="AB26" s="639"/>
      <c r="AC26" s="639"/>
      <c r="AD26" s="640">
        <v>19197</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10469691</v>
      </c>
      <c r="CS26" s="637"/>
      <c r="CT26" s="637"/>
      <c r="CU26" s="637"/>
      <c r="CV26" s="637"/>
      <c r="CW26" s="637"/>
      <c r="CX26" s="637"/>
      <c r="CY26" s="638"/>
      <c r="CZ26" s="641">
        <v>8.9</v>
      </c>
      <c r="DA26" s="666"/>
      <c r="DB26" s="666"/>
      <c r="DC26" s="670"/>
      <c r="DD26" s="645">
        <v>9706381</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684655</v>
      </c>
      <c r="S27" s="637"/>
      <c r="T27" s="637"/>
      <c r="U27" s="637"/>
      <c r="V27" s="637"/>
      <c r="W27" s="637"/>
      <c r="X27" s="637"/>
      <c r="Y27" s="638"/>
      <c r="Z27" s="639">
        <v>0.6</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35698224</v>
      </c>
      <c r="BH27" s="637"/>
      <c r="BI27" s="637"/>
      <c r="BJ27" s="637"/>
      <c r="BK27" s="637"/>
      <c r="BL27" s="637"/>
      <c r="BM27" s="637"/>
      <c r="BN27" s="638"/>
      <c r="BO27" s="639">
        <v>100</v>
      </c>
      <c r="BP27" s="639"/>
      <c r="BQ27" s="639"/>
      <c r="BR27" s="639"/>
      <c r="BS27" s="640">
        <v>234800</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28353861</v>
      </c>
      <c r="CS27" s="668"/>
      <c r="CT27" s="668"/>
      <c r="CU27" s="668"/>
      <c r="CV27" s="668"/>
      <c r="CW27" s="668"/>
      <c r="CX27" s="668"/>
      <c r="CY27" s="669"/>
      <c r="CZ27" s="641">
        <v>24.2</v>
      </c>
      <c r="DA27" s="666"/>
      <c r="DB27" s="666"/>
      <c r="DC27" s="670"/>
      <c r="DD27" s="645">
        <v>10422942</v>
      </c>
      <c r="DE27" s="668"/>
      <c r="DF27" s="668"/>
      <c r="DG27" s="668"/>
      <c r="DH27" s="668"/>
      <c r="DI27" s="668"/>
      <c r="DJ27" s="668"/>
      <c r="DK27" s="669"/>
      <c r="DL27" s="645">
        <v>7742976</v>
      </c>
      <c r="DM27" s="668"/>
      <c r="DN27" s="668"/>
      <c r="DO27" s="668"/>
      <c r="DP27" s="668"/>
      <c r="DQ27" s="668"/>
      <c r="DR27" s="668"/>
      <c r="DS27" s="668"/>
      <c r="DT27" s="668"/>
      <c r="DU27" s="668"/>
      <c r="DV27" s="669"/>
      <c r="DW27" s="641">
        <v>15.2</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1775057</v>
      </c>
      <c r="S28" s="637"/>
      <c r="T28" s="637"/>
      <c r="U28" s="637"/>
      <c r="V28" s="637"/>
      <c r="W28" s="637"/>
      <c r="X28" s="637"/>
      <c r="Y28" s="638"/>
      <c r="Z28" s="639">
        <v>1.5</v>
      </c>
      <c r="AA28" s="639"/>
      <c r="AB28" s="639"/>
      <c r="AC28" s="639"/>
      <c r="AD28" s="640">
        <v>460656</v>
      </c>
      <c r="AE28" s="640"/>
      <c r="AF28" s="640"/>
      <c r="AG28" s="640"/>
      <c r="AH28" s="640"/>
      <c r="AI28" s="640"/>
      <c r="AJ28" s="640"/>
      <c r="AK28" s="640"/>
      <c r="AL28" s="641">
        <v>0.9</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7188132</v>
      </c>
      <c r="CS28" s="637"/>
      <c r="CT28" s="637"/>
      <c r="CU28" s="637"/>
      <c r="CV28" s="637"/>
      <c r="CW28" s="637"/>
      <c r="CX28" s="637"/>
      <c r="CY28" s="638"/>
      <c r="CZ28" s="641">
        <v>6.1</v>
      </c>
      <c r="DA28" s="666"/>
      <c r="DB28" s="666"/>
      <c r="DC28" s="670"/>
      <c r="DD28" s="645">
        <v>7048882</v>
      </c>
      <c r="DE28" s="637"/>
      <c r="DF28" s="637"/>
      <c r="DG28" s="637"/>
      <c r="DH28" s="637"/>
      <c r="DI28" s="637"/>
      <c r="DJ28" s="637"/>
      <c r="DK28" s="638"/>
      <c r="DL28" s="645">
        <v>7048882</v>
      </c>
      <c r="DM28" s="637"/>
      <c r="DN28" s="637"/>
      <c r="DO28" s="637"/>
      <c r="DP28" s="637"/>
      <c r="DQ28" s="637"/>
      <c r="DR28" s="637"/>
      <c r="DS28" s="637"/>
      <c r="DT28" s="637"/>
      <c r="DU28" s="637"/>
      <c r="DV28" s="638"/>
      <c r="DW28" s="641">
        <v>13.8</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319763</v>
      </c>
      <c r="S29" s="637"/>
      <c r="T29" s="637"/>
      <c r="U29" s="637"/>
      <c r="V29" s="637"/>
      <c r="W29" s="637"/>
      <c r="X29" s="637"/>
      <c r="Y29" s="638"/>
      <c r="Z29" s="639">
        <v>0.3</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7187065</v>
      </c>
      <c r="CS29" s="668"/>
      <c r="CT29" s="668"/>
      <c r="CU29" s="668"/>
      <c r="CV29" s="668"/>
      <c r="CW29" s="668"/>
      <c r="CX29" s="668"/>
      <c r="CY29" s="669"/>
      <c r="CZ29" s="641">
        <v>6.1</v>
      </c>
      <c r="DA29" s="666"/>
      <c r="DB29" s="666"/>
      <c r="DC29" s="670"/>
      <c r="DD29" s="645">
        <v>7047815</v>
      </c>
      <c r="DE29" s="668"/>
      <c r="DF29" s="668"/>
      <c r="DG29" s="668"/>
      <c r="DH29" s="668"/>
      <c r="DI29" s="668"/>
      <c r="DJ29" s="668"/>
      <c r="DK29" s="669"/>
      <c r="DL29" s="645">
        <v>7047815</v>
      </c>
      <c r="DM29" s="668"/>
      <c r="DN29" s="668"/>
      <c r="DO29" s="668"/>
      <c r="DP29" s="668"/>
      <c r="DQ29" s="668"/>
      <c r="DR29" s="668"/>
      <c r="DS29" s="668"/>
      <c r="DT29" s="668"/>
      <c r="DU29" s="668"/>
      <c r="DV29" s="669"/>
      <c r="DW29" s="641">
        <v>13.8</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19255096</v>
      </c>
      <c r="S30" s="637"/>
      <c r="T30" s="637"/>
      <c r="U30" s="637"/>
      <c r="V30" s="637"/>
      <c r="W30" s="637"/>
      <c r="X30" s="637"/>
      <c r="Y30" s="638"/>
      <c r="Z30" s="639">
        <v>16.2</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6885234</v>
      </c>
      <c r="CS30" s="637"/>
      <c r="CT30" s="637"/>
      <c r="CU30" s="637"/>
      <c r="CV30" s="637"/>
      <c r="CW30" s="637"/>
      <c r="CX30" s="637"/>
      <c r="CY30" s="638"/>
      <c r="CZ30" s="641">
        <v>5.9</v>
      </c>
      <c r="DA30" s="666"/>
      <c r="DB30" s="666"/>
      <c r="DC30" s="670"/>
      <c r="DD30" s="645">
        <v>6771963</v>
      </c>
      <c r="DE30" s="637"/>
      <c r="DF30" s="637"/>
      <c r="DG30" s="637"/>
      <c r="DH30" s="637"/>
      <c r="DI30" s="637"/>
      <c r="DJ30" s="637"/>
      <c r="DK30" s="638"/>
      <c r="DL30" s="645">
        <v>6771963</v>
      </c>
      <c r="DM30" s="637"/>
      <c r="DN30" s="637"/>
      <c r="DO30" s="637"/>
      <c r="DP30" s="637"/>
      <c r="DQ30" s="637"/>
      <c r="DR30" s="637"/>
      <c r="DS30" s="637"/>
      <c r="DT30" s="637"/>
      <c r="DU30" s="637"/>
      <c r="DV30" s="638"/>
      <c r="DW30" s="641">
        <v>13.3</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v>22206</v>
      </c>
      <c r="S31" s="637"/>
      <c r="T31" s="637"/>
      <c r="U31" s="637"/>
      <c r="V31" s="637"/>
      <c r="W31" s="637"/>
      <c r="X31" s="637"/>
      <c r="Y31" s="638"/>
      <c r="Z31" s="639">
        <v>0</v>
      </c>
      <c r="AA31" s="639"/>
      <c r="AB31" s="639"/>
      <c r="AC31" s="639"/>
      <c r="AD31" s="640">
        <v>22206</v>
      </c>
      <c r="AE31" s="640"/>
      <c r="AF31" s="640"/>
      <c r="AG31" s="640"/>
      <c r="AH31" s="640"/>
      <c r="AI31" s="640"/>
      <c r="AJ31" s="640"/>
      <c r="AK31" s="640"/>
      <c r="AL31" s="641">
        <v>0</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99.5</v>
      </c>
      <c r="BH31" s="680"/>
      <c r="BI31" s="680"/>
      <c r="BJ31" s="680"/>
      <c r="BK31" s="680"/>
      <c r="BL31" s="680"/>
      <c r="BM31" s="631">
        <v>98.2</v>
      </c>
      <c r="BN31" s="680"/>
      <c r="BO31" s="680"/>
      <c r="BP31" s="680"/>
      <c r="BQ31" s="681"/>
      <c r="BR31" s="692">
        <v>99.5</v>
      </c>
      <c r="BS31" s="680"/>
      <c r="BT31" s="680"/>
      <c r="BU31" s="680"/>
      <c r="BV31" s="680"/>
      <c r="BW31" s="680"/>
      <c r="BX31" s="631">
        <v>98</v>
      </c>
      <c r="BY31" s="680"/>
      <c r="BZ31" s="680"/>
      <c r="CA31" s="680"/>
      <c r="CB31" s="681"/>
      <c r="CD31" s="674"/>
      <c r="CE31" s="675"/>
      <c r="CF31" s="633" t="s">
        <v>300</v>
      </c>
      <c r="CG31" s="634"/>
      <c r="CH31" s="634"/>
      <c r="CI31" s="634"/>
      <c r="CJ31" s="634"/>
      <c r="CK31" s="634"/>
      <c r="CL31" s="634"/>
      <c r="CM31" s="634"/>
      <c r="CN31" s="634"/>
      <c r="CO31" s="634"/>
      <c r="CP31" s="634"/>
      <c r="CQ31" s="635"/>
      <c r="CR31" s="636">
        <v>301831</v>
      </c>
      <c r="CS31" s="668"/>
      <c r="CT31" s="668"/>
      <c r="CU31" s="668"/>
      <c r="CV31" s="668"/>
      <c r="CW31" s="668"/>
      <c r="CX31" s="668"/>
      <c r="CY31" s="669"/>
      <c r="CZ31" s="641">
        <v>0.3</v>
      </c>
      <c r="DA31" s="666"/>
      <c r="DB31" s="666"/>
      <c r="DC31" s="670"/>
      <c r="DD31" s="645">
        <v>275852</v>
      </c>
      <c r="DE31" s="668"/>
      <c r="DF31" s="668"/>
      <c r="DG31" s="668"/>
      <c r="DH31" s="668"/>
      <c r="DI31" s="668"/>
      <c r="DJ31" s="668"/>
      <c r="DK31" s="669"/>
      <c r="DL31" s="645">
        <v>275852</v>
      </c>
      <c r="DM31" s="668"/>
      <c r="DN31" s="668"/>
      <c r="DO31" s="668"/>
      <c r="DP31" s="668"/>
      <c r="DQ31" s="668"/>
      <c r="DR31" s="668"/>
      <c r="DS31" s="668"/>
      <c r="DT31" s="668"/>
      <c r="DU31" s="668"/>
      <c r="DV31" s="669"/>
      <c r="DW31" s="641">
        <v>0.5</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6683388</v>
      </c>
      <c r="S32" s="637"/>
      <c r="T32" s="637"/>
      <c r="U32" s="637"/>
      <c r="V32" s="637"/>
      <c r="W32" s="637"/>
      <c r="X32" s="637"/>
      <c r="Y32" s="638"/>
      <c r="Z32" s="639">
        <v>5.6</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99.5</v>
      </c>
      <c r="BH32" s="668"/>
      <c r="BI32" s="668"/>
      <c r="BJ32" s="668"/>
      <c r="BK32" s="668"/>
      <c r="BL32" s="668"/>
      <c r="BM32" s="642">
        <v>98.3</v>
      </c>
      <c r="BN32" s="668"/>
      <c r="BO32" s="668"/>
      <c r="BP32" s="668"/>
      <c r="BQ32" s="691"/>
      <c r="BR32" s="693">
        <v>99.4</v>
      </c>
      <c r="BS32" s="668"/>
      <c r="BT32" s="668"/>
      <c r="BU32" s="668"/>
      <c r="BV32" s="668"/>
      <c r="BW32" s="668"/>
      <c r="BX32" s="642">
        <v>98.1</v>
      </c>
      <c r="BY32" s="668"/>
      <c r="BZ32" s="668"/>
      <c r="CA32" s="668"/>
      <c r="CB32" s="691"/>
      <c r="CD32" s="676"/>
      <c r="CE32" s="677"/>
      <c r="CF32" s="633" t="s">
        <v>304</v>
      </c>
      <c r="CG32" s="634"/>
      <c r="CH32" s="634"/>
      <c r="CI32" s="634"/>
      <c r="CJ32" s="634"/>
      <c r="CK32" s="634"/>
      <c r="CL32" s="634"/>
      <c r="CM32" s="634"/>
      <c r="CN32" s="634"/>
      <c r="CO32" s="634"/>
      <c r="CP32" s="634"/>
      <c r="CQ32" s="635"/>
      <c r="CR32" s="636">
        <v>1067</v>
      </c>
      <c r="CS32" s="637"/>
      <c r="CT32" s="637"/>
      <c r="CU32" s="637"/>
      <c r="CV32" s="637"/>
      <c r="CW32" s="637"/>
      <c r="CX32" s="637"/>
      <c r="CY32" s="638"/>
      <c r="CZ32" s="641">
        <v>0</v>
      </c>
      <c r="DA32" s="666"/>
      <c r="DB32" s="666"/>
      <c r="DC32" s="670"/>
      <c r="DD32" s="645">
        <v>1067</v>
      </c>
      <c r="DE32" s="637"/>
      <c r="DF32" s="637"/>
      <c r="DG32" s="637"/>
      <c r="DH32" s="637"/>
      <c r="DI32" s="637"/>
      <c r="DJ32" s="637"/>
      <c r="DK32" s="638"/>
      <c r="DL32" s="645">
        <v>1067</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314587</v>
      </c>
      <c r="S33" s="637"/>
      <c r="T33" s="637"/>
      <c r="U33" s="637"/>
      <c r="V33" s="637"/>
      <c r="W33" s="637"/>
      <c r="X33" s="637"/>
      <c r="Y33" s="638"/>
      <c r="Z33" s="639">
        <v>0.3</v>
      </c>
      <c r="AA33" s="639"/>
      <c r="AB33" s="639"/>
      <c r="AC33" s="639"/>
      <c r="AD33" s="640">
        <v>252428</v>
      </c>
      <c r="AE33" s="640"/>
      <c r="AF33" s="640"/>
      <c r="AG33" s="640"/>
      <c r="AH33" s="640"/>
      <c r="AI33" s="640"/>
      <c r="AJ33" s="640"/>
      <c r="AK33" s="640"/>
      <c r="AL33" s="641">
        <v>0.5</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99.5</v>
      </c>
      <c r="BH33" s="695"/>
      <c r="BI33" s="695"/>
      <c r="BJ33" s="695"/>
      <c r="BK33" s="695"/>
      <c r="BL33" s="695"/>
      <c r="BM33" s="696">
        <v>98.1</v>
      </c>
      <c r="BN33" s="695"/>
      <c r="BO33" s="695"/>
      <c r="BP33" s="695"/>
      <c r="BQ33" s="697"/>
      <c r="BR33" s="694">
        <v>99.5</v>
      </c>
      <c r="BS33" s="695"/>
      <c r="BT33" s="695"/>
      <c r="BU33" s="695"/>
      <c r="BV33" s="695"/>
      <c r="BW33" s="695"/>
      <c r="BX33" s="696">
        <v>97.9</v>
      </c>
      <c r="BY33" s="695"/>
      <c r="BZ33" s="695"/>
      <c r="CA33" s="695"/>
      <c r="CB33" s="697"/>
      <c r="CD33" s="633" t="s">
        <v>307</v>
      </c>
      <c r="CE33" s="634"/>
      <c r="CF33" s="634"/>
      <c r="CG33" s="634"/>
      <c r="CH33" s="634"/>
      <c r="CI33" s="634"/>
      <c r="CJ33" s="634"/>
      <c r="CK33" s="634"/>
      <c r="CL33" s="634"/>
      <c r="CM33" s="634"/>
      <c r="CN33" s="634"/>
      <c r="CO33" s="634"/>
      <c r="CP33" s="634"/>
      <c r="CQ33" s="635"/>
      <c r="CR33" s="636">
        <v>56378065</v>
      </c>
      <c r="CS33" s="668"/>
      <c r="CT33" s="668"/>
      <c r="CU33" s="668"/>
      <c r="CV33" s="668"/>
      <c r="CW33" s="668"/>
      <c r="CX33" s="668"/>
      <c r="CY33" s="669"/>
      <c r="CZ33" s="641">
        <v>48</v>
      </c>
      <c r="DA33" s="666"/>
      <c r="DB33" s="666"/>
      <c r="DC33" s="670"/>
      <c r="DD33" s="645">
        <v>24520332</v>
      </c>
      <c r="DE33" s="668"/>
      <c r="DF33" s="668"/>
      <c r="DG33" s="668"/>
      <c r="DH33" s="668"/>
      <c r="DI33" s="668"/>
      <c r="DJ33" s="668"/>
      <c r="DK33" s="669"/>
      <c r="DL33" s="645">
        <v>19247372</v>
      </c>
      <c r="DM33" s="668"/>
      <c r="DN33" s="668"/>
      <c r="DO33" s="668"/>
      <c r="DP33" s="668"/>
      <c r="DQ33" s="668"/>
      <c r="DR33" s="668"/>
      <c r="DS33" s="668"/>
      <c r="DT33" s="668"/>
      <c r="DU33" s="668"/>
      <c r="DV33" s="669"/>
      <c r="DW33" s="641">
        <v>37.799999999999997</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26241744</v>
      </c>
      <c r="S34" s="637"/>
      <c r="T34" s="637"/>
      <c r="U34" s="637"/>
      <c r="V34" s="637"/>
      <c r="W34" s="637"/>
      <c r="X34" s="637"/>
      <c r="Y34" s="638"/>
      <c r="Z34" s="639">
        <v>22.1</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12295837</v>
      </c>
      <c r="CS34" s="637"/>
      <c r="CT34" s="637"/>
      <c r="CU34" s="637"/>
      <c r="CV34" s="637"/>
      <c r="CW34" s="637"/>
      <c r="CX34" s="637"/>
      <c r="CY34" s="638"/>
      <c r="CZ34" s="641">
        <v>10.5</v>
      </c>
      <c r="DA34" s="666"/>
      <c r="DB34" s="666"/>
      <c r="DC34" s="670"/>
      <c r="DD34" s="645">
        <v>8769856</v>
      </c>
      <c r="DE34" s="637"/>
      <c r="DF34" s="637"/>
      <c r="DG34" s="637"/>
      <c r="DH34" s="637"/>
      <c r="DI34" s="637"/>
      <c r="DJ34" s="637"/>
      <c r="DK34" s="638"/>
      <c r="DL34" s="645">
        <v>7398628</v>
      </c>
      <c r="DM34" s="637"/>
      <c r="DN34" s="637"/>
      <c r="DO34" s="637"/>
      <c r="DP34" s="637"/>
      <c r="DQ34" s="637"/>
      <c r="DR34" s="637"/>
      <c r="DS34" s="637"/>
      <c r="DT34" s="637"/>
      <c r="DU34" s="637"/>
      <c r="DV34" s="638"/>
      <c r="DW34" s="641">
        <v>14.5</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2200426</v>
      </c>
      <c r="S35" s="637"/>
      <c r="T35" s="637"/>
      <c r="U35" s="637"/>
      <c r="V35" s="637"/>
      <c r="W35" s="637"/>
      <c r="X35" s="637"/>
      <c r="Y35" s="638"/>
      <c r="Z35" s="639">
        <v>1.9</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590703</v>
      </c>
      <c r="CS35" s="668"/>
      <c r="CT35" s="668"/>
      <c r="CU35" s="668"/>
      <c r="CV35" s="668"/>
      <c r="CW35" s="668"/>
      <c r="CX35" s="668"/>
      <c r="CY35" s="669"/>
      <c r="CZ35" s="641">
        <v>0.5</v>
      </c>
      <c r="DA35" s="666"/>
      <c r="DB35" s="666"/>
      <c r="DC35" s="670"/>
      <c r="DD35" s="645">
        <v>553928</v>
      </c>
      <c r="DE35" s="668"/>
      <c r="DF35" s="668"/>
      <c r="DG35" s="668"/>
      <c r="DH35" s="668"/>
      <c r="DI35" s="668"/>
      <c r="DJ35" s="668"/>
      <c r="DK35" s="669"/>
      <c r="DL35" s="645">
        <v>379578</v>
      </c>
      <c r="DM35" s="668"/>
      <c r="DN35" s="668"/>
      <c r="DO35" s="668"/>
      <c r="DP35" s="668"/>
      <c r="DQ35" s="668"/>
      <c r="DR35" s="668"/>
      <c r="DS35" s="668"/>
      <c r="DT35" s="668"/>
      <c r="DU35" s="668"/>
      <c r="DV35" s="669"/>
      <c r="DW35" s="641">
        <v>0.7</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1538168</v>
      </c>
      <c r="S36" s="637"/>
      <c r="T36" s="637"/>
      <c r="U36" s="637"/>
      <c r="V36" s="637"/>
      <c r="W36" s="637"/>
      <c r="X36" s="637"/>
      <c r="Y36" s="638"/>
      <c r="Z36" s="639">
        <v>1.3</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12182131</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431174</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6796085</v>
      </c>
      <c r="CS36" s="637"/>
      <c r="CT36" s="637"/>
      <c r="CU36" s="637"/>
      <c r="CV36" s="637"/>
      <c r="CW36" s="637"/>
      <c r="CX36" s="637"/>
      <c r="CY36" s="638"/>
      <c r="CZ36" s="641">
        <v>5.8</v>
      </c>
      <c r="DA36" s="666"/>
      <c r="DB36" s="666"/>
      <c r="DC36" s="670"/>
      <c r="DD36" s="645">
        <v>5417691</v>
      </c>
      <c r="DE36" s="637"/>
      <c r="DF36" s="637"/>
      <c r="DG36" s="637"/>
      <c r="DH36" s="637"/>
      <c r="DI36" s="637"/>
      <c r="DJ36" s="637"/>
      <c r="DK36" s="638"/>
      <c r="DL36" s="645">
        <v>4175537</v>
      </c>
      <c r="DM36" s="637"/>
      <c r="DN36" s="637"/>
      <c r="DO36" s="637"/>
      <c r="DP36" s="637"/>
      <c r="DQ36" s="637"/>
      <c r="DR36" s="637"/>
      <c r="DS36" s="637"/>
      <c r="DT36" s="637"/>
      <c r="DU36" s="637"/>
      <c r="DV36" s="638"/>
      <c r="DW36" s="641">
        <v>8.1999999999999993</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2114350</v>
      </c>
      <c r="S37" s="637"/>
      <c r="T37" s="637"/>
      <c r="U37" s="637"/>
      <c r="V37" s="637"/>
      <c r="W37" s="637"/>
      <c r="X37" s="637"/>
      <c r="Y37" s="638"/>
      <c r="Z37" s="639">
        <v>1.8</v>
      </c>
      <c r="AA37" s="639"/>
      <c r="AB37" s="639"/>
      <c r="AC37" s="639"/>
      <c r="AD37" s="640">
        <v>112249</v>
      </c>
      <c r="AE37" s="640"/>
      <c r="AF37" s="640"/>
      <c r="AG37" s="640"/>
      <c r="AH37" s="640"/>
      <c r="AI37" s="640"/>
      <c r="AJ37" s="640"/>
      <c r="AK37" s="640"/>
      <c r="AL37" s="641">
        <v>0.2</v>
      </c>
      <c r="AM37" s="642"/>
      <c r="AN37" s="642"/>
      <c r="AO37" s="643"/>
      <c r="AQ37" s="699" t="s">
        <v>319</v>
      </c>
      <c r="AR37" s="700"/>
      <c r="AS37" s="700"/>
      <c r="AT37" s="700"/>
      <c r="AU37" s="700"/>
      <c r="AV37" s="700"/>
      <c r="AW37" s="700"/>
      <c r="AX37" s="700"/>
      <c r="AY37" s="701"/>
      <c r="AZ37" s="636">
        <v>1893090</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369563</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7121</v>
      </c>
      <c r="CS37" s="668"/>
      <c r="CT37" s="668"/>
      <c r="CU37" s="668"/>
      <c r="CV37" s="668"/>
      <c r="CW37" s="668"/>
      <c r="CX37" s="668"/>
      <c r="CY37" s="669"/>
      <c r="CZ37" s="641">
        <v>0</v>
      </c>
      <c r="DA37" s="666"/>
      <c r="DB37" s="666"/>
      <c r="DC37" s="670"/>
      <c r="DD37" s="645">
        <v>7121</v>
      </c>
      <c r="DE37" s="668"/>
      <c r="DF37" s="668"/>
      <c r="DG37" s="668"/>
      <c r="DH37" s="668"/>
      <c r="DI37" s="668"/>
      <c r="DJ37" s="668"/>
      <c r="DK37" s="669"/>
      <c r="DL37" s="645">
        <v>7121</v>
      </c>
      <c r="DM37" s="668"/>
      <c r="DN37" s="668"/>
      <c r="DO37" s="668"/>
      <c r="DP37" s="668"/>
      <c r="DQ37" s="668"/>
      <c r="DR37" s="668"/>
      <c r="DS37" s="668"/>
      <c r="DT37" s="668"/>
      <c r="DU37" s="668"/>
      <c r="DV37" s="669"/>
      <c r="DW37" s="641">
        <v>0</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4587474</v>
      </c>
      <c r="S38" s="637"/>
      <c r="T38" s="637"/>
      <c r="U38" s="637"/>
      <c r="V38" s="637"/>
      <c r="W38" s="637"/>
      <c r="X38" s="637"/>
      <c r="Y38" s="638"/>
      <c r="Z38" s="639">
        <v>3.9</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1205492</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25074</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9034422</v>
      </c>
      <c r="CS38" s="637"/>
      <c r="CT38" s="637"/>
      <c r="CU38" s="637"/>
      <c r="CV38" s="637"/>
      <c r="CW38" s="637"/>
      <c r="CX38" s="637"/>
      <c r="CY38" s="638"/>
      <c r="CZ38" s="641">
        <v>7.7</v>
      </c>
      <c r="DA38" s="666"/>
      <c r="DB38" s="666"/>
      <c r="DC38" s="670"/>
      <c r="DD38" s="645">
        <v>7427796</v>
      </c>
      <c r="DE38" s="637"/>
      <c r="DF38" s="637"/>
      <c r="DG38" s="637"/>
      <c r="DH38" s="637"/>
      <c r="DI38" s="637"/>
      <c r="DJ38" s="637"/>
      <c r="DK38" s="638"/>
      <c r="DL38" s="645">
        <v>7293225</v>
      </c>
      <c r="DM38" s="637"/>
      <c r="DN38" s="637"/>
      <c r="DO38" s="637"/>
      <c r="DP38" s="637"/>
      <c r="DQ38" s="637"/>
      <c r="DR38" s="637"/>
      <c r="DS38" s="637"/>
      <c r="DT38" s="637"/>
      <c r="DU38" s="637"/>
      <c r="DV38" s="638"/>
      <c r="DW38" s="641">
        <v>14.3</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49127</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35740</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27631977</v>
      </c>
      <c r="CS39" s="668"/>
      <c r="CT39" s="668"/>
      <c r="CU39" s="668"/>
      <c r="CV39" s="668"/>
      <c r="CW39" s="668"/>
      <c r="CX39" s="668"/>
      <c r="CY39" s="669"/>
      <c r="CZ39" s="641">
        <v>23.5</v>
      </c>
      <c r="DA39" s="666"/>
      <c r="DB39" s="666"/>
      <c r="DC39" s="670"/>
      <c r="DD39" s="645">
        <v>2350615</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549274</v>
      </c>
      <c r="S40" s="637"/>
      <c r="T40" s="637"/>
      <c r="U40" s="637"/>
      <c r="V40" s="637"/>
      <c r="W40" s="637"/>
      <c r="X40" s="637"/>
      <c r="Y40" s="638"/>
      <c r="Z40" s="639">
        <v>0.5</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115</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29041</v>
      </c>
      <c r="CS40" s="637"/>
      <c r="CT40" s="637"/>
      <c r="CU40" s="637"/>
      <c r="CV40" s="637"/>
      <c r="CW40" s="637"/>
      <c r="CX40" s="637"/>
      <c r="CY40" s="638"/>
      <c r="CZ40" s="641">
        <v>0</v>
      </c>
      <c r="DA40" s="666"/>
      <c r="DB40" s="666"/>
      <c r="DC40" s="670"/>
      <c r="DD40" s="645">
        <v>446</v>
      </c>
      <c r="DE40" s="637"/>
      <c r="DF40" s="637"/>
      <c r="DG40" s="637"/>
      <c r="DH40" s="637"/>
      <c r="DI40" s="637"/>
      <c r="DJ40" s="637"/>
      <c r="DK40" s="638"/>
      <c r="DL40" s="645">
        <v>404</v>
      </c>
      <c r="DM40" s="637"/>
      <c r="DN40" s="637"/>
      <c r="DO40" s="637"/>
      <c r="DP40" s="637"/>
      <c r="DQ40" s="637"/>
      <c r="DR40" s="637"/>
      <c r="DS40" s="637"/>
      <c r="DT40" s="637"/>
      <c r="DU40" s="637"/>
      <c r="DV40" s="638"/>
      <c r="DW40" s="641">
        <v>0</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118939695</v>
      </c>
      <c r="S41" s="709"/>
      <c r="T41" s="709"/>
      <c r="U41" s="709"/>
      <c r="V41" s="709"/>
      <c r="W41" s="709"/>
      <c r="X41" s="709"/>
      <c r="Y41" s="713"/>
      <c r="Z41" s="714">
        <v>100</v>
      </c>
      <c r="AA41" s="714"/>
      <c r="AB41" s="714"/>
      <c r="AC41" s="714"/>
      <c r="AD41" s="715">
        <v>50432852</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1678756</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7355666</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393</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8054242</v>
      </c>
      <c r="CS42" s="668"/>
      <c r="CT42" s="668"/>
      <c r="CU42" s="668"/>
      <c r="CV42" s="668"/>
      <c r="CW42" s="668"/>
      <c r="CX42" s="668"/>
      <c r="CY42" s="669"/>
      <c r="CZ42" s="641">
        <v>6.9</v>
      </c>
      <c r="DA42" s="666"/>
      <c r="DB42" s="666"/>
      <c r="DC42" s="670"/>
      <c r="DD42" s="645">
        <v>1983534</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217643</v>
      </c>
      <c r="CS43" s="668"/>
      <c r="CT43" s="668"/>
      <c r="CU43" s="668"/>
      <c r="CV43" s="668"/>
      <c r="CW43" s="668"/>
      <c r="CX43" s="668"/>
      <c r="CY43" s="669"/>
      <c r="CZ43" s="641">
        <v>0.2</v>
      </c>
      <c r="DA43" s="666"/>
      <c r="DB43" s="666"/>
      <c r="DC43" s="670"/>
      <c r="DD43" s="645">
        <v>217643</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8051742</v>
      </c>
      <c r="CS44" s="637"/>
      <c r="CT44" s="637"/>
      <c r="CU44" s="637"/>
      <c r="CV44" s="637"/>
      <c r="CW44" s="637"/>
      <c r="CX44" s="637"/>
      <c r="CY44" s="638"/>
      <c r="CZ44" s="641">
        <v>6.9</v>
      </c>
      <c r="DA44" s="642"/>
      <c r="DB44" s="642"/>
      <c r="DC44" s="648"/>
      <c r="DD44" s="645">
        <v>1983534</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3550291</v>
      </c>
      <c r="CS45" s="668"/>
      <c r="CT45" s="668"/>
      <c r="CU45" s="668"/>
      <c r="CV45" s="668"/>
      <c r="CW45" s="668"/>
      <c r="CX45" s="668"/>
      <c r="CY45" s="669"/>
      <c r="CZ45" s="641">
        <v>3</v>
      </c>
      <c r="DA45" s="666"/>
      <c r="DB45" s="666"/>
      <c r="DC45" s="670"/>
      <c r="DD45" s="645">
        <v>130118</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4469136</v>
      </c>
      <c r="CS46" s="637"/>
      <c r="CT46" s="637"/>
      <c r="CU46" s="637"/>
      <c r="CV46" s="637"/>
      <c r="CW46" s="637"/>
      <c r="CX46" s="637"/>
      <c r="CY46" s="638"/>
      <c r="CZ46" s="641">
        <v>3.8</v>
      </c>
      <c r="DA46" s="642"/>
      <c r="DB46" s="642"/>
      <c r="DC46" s="648"/>
      <c r="DD46" s="645">
        <v>1841401</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2500</v>
      </c>
      <c r="CS47" s="668"/>
      <c r="CT47" s="668"/>
      <c r="CU47" s="668"/>
      <c r="CV47" s="668"/>
      <c r="CW47" s="668"/>
      <c r="CX47" s="668"/>
      <c r="CY47" s="669"/>
      <c r="CZ47" s="641">
        <v>0</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117398160</v>
      </c>
      <c r="CS49" s="695"/>
      <c r="CT49" s="695"/>
      <c r="CU49" s="695"/>
      <c r="CV49" s="695"/>
      <c r="CW49" s="695"/>
      <c r="CX49" s="695"/>
      <c r="CY49" s="724"/>
      <c r="CZ49" s="716">
        <v>100</v>
      </c>
      <c r="DA49" s="725"/>
      <c r="DB49" s="725"/>
      <c r="DC49" s="726"/>
      <c r="DD49" s="727">
        <v>59817950</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TTCn00R2N/o7YY15eaguuYwhu2ohmi06omc4v8XcPYo3uHY7ywe/WUzHld1EjQC4JoJwnnUUdluN30rf0Wg2OQ==" saltValue="C7VeozUNnpHKkE84Y+a9wQ==" spinCount="100000" sheet="1" objects="1" scenarios="1"/>
  <customSheetViews>
    <customSheetView guid="{FEE701DB-8061-49BF-9643-2081E9091EE0}" showGridLines="0" fitToPage="1" hiddenRows="1" hiddenColumns="1">
      <pageMargins left="0" right="0" top="0.39370078740157483" bottom="0.39370078740157483" header="0.19685039370078741" footer="0.19685039370078741"/>
      <printOptions horizontalCentered="1"/>
      <pageSetup paperSize="9" scale="70" orientation="landscape" r:id="rId1"/>
      <headerFooter alignWithMargins="0">
        <oddFooter>&amp;C&amp;P/&amp;N</oddFooter>
      </headerFooter>
    </customSheetView>
    <customSheetView guid="{F25D8CCF-B575-4CF9-885A-5348920D339A}" showGridLines="0" fitToPage="1" hiddenRows="1" hiddenColumns="1">
      <pageMargins left="0" right="0" top="0.39370078740157483" bottom="0.39370078740157483" header="0.19685039370078741" footer="0.19685039370078741"/>
      <printOptions horizontalCentered="1"/>
      <pageSetup paperSize="9" scale="70" orientation="landscape" r:id="rId2"/>
      <headerFooter alignWithMargins="0">
        <oddFooter>&amp;C&amp;P/&amp;N</oddFooter>
      </headerFooter>
    </customSheetView>
    <customSheetView guid="{F8C7BC47-8E0F-44DB-9C30-AAF5D87596A5}" showGridLines="0" fitToPage="1" hiddenRows="1" hiddenColumns="1">
      <pageMargins left="0" right="0" top="0.39370078740157483" bottom="0.39370078740157483" header="0.19685039370078741" footer="0.19685039370078741"/>
      <printOptions horizontalCentered="1"/>
      <pageSetup paperSize="9" scale="70" orientation="landscape" r:id="rId3"/>
      <headerFooter alignWithMargins="0">
        <oddFooter>&amp;C&amp;P/&amp;N</oddFooter>
      </headerFooter>
    </customSheetView>
  </customSheetViews>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4"/>
  <headerFooter alignWithMargins="0">
    <oddFooter>&amp;C&amp;P/&amp;N</oddFooter>
  </headerFooter>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B72" sqref="B72:P72"/>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118939</v>
      </c>
      <c r="R7" s="766"/>
      <c r="S7" s="766"/>
      <c r="T7" s="766"/>
      <c r="U7" s="766"/>
      <c r="V7" s="766">
        <v>117398</v>
      </c>
      <c r="W7" s="766"/>
      <c r="X7" s="766"/>
      <c r="Y7" s="766"/>
      <c r="Z7" s="766"/>
      <c r="AA7" s="766">
        <v>1541</v>
      </c>
      <c r="AB7" s="766"/>
      <c r="AC7" s="766"/>
      <c r="AD7" s="766"/>
      <c r="AE7" s="767"/>
      <c r="AF7" s="768">
        <v>1261</v>
      </c>
      <c r="AG7" s="769"/>
      <c r="AH7" s="769"/>
      <c r="AI7" s="769"/>
      <c r="AJ7" s="770"/>
      <c r="AK7" s="771">
        <v>2146</v>
      </c>
      <c r="AL7" s="772"/>
      <c r="AM7" s="772"/>
      <c r="AN7" s="772"/>
      <c r="AO7" s="772"/>
      <c r="AP7" s="772">
        <v>66666</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554</v>
      </c>
      <c r="BT7" s="760"/>
      <c r="BU7" s="760"/>
      <c r="BV7" s="760"/>
      <c r="BW7" s="760"/>
      <c r="BX7" s="760"/>
      <c r="BY7" s="760"/>
      <c r="BZ7" s="760"/>
      <c r="CA7" s="760"/>
      <c r="CB7" s="760"/>
      <c r="CC7" s="760"/>
      <c r="CD7" s="760"/>
      <c r="CE7" s="760"/>
      <c r="CF7" s="760"/>
      <c r="CG7" s="775"/>
      <c r="CH7" s="756">
        <v>1</v>
      </c>
      <c r="CI7" s="757"/>
      <c r="CJ7" s="757"/>
      <c r="CK7" s="757"/>
      <c r="CL7" s="758"/>
      <c r="CM7" s="756">
        <v>91</v>
      </c>
      <c r="CN7" s="757"/>
      <c r="CO7" s="757"/>
      <c r="CP7" s="757"/>
      <c r="CQ7" s="758"/>
      <c r="CR7" s="756">
        <v>40</v>
      </c>
      <c r="CS7" s="757"/>
      <c r="CT7" s="757"/>
      <c r="CU7" s="757"/>
      <c r="CV7" s="758"/>
      <c r="CW7" s="756" t="s">
        <v>569</v>
      </c>
      <c r="CX7" s="757"/>
      <c r="CY7" s="757"/>
      <c r="CZ7" s="757"/>
      <c r="DA7" s="758"/>
      <c r="DB7" s="756" t="s">
        <v>569</v>
      </c>
      <c r="DC7" s="757"/>
      <c r="DD7" s="757"/>
      <c r="DE7" s="757"/>
      <c r="DF7" s="758"/>
      <c r="DG7" s="756" t="s">
        <v>569</v>
      </c>
      <c r="DH7" s="757"/>
      <c r="DI7" s="757"/>
      <c r="DJ7" s="757"/>
      <c r="DK7" s="758"/>
      <c r="DL7" s="756" t="s">
        <v>569</v>
      </c>
      <c r="DM7" s="757"/>
      <c r="DN7" s="757"/>
      <c r="DO7" s="757"/>
      <c r="DP7" s="758"/>
      <c r="DQ7" s="756" t="s">
        <v>569</v>
      </c>
      <c r="DR7" s="757"/>
      <c r="DS7" s="757"/>
      <c r="DT7" s="757"/>
      <c r="DU7" s="758"/>
      <c r="DV7" s="759"/>
      <c r="DW7" s="760"/>
      <c r="DX7" s="760"/>
      <c r="DY7" s="760"/>
      <c r="DZ7" s="761"/>
      <c r="EA7" s="216"/>
    </row>
    <row r="8" spans="1:131" s="217" customFormat="1" ht="26.25" customHeight="1" x14ac:dyDescent="0.2">
      <c r="A8" s="220">
        <v>2</v>
      </c>
      <c r="B8" s="790" t="s">
        <v>375</v>
      </c>
      <c r="C8" s="791"/>
      <c r="D8" s="791"/>
      <c r="E8" s="791"/>
      <c r="F8" s="791"/>
      <c r="G8" s="791"/>
      <c r="H8" s="791"/>
      <c r="I8" s="791"/>
      <c r="J8" s="791"/>
      <c r="K8" s="791"/>
      <c r="L8" s="791"/>
      <c r="M8" s="791"/>
      <c r="N8" s="791"/>
      <c r="O8" s="791"/>
      <c r="P8" s="792"/>
      <c r="Q8" s="793">
        <v>272</v>
      </c>
      <c r="R8" s="794"/>
      <c r="S8" s="794"/>
      <c r="T8" s="794"/>
      <c r="U8" s="794"/>
      <c r="V8" s="794">
        <v>272</v>
      </c>
      <c r="W8" s="794"/>
      <c r="X8" s="794"/>
      <c r="Y8" s="794"/>
      <c r="Z8" s="794"/>
      <c r="AA8" s="794" t="s">
        <v>489</v>
      </c>
      <c r="AB8" s="794"/>
      <c r="AC8" s="794"/>
      <c r="AD8" s="794"/>
      <c r="AE8" s="795"/>
      <c r="AF8" s="796" t="s">
        <v>122</v>
      </c>
      <c r="AG8" s="797"/>
      <c r="AH8" s="797"/>
      <c r="AI8" s="797"/>
      <c r="AJ8" s="798"/>
      <c r="AK8" s="782">
        <v>83</v>
      </c>
      <c r="AL8" s="783"/>
      <c r="AM8" s="783"/>
      <c r="AN8" s="783"/>
      <c r="AO8" s="783"/>
      <c r="AP8" s="783">
        <v>1601</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555</v>
      </c>
      <c r="BT8" s="787"/>
      <c r="BU8" s="787"/>
      <c r="BV8" s="787"/>
      <c r="BW8" s="787"/>
      <c r="BX8" s="787"/>
      <c r="BY8" s="787"/>
      <c r="BZ8" s="787"/>
      <c r="CA8" s="787"/>
      <c r="CB8" s="787"/>
      <c r="CC8" s="787"/>
      <c r="CD8" s="787"/>
      <c r="CE8" s="787"/>
      <c r="CF8" s="787"/>
      <c r="CG8" s="788"/>
      <c r="CH8" s="756">
        <v>33</v>
      </c>
      <c r="CI8" s="757"/>
      <c r="CJ8" s="757"/>
      <c r="CK8" s="757"/>
      <c r="CL8" s="758"/>
      <c r="CM8" s="756">
        <v>464</v>
      </c>
      <c r="CN8" s="757"/>
      <c r="CO8" s="757"/>
      <c r="CP8" s="757"/>
      <c r="CQ8" s="758"/>
      <c r="CR8" s="756">
        <v>5</v>
      </c>
      <c r="CS8" s="757"/>
      <c r="CT8" s="757"/>
      <c r="CU8" s="757"/>
      <c r="CV8" s="758"/>
      <c r="CW8" s="756">
        <v>6</v>
      </c>
      <c r="CX8" s="757"/>
      <c r="CY8" s="757"/>
      <c r="CZ8" s="757"/>
      <c r="DA8" s="758"/>
      <c r="DB8" s="756" t="s">
        <v>569</v>
      </c>
      <c r="DC8" s="757"/>
      <c r="DD8" s="757"/>
      <c r="DE8" s="757"/>
      <c r="DF8" s="758"/>
      <c r="DG8" s="756">
        <v>2100</v>
      </c>
      <c r="DH8" s="757"/>
      <c r="DI8" s="757"/>
      <c r="DJ8" s="757"/>
      <c r="DK8" s="758"/>
      <c r="DL8" s="756" t="s">
        <v>569</v>
      </c>
      <c r="DM8" s="757"/>
      <c r="DN8" s="757"/>
      <c r="DO8" s="757"/>
      <c r="DP8" s="758"/>
      <c r="DQ8" s="756" t="s">
        <v>569</v>
      </c>
      <c r="DR8" s="757"/>
      <c r="DS8" s="757"/>
      <c r="DT8" s="757"/>
      <c r="DU8" s="758"/>
      <c r="DV8" s="786"/>
      <c r="DW8" s="787"/>
      <c r="DX8" s="787"/>
      <c r="DY8" s="787"/>
      <c r="DZ8" s="789"/>
      <c r="EA8" s="216"/>
    </row>
    <row r="9" spans="1:131" s="217" customFormat="1" ht="26.25" customHeight="1" x14ac:dyDescent="0.2">
      <c r="A9" s="220">
        <v>3</v>
      </c>
      <c r="B9" s="790"/>
      <c r="C9" s="791"/>
      <c r="D9" s="791"/>
      <c r="E9" s="791"/>
      <c r="F9" s="791"/>
      <c r="G9" s="791"/>
      <c r="H9" s="791"/>
      <c r="I9" s="791"/>
      <c r="J9" s="791"/>
      <c r="K9" s="791"/>
      <c r="L9" s="791"/>
      <c r="M9" s="791"/>
      <c r="N9" s="791"/>
      <c r="O9" s="791"/>
      <c r="P9" s="792"/>
      <c r="Q9" s="793"/>
      <c r="R9" s="794"/>
      <c r="S9" s="794"/>
      <c r="T9" s="794"/>
      <c r="U9" s="794"/>
      <c r="V9" s="794"/>
      <c r="W9" s="794"/>
      <c r="X9" s="794"/>
      <c r="Y9" s="794"/>
      <c r="Z9" s="794"/>
      <c r="AA9" s="794"/>
      <c r="AB9" s="794"/>
      <c r="AC9" s="794"/>
      <c r="AD9" s="794"/>
      <c r="AE9" s="795"/>
      <c r="AF9" s="796"/>
      <c r="AG9" s="797"/>
      <c r="AH9" s="797"/>
      <c r="AI9" s="797"/>
      <c r="AJ9" s="798"/>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556</v>
      </c>
      <c r="BT9" s="787"/>
      <c r="BU9" s="787"/>
      <c r="BV9" s="787"/>
      <c r="BW9" s="787"/>
      <c r="BX9" s="787"/>
      <c r="BY9" s="787"/>
      <c r="BZ9" s="787"/>
      <c r="CA9" s="787"/>
      <c r="CB9" s="787"/>
      <c r="CC9" s="787"/>
      <c r="CD9" s="787"/>
      <c r="CE9" s="787"/>
      <c r="CF9" s="787"/>
      <c r="CG9" s="788"/>
      <c r="CH9" s="756">
        <v>5</v>
      </c>
      <c r="CI9" s="757"/>
      <c r="CJ9" s="757"/>
      <c r="CK9" s="757"/>
      <c r="CL9" s="758"/>
      <c r="CM9" s="756">
        <v>96</v>
      </c>
      <c r="CN9" s="757"/>
      <c r="CO9" s="757"/>
      <c r="CP9" s="757"/>
      <c r="CQ9" s="758"/>
      <c r="CR9" s="756">
        <v>30</v>
      </c>
      <c r="CS9" s="757"/>
      <c r="CT9" s="757"/>
      <c r="CU9" s="757"/>
      <c r="CV9" s="758"/>
      <c r="CW9" s="756" t="s">
        <v>569</v>
      </c>
      <c r="CX9" s="757"/>
      <c r="CY9" s="757"/>
      <c r="CZ9" s="757"/>
      <c r="DA9" s="758"/>
      <c r="DB9" s="756" t="s">
        <v>569</v>
      </c>
      <c r="DC9" s="757"/>
      <c r="DD9" s="757"/>
      <c r="DE9" s="757"/>
      <c r="DF9" s="758"/>
      <c r="DG9" s="756" t="s">
        <v>569</v>
      </c>
      <c r="DH9" s="757"/>
      <c r="DI9" s="757"/>
      <c r="DJ9" s="757"/>
      <c r="DK9" s="758"/>
      <c r="DL9" s="756" t="s">
        <v>569</v>
      </c>
      <c r="DM9" s="757"/>
      <c r="DN9" s="757"/>
      <c r="DO9" s="757"/>
      <c r="DP9" s="758"/>
      <c r="DQ9" s="756" t="s">
        <v>569</v>
      </c>
      <c r="DR9" s="757"/>
      <c r="DS9" s="757"/>
      <c r="DT9" s="757"/>
      <c r="DU9" s="758"/>
      <c r="DV9" s="786"/>
      <c r="DW9" s="787"/>
      <c r="DX9" s="787"/>
      <c r="DY9" s="787"/>
      <c r="DZ9" s="789"/>
      <c r="EA9" s="216"/>
    </row>
    <row r="10" spans="1:131" s="217" customFormat="1" ht="26.25" customHeight="1" x14ac:dyDescent="0.2">
      <c r="A10" s="220">
        <v>4</v>
      </c>
      <c r="B10" s="790"/>
      <c r="C10" s="791"/>
      <c r="D10" s="791"/>
      <c r="E10" s="791"/>
      <c r="F10" s="791"/>
      <c r="G10" s="791"/>
      <c r="H10" s="791"/>
      <c r="I10" s="791"/>
      <c r="J10" s="791"/>
      <c r="K10" s="791"/>
      <c r="L10" s="791"/>
      <c r="M10" s="791"/>
      <c r="N10" s="791"/>
      <c r="O10" s="791"/>
      <c r="P10" s="792"/>
      <c r="Q10" s="793"/>
      <c r="R10" s="794"/>
      <c r="S10" s="794"/>
      <c r="T10" s="794"/>
      <c r="U10" s="794"/>
      <c r="V10" s="794"/>
      <c r="W10" s="794"/>
      <c r="X10" s="794"/>
      <c r="Y10" s="794"/>
      <c r="Z10" s="794"/>
      <c r="AA10" s="794"/>
      <c r="AB10" s="794"/>
      <c r="AC10" s="794"/>
      <c r="AD10" s="794"/>
      <c r="AE10" s="795"/>
      <c r="AF10" s="796"/>
      <c r="AG10" s="797"/>
      <c r="AH10" s="797"/>
      <c r="AI10" s="797"/>
      <c r="AJ10" s="798"/>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557</v>
      </c>
      <c r="BT10" s="787"/>
      <c r="BU10" s="787"/>
      <c r="BV10" s="787"/>
      <c r="BW10" s="787"/>
      <c r="BX10" s="787"/>
      <c r="BY10" s="787"/>
      <c r="BZ10" s="787"/>
      <c r="CA10" s="787"/>
      <c r="CB10" s="787"/>
      <c r="CC10" s="787"/>
      <c r="CD10" s="787"/>
      <c r="CE10" s="787"/>
      <c r="CF10" s="787"/>
      <c r="CG10" s="788"/>
      <c r="CH10" s="756">
        <v>54</v>
      </c>
      <c r="CI10" s="757"/>
      <c r="CJ10" s="757"/>
      <c r="CK10" s="757"/>
      <c r="CL10" s="758"/>
      <c r="CM10" s="756">
        <v>3476</v>
      </c>
      <c r="CN10" s="757"/>
      <c r="CO10" s="757"/>
      <c r="CP10" s="757"/>
      <c r="CQ10" s="758"/>
      <c r="CR10" s="756">
        <v>915</v>
      </c>
      <c r="CS10" s="757"/>
      <c r="CT10" s="757"/>
      <c r="CU10" s="757"/>
      <c r="CV10" s="758"/>
      <c r="CW10" s="756" t="s">
        <v>569</v>
      </c>
      <c r="CX10" s="757"/>
      <c r="CY10" s="757"/>
      <c r="CZ10" s="757"/>
      <c r="DA10" s="758"/>
      <c r="DB10" s="756" t="s">
        <v>569</v>
      </c>
      <c r="DC10" s="757"/>
      <c r="DD10" s="757"/>
      <c r="DE10" s="757"/>
      <c r="DF10" s="758"/>
      <c r="DG10" s="756" t="s">
        <v>569</v>
      </c>
      <c r="DH10" s="757"/>
      <c r="DI10" s="757"/>
      <c r="DJ10" s="757"/>
      <c r="DK10" s="758"/>
      <c r="DL10" s="756" t="s">
        <v>569</v>
      </c>
      <c r="DM10" s="757"/>
      <c r="DN10" s="757"/>
      <c r="DO10" s="757"/>
      <c r="DP10" s="758"/>
      <c r="DQ10" s="756" t="s">
        <v>569</v>
      </c>
      <c r="DR10" s="757"/>
      <c r="DS10" s="757"/>
      <c r="DT10" s="757"/>
      <c r="DU10" s="758"/>
      <c r="DV10" s="786"/>
      <c r="DW10" s="787"/>
      <c r="DX10" s="787"/>
      <c r="DY10" s="787"/>
      <c r="DZ10" s="789"/>
      <c r="EA10" s="216"/>
    </row>
    <row r="11" spans="1:131" s="217" customFormat="1" ht="26.25" customHeight="1" x14ac:dyDescent="0.2">
      <c r="A11" s="220">
        <v>5</v>
      </c>
      <c r="B11" s="790"/>
      <c r="C11" s="791"/>
      <c r="D11" s="791"/>
      <c r="E11" s="791"/>
      <c r="F11" s="791"/>
      <c r="G11" s="791"/>
      <c r="H11" s="791"/>
      <c r="I11" s="791"/>
      <c r="J11" s="791"/>
      <c r="K11" s="791"/>
      <c r="L11" s="791"/>
      <c r="M11" s="791"/>
      <c r="N11" s="791"/>
      <c r="O11" s="791"/>
      <c r="P11" s="792"/>
      <c r="Q11" s="793"/>
      <c r="R11" s="794"/>
      <c r="S11" s="794"/>
      <c r="T11" s="794"/>
      <c r="U11" s="794"/>
      <c r="V11" s="794"/>
      <c r="W11" s="794"/>
      <c r="X11" s="794"/>
      <c r="Y11" s="794"/>
      <c r="Z11" s="794"/>
      <c r="AA11" s="794"/>
      <c r="AB11" s="794"/>
      <c r="AC11" s="794"/>
      <c r="AD11" s="794"/>
      <c r="AE11" s="795"/>
      <c r="AF11" s="796"/>
      <c r="AG11" s="797"/>
      <c r="AH11" s="797"/>
      <c r="AI11" s="797"/>
      <c r="AJ11" s="798"/>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t="s">
        <v>558</v>
      </c>
      <c r="BT11" s="787"/>
      <c r="BU11" s="787"/>
      <c r="BV11" s="787"/>
      <c r="BW11" s="787"/>
      <c r="BX11" s="787"/>
      <c r="BY11" s="787"/>
      <c r="BZ11" s="787"/>
      <c r="CA11" s="787"/>
      <c r="CB11" s="787"/>
      <c r="CC11" s="787"/>
      <c r="CD11" s="787"/>
      <c r="CE11" s="787"/>
      <c r="CF11" s="787"/>
      <c r="CG11" s="788"/>
      <c r="CH11" s="756">
        <v>-9</v>
      </c>
      <c r="CI11" s="757"/>
      <c r="CJ11" s="757"/>
      <c r="CK11" s="757"/>
      <c r="CL11" s="758"/>
      <c r="CM11" s="756">
        <v>272</v>
      </c>
      <c r="CN11" s="757"/>
      <c r="CO11" s="757"/>
      <c r="CP11" s="757"/>
      <c r="CQ11" s="758"/>
      <c r="CR11" s="756">
        <v>30</v>
      </c>
      <c r="CS11" s="757"/>
      <c r="CT11" s="757"/>
      <c r="CU11" s="757"/>
      <c r="CV11" s="758"/>
      <c r="CW11" s="756" t="s">
        <v>569</v>
      </c>
      <c r="CX11" s="757"/>
      <c r="CY11" s="757"/>
      <c r="CZ11" s="757"/>
      <c r="DA11" s="758"/>
      <c r="DB11" s="756" t="s">
        <v>569</v>
      </c>
      <c r="DC11" s="757"/>
      <c r="DD11" s="757"/>
      <c r="DE11" s="757"/>
      <c r="DF11" s="758"/>
      <c r="DG11" s="756" t="s">
        <v>569</v>
      </c>
      <c r="DH11" s="757"/>
      <c r="DI11" s="757"/>
      <c r="DJ11" s="757"/>
      <c r="DK11" s="758"/>
      <c r="DL11" s="756" t="s">
        <v>569</v>
      </c>
      <c r="DM11" s="757"/>
      <c r="DN11" s="757"/>
      <c r="DO11" s="757"/>
      <c r="DP11" s="758"/>
      <c r="DQ11" s="756" t="s">
        <v>569</v>
      </c>
      <c r="DR11" s="757"/>
      <c r="DS11" s="757"/>
      <c r="DT11" s="757"/>
      <c r="DU11" s="758"/>
      <c r="DV11" s="786"/>
      <c r="DW11" s="787"/>
      <c r="DX11" s="787"/>
      <c r="DY11" s="787"/>
      <c r="DZ11" s="789"/>
      <c r="EA11" s="216"/>
    </row>
    <row r="12" spans="1:131" s="217" customFormat="1" ht="26.25" customHeight="1" x14ac:dyDescent="0.2">
      <c r="A12" s="220">
        <v>6</v>
      </c>
      <c r="B12" s="790"/>
      <c r="C12" s="791"/>
      <c r="D12" s="791"/>
      <c r="E12" s="791"/>
      <c r="F12" s="791"/>
      <c r="G12" s="791"/>
      <c r="H12" s="791"/>
      <c r="I12" s="791"/>
      <c r="J12" s="791"/>
      <c r="K12" s="791"/>
      <c r="L12" s="791"/>
      <c r="M12" s="791"/>
      <c r="N12" s="791"/>
      <c r="O12" s="791"/>
      <c r="P12" s="792"/>
      <c r="Q12" s="793"/>
      <c r="R12" s="794"/>
      <c r="S12" s="794"/>
      <c r="T12" s="794"/>
      <c r="U12" s="794"/>
      <c r="V12" s="794"/>
      <c r="W12" s="794"/>
      <c r="X12" s="794"/>
      <c r="Y12" s="794"/>
      <c r="Z12" s="794"/>
      <c r="AA12" s="794"/>
      <c r="AB12" s="794"/>
      <c r="AC12" s="794"/>
      <c r="AD12" s="794"/>
      <c r="AE12" s="795"/>
      <c r="AF12" s="796"/>
      <c r="AG12" s="797"/>
      <c r="AH12" s="797"/>
      <c r="AI12" s="797"/>
      <c r="AJ12" s="798"/>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t="s">
        <v>559</v>
      </c>
      <c r="BT12" s="787"/>
      <c r="BU12" s="787"/>
      <c r="BV12" s="787"/>
      <c r="BW12" s="787"/>
      <c r="BX12" s="787"/>
      <c r="BY12" s="787"/>
      <c r="BZ12" s="787"/>
      <c r="CA12" s="787"/>
      <c r="CB12" s="787"/>
      <c r="CC12" s="787"/>
      <c r="CD12" s="787"/>
      <c r="CE12" s="787"/>
      <c r="CF12" s="787"/>
      <c r="CG12" s="788"/>
      <c r="CH12" s="756">
        <v>1</v>
      </c>
      <c r="CI12" s="757"/>
      <c r="CJ12" s="757"/>
      <c r="CK12" s="757"/>
      <c r="CL12" s="758"/>
      <c r="CM12" s="756">
        <v>108</v>
      </c>
      <c r="CN12" s="757"/>
      <c r="CO12" s="757"/>
      <c r="CP12" s="757"/>
      <c r="CQ12" s="758"/>
      <c r="CR12" s="756">
        <v>26</v>
      </c>
      <c r="CS12" s="757"/>
      <c r="CT12" s="757"/>
      <c r="CU12" s="757"/>
      <c r="CV12" s="758"/>
      <c r="CW12" s="756" t="s">
        <v>489</v>
      </c>
      <c r="CX12" s="757"/>
      <c r="CY12" s="757"/>
      <c r="CZ12" s="757"/>
      <c r="DA12" s="758"/>
      <c r="DB12" s="756" t="s">
        <v>489</v>
      </c>
      <c r="DC12" s="757"/>
      <c r="DD12" s="757"/>
      <c r="DE12" s="757"/>
      <c r="DF12" s="758"/>
      <c r="DG12" s="756" t="s">
        <v>489</v>
      </c>
      <c r="DH12" s="757"/>
      <c r="DI12" s="757"/>
      <c r="DJ12" s="757"/>
      <c r="DK12" s="758"/>
      <c r="DL12" s="756" t="s">
        <v>489</v>
      </c>
      <c r="DM12" s="757"/>
      <c r="DN12" s="757"/>
      <c r="DO12" s="757"/>
      <c r="DP12" s="758"/>
      <c r="DQ12" s="756" t="s">
        <v>489</v>
      </c>
      <c r="DR12" s="757"/>
      <c r="DS12" s="757"/>
      <c r="DT12" s="757"/>
      <c r="DU12" s="758"/>
      <c r="DV12" s="786"/>
      <c r="DW12" s="787"/>
      <c r="DX12" s="787"/>
      <c r="DY12" s="787"/>
      <c r="DZ12" s="789"/>
      <c r="EA12" s="216"/>
    </row>
    <row r="13" spans="1:131" s="217" customFormat="1" ht="26.25" customHeight="1" x14ac:dyDescent="0.2">
      <c r="A13" s="220">
        <v>7</v>
      </c>
      <c r="B13" s="790"/>
      <c r="C13" s="791"/>
      <c r="D13" s="791"/>
      <c r="E13" s="791"/>
      <c r="F13" s="791"/>
      <c r="G13" s="791"/>
      <c r="H13" s="791"/>
      <c r="I13" s="791"/>
      <c r="J13" s="791"/>
      <c r="K13" s="791"/>
      <c r="L13" s="791"/>
      <c r="M13" s="791"/>
      <c r="N13" s="791"/>
      <c r="O13" s="791"/>
      <c r="P13" s="792"/>
      <c r="Q13" s="793"/>
      <c r="R13" s="794"/>
      <c r="S13" s="794"/>
      <c r="T13" s="794"/>
      <c r="U13" s="794"/>
      <c r="V13" s="794"/>
      <c r="W13" s="794"/>
      <c r="X13" s="794"/>
      <c r="Y13" s="794"/>
      <c r="Z13" s="794"/>
      <c r="AA13" s="794"/>
      <c r="AB13" s="794"/>
      <c r="AC13" s="794"/>
      <c r="AD13" s="794"/>
      <c r="AE13" s="795"/>
      <c r="AF13" s="796"/>
      <c r="AG13" s="797"/>
      <c r="AH13" s="797"/>
      <c r="AI13" s="797"/>
      <c r="AJ13" s="798"/>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t="s">
        <v>560</v>
      </c>
      <c r="BT13" s="787"/>
      <c r="BU13" s="787"/>
      <c r="BV13" s="787"/>
      <c r="BW13" s="787"/>
      <c r="BX13" s="787"/>
      <c r="BY13" s="787"/>
      <c r="BZ13" s="787"/>
      <c r="CA13" s="787"/>
      <c r="CB13" s="787"/>
      <c r="CC13" s="787"/>
      <c r="CD13" s="787"/>
      <c r="CE13" s="787"/>
      <c r="CF13" s="787"/>
      <c r="CG13" s="788"/>
      <c r="CH13" s="756">
        <v>44</v>
      </c>
      <c r="CI13" s="757"/>
      <c r="CJ13" s="757"/>
      <c r="CK13" s="757"/>
      <c r="CL13" s="758"/>
      <c r="CM13" s="756">
        <v>493</v>
      </c>
      <c r="CN13" s="757"/>
      <c r="CO13" s="757"/>
      <c r="CP13" s="757"/>
      <c r="CQ13" s="758"/>
      <c r="CR13" s="756">
        <v>300</v>
      </c>
      <c r="CS13" s="757"/>
      <c r="CT13" s="757"/>
      <c r="CU13" s="757"/>
      <c r="CV13" s="758"/>
      <c r="CW13" s="756" t="s">
        <v>569</v>
      </c>
      <c r="CX13" s="757"/>
      <c r="CY13" s="757"/>
      <c r="CZ13" s="757"/>
      <c r="DA13" s="758"/>
      <c r="DB13" s="756" t="s">
        <v>489</v>
      </c>
      <c r="DC13" s="757"/>
      <c r="DD13" s="757"/>
      <c r="DE13" s="757"/>
      <c r="DF13" s="758"/>
      <c r="DG13" s="756" t="s">
        <v>489</v>
      </c>
      <c r="DH13" s="757"/>
      <c r="DI13" s="757"/>
      <c r="DJ13" s="757"/>
      <c r="DK13" s="758"/>
      <c r="DL13" s="756" t="s">
        <v>489</v>
      </c>
      <c r="DM13" s="757"/>
      <c r="DN13" s="757"/>
      <c r="DO13" s="757"/>
      <c r="DP13" s="758"/>
      <c r="DQ13" s="756" t="s">
        <v>489</v>
      </c>
      <c r="DR13" s="757"/>
      <c r="DS13" s="757"/>
      <c r="DT13" s="757"/>
      <c r="DU13" s="758"/>
      <c r="DV13" s="786"/>
      <c r="DW13" s="787"/>
      <c r="DX13" s="787"/>
      <c r="DY13" s="787"/>
      <c r="DZ13" s="789"/>
      <c r="EA13" s="216"/>
    </row>
    <row r="14" spans="1:131" s="217" customFormat="1" ht="26.25" customHeight="1" x14ac:dyDescent="0.2">
      <c r="A14" s="220">
        <v>8</v>
      </c>
      <c r="B14" s="790"/>
      <c r="C14" s="791"/>
      <c r="D14" s="791"/>
      <c r="E14" s="791"/>
      <c r="F14" s="791"/>
      <c r="G14" s="791"/>
      <c r="H14" s="791"/>
      <c r="I14" s="791"/>
      <c r="J14" s="791"/>
      <c r="K14" s="791"/>
      <c r="L14" s="791"/>
      <c r="M14" s="791"/>
      <c r="N14" s="791"/>
      <c r="O14" s="791"/>
      <c r="P14" s="792"/>
      <c r="Q14" s="793"/>
      <c r="R14" s="794"/>
      <c r="S14" s="794"/>
      <c r="T14" s="794"/>
      <c r="U14" s="794"/>
      <c r="V14" s="794"/>
      <c r="W14" s="794"/>
      <c r="X14" s="794"/>
      <c r="Y14" s="794"/>
      <c r="Z14" s="794"/>
      <c r="AA14" s="794"/>
      <c r="AB14" s="794"/>
      <c r="AC14" s="794"/>
      <c r="AD14" s="794"/>
      <c r="AE14" s="795"/>
      <c r="AF14" s="796"/>
      <c r="AG14" s="797"/>
      <c r="AH14" s="797"/>
      <c r="AI14" s="797"/>
      <c r="AJ14" s="798"/>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t="s">
        <v>561</v>
      </c>
      <c r="BT14" s="787"/>
      <c r="BU14" s="787"/>
      <c r="BV14" s="787"/>
      <c r="BW14" s="787"/>
      <c r="BX14" s="787"/>
      <c r="BY14" s="787"/>
      <c r="BZ14" s="787"/>
      <c r="CA14" s="787"/>
      <c r="CB14" s="787"/>
      <c r="CC14" s="787"/>
      <c r="CD14" s="787"/>
      <c r="CE14" s="787"/>
      <c r="CF14" s="787"/>
      <c r="CG14" s="788"/>
      <c r="CH14" s="756">
        <v>-31</v>
      </c>
      <c r="CI14" s="757"/>
      <c r="CJ14" s="757"/>
      <c r="CK14" s="757"/>
      <c r="CL14" s="758"/>
      <c r="CM14" s="756">
        <v>466</v>
      </c>
      <c r="CN14" s="757"/>
      <c r="CO14" s="757"/>
      <c r="CP14" s="757"/>
      <c r="CQ14" s="758"/>
      <c r="CR14" s="756">
        <v>401</v>
      </c>
      <c r="CS14" s="757"/>
      <c r="CT14" s="757"/>
      <c r="CU14" s="757"/>
      <c r="CV14" s="758"/>
      <c r="CW14" s="756" t="s">
        <v>489</v>
      </c>
      <c r="CX14" s="757"/>
      <c r="CY14" s="757"/>
      <c r="CZ14" s="757"/>
      <c r="DA14" s="758"/>
      <c r="DB14" s="756" t="s">
        <v>489</v>
      </c>
      <c r="DC14" s="757"/>
      <c r="DD14" s="757"/>
      <c r="DE14" s="757"/>
      <c r="DF14" s="758"/>
      <c r="DG14" s="756" t="s">
        <v>489</v>
      </c>
      <c r="DH14" s="757"/>
      <c r="DI14" s="757"/>
      <c r="DJ14" s="757"/>
      <c r="DK14" s="758"/>
      <c r="DL14" s="756" t="s">
        <v>489</v>
      </c>
      <c r="DM14" s="757"/>
      <c r="DN14" s="757"/>
      <c r="DO14" s="757"/>
      <c r="DP14" s="758"/>
      <c r="DQ14" s="756" t="s">
        <v>570</v>
      </c>
      <c r="DR14" s="757"/>
      <c r="DS14" s="757"/>
      <c r="DT14" s="757"/>
      <c r="DU14" s="758"/>
      <c r="DV14" s="786"/>
      <c r="DW14" s="787"/>
      <c r="DX14" s="787"/>
      <c r="DY14" s="787"/>
      <c r="DZ14" s="789"/>
      <c r="EA14" s="216"/>
    </row>
    <row r="15" spans="1:131" s="217" customFormat="1" ht="26.25" customHeight="1" x14ac:dyDescent="0.2">
      <c r="A15" s="220">
        <v>9</v>
      </c>
      <c r="B15" s="790"/>
      <c r="C15" s="791"/>
      <c r="D15" s="791"/>
      <c r="E15" s="791"/>
      <c r="F15" s="791"/>
      <c r="G15" s="791"/>
      <c r="H15" s="791"/>
      <c r="I15" s="791"/>
      <c r="J15" s="791"/>
      <c r="K15" s="791"/>
      <c r="L15" s="791"/>
      <c r="M15" s="791"/>
      <c r="N15" s="791"/>
      <c r="O15" s="791"/>
      <c r="P15" s="792"/>
      <c r="Q15" s="793"/>
      <c r="R15" s="794"/>
      <c r="S15" s="794"/>
      <c r="T15" s="794"/>
      <c r="U15" s="794"/>
      <c r="V15" s="794"/>
      <c r="W15" s="794"/>
      <c r="X15" s="794"/>
      <c r="Y15" s="794"/>
      <c r="Z15" s="794"/>
      <c r="AA15" s="794"/>
      <c r="AB15" s="794"/>
      <c r="AC15" s="794"/>
      <c r="AD15" s="794"/>
      <c r="AE15" s="795"/>
      <c r="AF15" s="796"/>
      <c r="AG15" s="797"/>
      <c r="AH15" s="797"/>
      <c r="AI15" s="797"/>
      <c r="AJ15" s="798"/>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t="s">
        <v>562</v>
      </c>
      <c r="BT15" s="787"/>
      <c r="BU15" s="787"/>
      <c r="BV15" s="787"/>
      <c r="BW15" s="787"/>
      <c r="BX15" s="787"/>
      <c r="BY15" s="787"/>
      <c r="BZ15" s="787"/>
      <c r="CA15" s="787"/>
      <c r="CB15" s="787"/>
      <c r="CC15" s="787"/>
      <c r="CD15" s="787"/>
      <c r="CE15" s="787"/>
      <c r="CF15" s="787"/>
      <c r="CG15" s="788"/>
      <c r="CH15" s="756">
        <v>11</v>
      </c>
      <c r="CI15" s="757"/>
      <c r="CJ15" s="757"/>
      <c r="CK15" s="757"/>
      <c r="CL15" s="758"/>
      <c r="CM15" s="756">
        <v>263</v>
      </c>
      <c r="CN15" s="757"/>
      <c r="CO15" s="757"/>
      <c r="CP15" s="757"/>
      <c r="CQ15" s="758"/>
      <c r="CR15" s="756">
        <v>302</v>
      </c>
      <c r="CS15" s="757"/>
      <c r="CT15" s="757"/>
      <c r="CU15" s="757"/>
      <c r="CV15" s="758"/>
      <c r="CW15" s="756" t="s">
        <v>489</v>
      </c>
      <c r="CX15" s="757"/>
      <c r="CY15" s="757"/>
      <c r="CZ15" s="757"/>
      <c r="DA15" s="758"/>
      <c r="DB15" s="756" t="s">
        <v>489</v>
      </c>
      <c r="DC15" s="757"/>
      <c r="DD15" s="757"/>
      <c r="DE15" s="757"/>
      <c r="DF15" s="758"/>
      <c r="DG15" s="756" t="s">
        <v>489</v>
      </c>
      <c r="DH15" s="757"/>
      <c r="DI15" s="757"/>
      <c r="DJ15" s="757"/>
      <c r="DK15" s="758"/>
      <c r="DL15" s="756" t="s">
        <v>489</v>
      </c>
      <c r="DM15" s="757"/>
      <c r="DN15" s="757"/>
      <c r="DO15" s="757"/>
      <c r="DP15" s="758"/>
      <c r="DQ15" s="756" t="s">
        <v>489</v>
      </c>
      <c r="DR15" s="757"/>
      <c r="DS15" s="757"/>
      <c r="DT15" s="757"/>
      <c r="DU15" s="758"/>
      <c r="DV15" s="786"/>
      <c r="DW15" s="787"/>
      <c r="DX15" s="787"/>
      <c r="DY15" s="787"/>
      <c r="DZ15" s="789"/>
      <c r="EA15" s="216"/>
    </row>
    <row r="16" spans="1:131" s="217" customFormat="1" ht="26.25" customHeight="1" x14ac:dyDescent="0.2">
      <c r="A16" s="220">
        <v>10</v>
      </c>
      <c r="B16" s="790"/>
      <c r="C16" s="791"/>
      <c r="D16" s="791"/>
      <c r="E16" s="791"/>
      <c r="F16" s="791"/>
      <c r="G16" s="791"/>
      <c r="H16" s="791"/>
      <c r="I16" s="791"/>
      <c r="J16" s="791"/>
      <c r="K16" s="791"/>
      <c r="L16" s="791"/>
      <c r="M16" s="791"/>
      <c r="N16" s="791"/>
      <c r="O16" s="791"/>
      <c r="P16" s="792"/>
      <c r="Q16" s="793"/>
      <c r="R16" s="794"/>
      <c r="S16" s="794"/>
      <c r="T16" s="794"/>
      <c r="U16" s="794"/>
      <c r="V16" s="794"/>
      <c r="W16" s="794"/>
      <c r="X16" s="794"/>
      <c r="Y16" s="794"/>
      <c r="Z16" s="794"/>
      <c r="AA16" s="794"/>
      <c r="AB16" s="794"/>
      <c r="AC16" s="794"/>
      <c r="AD16" s="794"/>
      <c r="AE16" s="795"/>
      <c r="AF16" s="796"/>
      <c r="AG16" s="797"/>
      <c r="AH16" s="797"/>
      <c r="AI16" s="797"/>
      <c r="AJ16" s="798"/>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t="s">
        <v>563</v>
      </c>
      <c r="BT16" s="787"/>
      <c r="BU16" s="787"/>
      <c r="BV16" s="787"/>
      <c r="BW16" s="787"/>
      <c r="BX16" s="787"/>
      <c r="BY16" s="787"/>
      <c r="BZ16" s="787"/>
      <c r="CA16" s="787"/>
      <c r="CB16" s="787"/>
      <c r="CC16" s="787"/>
      <c r="CD16" s="787"/>
      <c r="CE16" s="787"/>
      <c r="CF16" s="787"/>
      <c r="CG16" s="788"/>
      <c r="CH16" s="756">
        <v>1</v>
      </c>
      <c r="CI16" s="757"/>
      <c r="CJ16" s="757"/>
      <c r="CK16" s="757"/>
      <c r="CL16" s="758"/>
      <c r="CM16" s="756">
        <v>157</v>
      </c>
      <c r="CN16" s="757"/>
      <c r="CO16" s="757"/>
      <c r="CP16" s="757"/>
      <c r="CQ16" s="758"/>
      <c r="CR16" s="756">
        <v>33</v>
      </c>
      <c r="CS16" s="757"/>
      <c r="CT16" s="757"/>
      <c r="CU16" s="757"/>
      <c r="CV16" s="758"/>
      <c r="CW16" s="756">
        <v>11</v>
      </c>
      <c r="CX16" s="757"/>
      <c r="CY16" s="757"/>
      <c r="CZ16" s="757"/>
      <c r="DA16" s="758"/>
      <c r="DB16" s="756" t="s">
        <v>489</v>
      </c>
      <c r="DC16" s="757"/>
      <c r="DD16" s="757"/>
      <c r="DE16" s="757"/>
      <c r="DF16" s="758"/>
      <c r="DG16" s="756" t="s">
        <v>489</v>
      </c>
      <c r="DH16" s="757"/>
      <c r="DI16" s="757"/>
      <c r="DJ16" s="757"/>
      <c r="DK16" s="758"/>
      <c r="DL16" s="756" t="s">
        <v>489</v>
      </c>
      <c r="DM16" s="757"/>
      <c r="DN16" s="757"/>
      <c r="DO16" s="757"/>
      <c r="DP16" s="758"/>
      <c r="DQ16" s="756" t="s">
        <v>489</v>
      </c>
      <c r="DR16" s="757"/>
      <c r="DS16" s="757"/>
      <c r="DT16" s="757"/>
      <c r="DU16" s="758"/>
      <c r="DV16" s="786"/>
      <c r="DW16" s="787"/>
      <c r="DX16" s="787"/>
      <c r="DY16" s="787"/>
      <c r="DZ16" s="789"/>
      <c r="EA16" s="216"/>
    </row>
    <row r="17" spans="1:131" s="217" customFormat="1" ht="26.25" customHeight="1" x14ac:dyDescent="0.2">
      <c r="A17" s="220">
        <v>11</v>
      </c>
      <c r="B17" s="790"/>
      <c r="C17" s="791"/>
      <c r="D17" s="791"/>
      <c r="E17" s="791"/>
      <c r="F17" s="791"/>
      <c r="G17" s="791"/>
      <c r="H17" s="791"/>
      <c r="I17" s="791"/>
      <c r="J17" s="791"/>
      <c r="K17" s="791"/>
      <c r="L17" s="791"/>
      <c r="M17" s="791"/>
      <c r="N17" s="791"/>
      <c r="O17" s="791"/>
      <c r="P17" s="792"/>
      <c r="Q17" s="793"/>
      <c r="R17" s="794"/>
      <c r="S17" s="794"/>
      <c r="T17" s="794"/>
      <c r="U17" s="794"/>
      <c r="V17" s="794"/>
      <c r="W17" s="794"/>
      <c r="X17" s="794"/>
      <c r="Y17" s="794"/>
      <c r="Z17" s="794"/>
      <c r="AA17" s="794"/>
      <c r="AB17" s="794"/>
      <c r="AC17" s="794"/>
      <c r="AD17" s="794"/>
      <c r="AE17" s="795"/>
      <c r="AF17" s="796"/>
      <c r="AG17" s="797"/>
      <c r="AH17" s="797"/>
      <c r="AI17" s="797"/>
      <c r="AJ17" s="798"/>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56"/>
      <c r="CI17" s="757"/>
      <c r="CJ17" s="757"/>
      <c r="CK17" s="757"/>
      <c r="CL17" s="758"/>
      <c r="CM17" s="756"/>
      <c r="CN17" s="757"/>
      <c r="CO17" s="757"/>
      <c r="CP17" s="757"/>
      <c r="CQ17" s="758"/>
      <c r="CR17" s="756"/>
      <c r="CS17" s="757"/>
      <c r="CT17" s="757"/>
      <c r="CU17" s="757"/>
      <c r="CV17" s="758"/>
      <c r="CW17" s="756"/>
      <c r="CX17" s="757"/>
      <c r="CY17" s="757"/>
      <c r="CZ17" s="757"/>
      <c r="DA17" s="758"/>
      <c r="DB17" s="756"/>
      <c r="DC17" s="757"/>
      <c r="DD17" s="757"/>
      <c r="DE17" s="757"/>
      <c r="DF17" s="758"/>
      <c r="DG17" s="756"/>
      <c r="DH17" s="757"/>
      <c r="DI17" s="757"/>
      <c r="DJ17" s="757"/>
      <c r="DK17" s="758"/>
      <c r="DL17" s="756"/>
      <c r="DM17" s="757"/>
      <c r="DN17" s="757"/>
      <c r="DO17" s="757"/>
      <c r="DP17" s="758"/>
      <c r="DQ17" s="756"/>
      <c r="DR17" s="757"/>
      <c r="DS17" s="757"/>
      <c r="DT17" s="757"/>
      <c r="DU17" s="758"/>
      <c r="DV17" s="786"/>
      <c r="DW17" s="787"/>
      <c r="DX17" s="787"/>
      <c r="DY17" s="787"/>
      <c r="DZ17" s="789"/>
      <c r="EA17" s="216"/>
    </row>
    <row r="18" spans="1:131" s="217" customFormat="1" ht="26.25" customHeight="1" x14ac:dyDescent="0.2">
      <c r="A18" s="220">
        <v>12</v>
      </c>
      <c r="B18" s="790"/>
      <c r="C18" s="791"/>
      <c r="D18" s="791"/>
      <c r="E18" s="791"/>
      <c r="F18" s="791"/>
      <c r="G18" s="791"/>
      <c r="H18" s="791"/>
      <c r="I18" s="791"/>
      <c r="J18" s="791"/>
      <c r="K18" s="791"/>
      <c r="L18" s="791"/>
      <c r="M18" s="791"/>
      <c r="N18" s="791"/>
      <c r="O18" s="791"/>
      <c r="P18" s="792"/>
      <c r="Q18" s="793"/>
      <c r="R18" s="794"/>
      <c r="S18" s="794"/>
      <c r="T18" s="794"/>
      <c r="U18" s="794"/>
      <c r="V18" s="794"/>
      <c r="W18" s="794"/>
      <c r="X18" s="794"/>
      <c r="Y18" s="794"/>
      <c r="Z18" s="794"/>
      <c r="AA18" s="794"/>
      <c r="AB18" s="794"/>
      <c r="AC18" s="794"/>
      <c r="AD18" s="794"/>
      <c r="AE18" s="795"/>
      <c r="AF18" s="796"/>
      <c r="AG18" s="797"/>
      <c r="AH18" s="797"/>
      <c r="AI18" s="797"/>
      <c r="AJ18" s="798"/>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56"/>
      <c r="CI18" s="757"/>
      <c r="CJ18" s="757"/>
      <c r="CK18" s="757"/>
      <c r="CL18" s="758"/>
      <c r="CM18" s="756"/>
      <c r="CN18" s="757"/>
      <c r="CO18" s="757"/>
      <c r="CP18" s="757"/>
      <c r="CQ18" s="758"/>
      <c r="CR18" s="756"/>
      <c r="CS18" s="757"/>
      <c r="CT18" s="757"/>
      <c r="CU18" s="757"/>
      <c r="CV18" s="758"/>
      <c r="CW18" s="756"/>
      <c r="CX18" s="757"/>
      <c r="CY18" s="757"/>
      <c r="CZ18" s="757"/>
      <c r="DA18" s="758"/>
      <c r="DB18" s="756"/>
      <c r="DC18" s="757"/>
      <c r="DD18" s="757"/>
      <c r="DE18" s="757"/>
      <c r="DF18" s="758"/>
      <c r="DG18" s="756"/>
      <c r="DH18" s="757"/>
      <c r="DI18" s="757"/>
      <c r="DJ18" s="757"/>
      <c r="DK18" s="758"/>
      <c r="DL18" s="756"/>
      <c r="DM18" s="757"/>
      <c r="DN18" s="757"/>
      <c r="DO18" s="757"/>
      <c r="DP18" s="758"/>
      <c r="DQ18" s="756"/>
      <c r="DR18" s="757"/>
      <c r="DS18" s="757"/>
      <c r="DT18" s="757"/>
      <c r="DU18" s="758"/>
      <c r="DV18" s="786"/>
      <c r="DW18" s="787"/>
      <c r="DX18" s="787"/>
      <c r="DY18" s="787"/>
      <c r="DZ18" s="789"/>
      <c r="EA18" s="216"/>
    </row>
    <row r="19" spans="1:131" s="217" customFormat="1" ht="26.25" customHeight="1" x14ac:dyDescent="0.2">
      <c r="A19" s="220">
        <v>13</v>
      </c>
      <c r="B19" s="790"/>
      <c r="C19" s="791"/>
      <c r="D19" s="791"/>
      <c r="E19" s="791"/>
      <c r="F19" s="791"/>
      <c r="G19" s="791"/>
      <c r="H19" s="791"/>
      <c r="I19" s="791"/>
      <c r="J19" s="791"/>
      <c r="K19" s="791"/>
      <c r="L19" s="791"/>
      <c r="M19" s="791"/>
      <c r="N19" s="791"/>
      <c r="O19" s="791"/>
      <c r="P19" s="792"/>
      <c r="Q19" s="793"/>
      <c r="R19" s="794"/>
      <c r="S19" s="794"/>
      <c r="T19" s="794"/>
      <c r="U19" s="794"/>
      <c r="V19" s="794"/>
      <c r="W19" s="794"/>
      <c r="X19" s="794"/>
      <c r="Y19" s="794"/>
      <c r="Z19" s="794"/>
      <c r="AA19" s="794"/>
      <c r="AB19" s="794"/>
      <c r="AC19" s="794"/>
      <c r="AD19" s="794"/>
      <c r="AE19" s="795"/>
      <c r="AF19" s="796"/>
      <c r="AG19" s="797"/>
      <c r="AH19" s="797"/>
      <c r="AI19" s="797"/>
      <c r="AJ19" s="798"/>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56"/>
      <c r="CI19" s="757"/>
      <c r="CJ19" s="757"/>
      <c r="CK19" s="757"/>
      <c r="CL19" s="758"/>
      <c r="CM19" s="756"/>
      <c r="CN19" s="757"/>
      <c r="CO19" s="757"/>
      <c r="CP19" s="757"/>
      <c r="CQ19" s="758"/>
      <c r="CR19" s="756"/>
      <c r="CS19" s="757"/>
      <c r="CT19" s="757"/>
      <c r="CU19" s="757"/>
      <c r="CV19" s="758"/>
      <c r="CW19" s="756"/>
      <c r="CX19" s="757"/>
      <c r="CY19" s="757"/>
      <c r="CZ19" s="757"/>
      <c r="DA19" s="758"/>
      <c r="DB19" s="756"/>
      <c r="DC19" s="757"/>
      <c r="DD19" s="757"/>
      <c r="DE19" s="757"/>
      <c r="DF19" s="758"/>
      <c r="DG19" s="756"/>
      <c r="DH19" s="757"/>
      <c r="DI19" s="757"/>
      <c r="DJ19" s="757"/>
      <c r="DK19" s="758"/>
      <c r="DL19" s="756"/>
      <c r="DM19" s="757"/>
      <c r="DN19" s="757"/>
      <c r="DO19" s="757"/>
      <c r="DP19" s="758"/>
      <c r="DQ19" s="756"/>
      <c r="DR19" s="757"/>
      <c r="DS19" s="757"/>
      <c r="DT19" s="757"/>
      <c r="DU19" s="758"/>
      <c r="DV19" s="786"/>
      <c r="DW19" s="787"/>
      <c r="DX19" s="787"/>
      <c r="DY19" s="787"/>
      <c r="DZ19" s="789"/>
      <c r="EA19" s="216"/>
    </row>
    <row r="20" spans="1:131" s="217" customFormat="1" ht="26.25" customHeight="1" x14ac:dyDescent="0.2">
      <c r="A20" s="220">
        <v>14</v>
      </c>
      <c r="B20" s="790"/>
      <c r="C20" s="791"/>
      <c r="D20" s="791"/>
      <c r="E20" s="791"/>
      <c r="F20" s="791"/>
      <c r="G20" s="791"/>
      <c r="H20" s="791"/>
      <c r="I20" s="791"/>
      <c r="J20" s="791"/>
      <c r="K20" s="791"/>
      <c r="L20" s="791"/>
      <c r="M20" s="791"/>
      <c r="N20" s="791"/>
      <c r="O20" s="791"/>
      <c r="P20" s="792"/>
      <c r="Q20" s="793"/>
      <c r="R20" s="794"/>
      <c r="S20" s="794"/>
      <c r="T20" s="794"/>
      <c r="U20" s="794"/>
      <c r="V20" s="794"/>
      <c r="W20" s="794"/>
      <c r="X20" s="794"/>
      <c r="Y20" s="794"/>
      <c r="Z20" s="794"/>
      <c r="AA20" s="794"/>
      <c r="AB20" s="794"/>
      <c r="AC20" s="794"/>
      <c r="AD20" s="794"/>
      <c r="AE20" s="795"/>
      <c r="AF20" s="796"/>
      <c r="AG20" s="797"/>
      <c r="AH20" s="797"/>
      <c r="AI20" s="797"/>
      <c r="AJ20" s="798"/>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56"/>
      <c r="CI20" s="757"/>
      <c r="CJ20" s="757"/>
      <c r="CK20" s="757"/>
      <c r="CL20" s="758"/>
      <c r="CM20" s="756"/>
      <c r="CN20" s="757"/>
      <c r="CO20" s="757"/>
      <c r="CP20" s="757"/>
      <c r="CQ20" s="758"/>
      <c r="CR20" s="756"/>
      <c r="CS20" s="757"/>
      <c r="CT20" s="757"/>
      <c r="CU20" s="757"/>
      <c r="CV20" s="758"/>
      <c r="CW20" s="756"/>
      <c r="CX20" s="757"/>
      <c r="CY20" s="757"/>
      <c r="CZ20" s="757"/>
      <c r="DA20" s="758"/>
      <c r="DB20" s="756"/>
      <c r="DC20" s="757"/>
      <c r="DD20" s="757"/>
      <c r="DE20" s="757"/>
      <c r="DF20" s="758"/>
      <c r="DG20" s="756"/>
      <c r="DH20" s="757"/>
      <c r="DI20" s="757"/>
      <c r="DJ20" s="757"/>
      <c r="DK20" s="758"/>
      <c r="DL20" s="756"/>
      <c r="DM20" s="757"/>
      <c r="DN20" s="757"/>
      <c r="DO20" s="757"/>
      <c r="DP20" s="758"/>
      <c r="DQ20" s="756"/>
      <c r="DR20" s="757"/>
      <c r="DS20" s="757"/>
      <c r="DT20" s="757"/>
      <c r="DU20" s="758"/>
      <c r="DV20" s="786"/>
      <c r="DW20" s="787"/>
      <c r="DX20" s="787"/>
      <c r="DY20" s="787"/>
      <c r="DZ20" s="789"/>
      <c r="EA20" s="216"/>
    </row>
    <row r="21" spans="1:131" s="217" customFormat="1" ht="26.25" customHeight="1" thickBot="1" x14ac:dyDescent="0.25">
      <c r="A21" s="220">
        <v>15</v>
      </c>
      <c r="B21" s="790"/>
      <c r="C21" s="791"/>
      <c r="D21" s="791"/>
      <c r="E21" s="791"/>
      <c r="F21" s="791"/>
      <c r="G21" s="791"/>
      <c r="H21" s="791"/>
      <c r="I21" s="791"/>
      <c r="J21" s="791"/>
      <c r="K21" s="791"/>
      <c r="L21" s="791"/>
      <c r="M21" s="791"/>
      <c r="N21" s="791"/>
      <c r="O21" s="791"/>
      <c r="P21" s="792"/>
      <c r="Q21" s="793"/>
      <c r="R21" s="794"/>
      <c r="S21" s="794"/>
      <c r="T21" s="794"/>
      <c r="U21" s="794"/>
      <c r="V21" s="794"/>
      <c r="W21" s="794"/>
      <c r="X21" s="794"/>
      <c r="Y21" s="794"/>
      <c r="Z21" s="794"/>
      <c r="AA21" s="794"/>
      <c r="AB21" s="794"/>
      <c r="AC21" s="794"/>
      <c r="AD21" s="794"/>
      <c r="AE21" s="795"/>
      <c r="AF21" s="796"/>
      <c r="AG21" s="797"/>
      <c r="AH21" s="797"/>
      <c r="AI21" s="797"/>
      <c r="AJ21" s="798"/>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56"/>
      <c r="CI21" s="757"/>
      <c r="CJ21" s="757"/>
      <c r="CK21" s="757"/>
      <c r="CL21" s="758"/>
      <c r="CM21" s="756"/>
      <c r="CN21" s="757"/>
      <c r="CO21" s="757"/>
      <c r="CP21" s="757"/>
      <c r="CQ21" s="758"/>
      <c r="CR21" s="756"/>
      <c r="CS21" s="757"/>
      <c r="CT21" s="757"/>
      <c r="CU21" s="757"/>
      <c r="CV21" s="758"/>
      <c r="CW21" s="756"/>
      <c r="CX21" s="757"/>
      <c r="CY21" s="757"/>
      <c r="CZ21" s="757"/>
      <c r="DA21" s="758"/>
      <c r="DB21" s="756"/>
      <c r="DC21" s="757"/>
      <c r="DD21" s="757"/>
      <c r="DE21" s="757"/>
      <c r="DF21" s="758"/>
      <c r="DG21" s="756"/>
      <c r="DH21" s="757"/>
      <c r="DI21" s="757"/>
      <c r="DJ21" s="757"/>
      <c r="DK21" s="758"/>
      <c r="DL21" s="756"/>
      <c r="DM21" s="757"/>
      <c r="DN21" s="757"/>
      <c r="DO21" s="757"/>
      <c r="DP21" s="758"/>
      <c r="DQ21" s="756"/>
      <c r="DR21" s="757"/>
      <c r="DS21" s="757"/>
      <c r="DT21" s="757"/>
      <c r="DU21" s="758"/>
      <c r="DV21" s="786"/>
      <c r="DW21" s="787"/>
      <c r="DX21" s="787"/>
      <c r="DY21" s="787"/>
      <c r="DZ21" s="789"/>
      <c r="EA21" s="216"/>
    </row>
    <row r="22" spans="1:131" s="217" customFormat="1" ht="26.25" customHeight="1" x14ac:dyDescent="0.2">
      <c r="A22" s="220">
        <v>16</v>
      </c>
      <c r="B22" s="790"/>
      <c r="C22" s="791"/>
      <c r="D22" s="791"/>
      <c r="E22" s="791"/>
      <c r="F22" s="791"/>
      <c r="G22" s="791"/>
      <c r="H22" s="791"/>
      <c r="I22" s="791"/>
      <c r="J22" s="791"/>
      <c r="K22" s="791"/>
      <c r="L22" s="791"/>
      <c r="M22" s="791"/>
      <c r="N22" s="791"/>
      <c r="O22" s="791"/>
      <c r="P22" s="792"/>
      <c r="Q22" s="809"/>
      <c r="R22" s="810"/>
      <c r="S22" s="810"/>
      <c r="T22" s="810"/>
      <c r="U22" s="810"/>
      <c r="V22" s="810"/>
      <c r="W22" s="810"/>
      <c r="X22" s="810"/>
      <c r="Y22" s="810"/>
      <c r="Z22" s="810"/>
      <c r="AA22" s="810"/>
      <c r="AB22" s="810"/>
      <c r="AC22" s="810"/>
      <c r="AD22" s="810"/>
      <c r="AE22" s="811"/>
      <c r="AF22" s="796"/>
      <c r="AG22" s="797"/>
      <c r="AH22" s="797"/>
      <c r="AI22" s="797"/>
      <c r="AJ22" s="798"/>
      <c r="AK22" s="812"/>
      <c r="AL22" s="813"/>
      <c r="AM22" s="813"/>
      <c r="AN22" s="813"/>
      <c r="AO22" s="813"/>
      <c r="AP22" s="813"/>
      <c r="AQ22" s="813"/>
      <c r="AR22" s="813"/>
      <c r="AS22" s="813"/>
      <c r="AT22" s="813"/>
      <c r="AU22" s="814"/>
      <c r="AV22" s="814"/>
      <c r="AW22" s="814"/>
      <c r="AX22" s="814"/>
      <c r="AY22" s="815"/>
      <c r="AZ22" s="816" t="s">
        <v>376</v>
      </c>
      <c r="BA22" s="816"/>
      <c r="BB22" s="816"/>
      <c r="BC22" s="816"/>
      <c r="BD22" s="817"/>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56"/>
      <c r="CI22" s="757"/>
      <c r="CJ22" s="757"/>
      <c r="CK22" s="757"/>
      <c r="CL22" s="758"/>
      <c r="CM22" s="756"/>
      <c r="CN22" s="757"/>
      <c r="CO22" s="757"/>
      <c r="CP22" s="757"/>
      <c r="CQ22" s="758"/>
      <c r="CR22" s="756"/>
      <c r="CS22" s="757"/>
      <c r="CT22" s="757"/>
      <c r="CU22" s="757"/>
      <c r="CV22" s="758"/>
      <c r="CW22" s="756"/>
      <c r="CX22" s="757"/>
      <c r="CY22" s="757"/>
      <c r="CZ22" s="757"/>
      <c r="DA22" s="758"/>
      <c r="DB22" s="756"/>
      <c r="DC22" s="757"/>
      <c r="DD22" s="757"/>
      <c r="DE22" s="757"/>
      <c r="DF22" s="758"/>
      <c r="DG22" s="756"/>
      <c r="DH22" s="757"/>
      <c r="DI22" s="757"/>
      <c r="DJ22" s="757"/>
      <c r="DK22" s="758"/>
      <c r="DL22" s="756"/>
      <c r="DM22" s="757"/>
      <c r="DN22" s="757"/>
      <c r="DO22" s="757"/>
      <c r="DP22" s="758"/>
      <c r="DQ22" s="756"/>
      <c r="DR22" s="757"/>
      <c r="DS22" s="757"/>
      <c r="DT22" s="757"/>
      <c r="DU22" s="758"/>
      <c r="DV22" s="786"/>
      <c r="DW22" s="787"/>
      <c r="DX22" s="787"/>
      <c r="DY22" s="787"/>
      <c r="DZ22" s="789"/>
      <c r="EA22" s="216"/>
    </row>
    <row r="23" spans="1:131" s="217" customFormat="1" ht="26.25" customHeight="1" thickBot="1" x14ac:dyDescent="0.25">
      <c r="A23" s="222" t="s">
        <v>377</v>
      </c>
      <c r="B23" s="799" t="s">
        <v>378</v>
      </c>
      <c r="C23" s="800"/>
      <c r="D23" s="800"/>
      <c r="E23" s="800"/>
      <c r="F23" s="800"/>
      <c r="G23" s="800"/>
      <c r="H23" s="800"/>
      <c r="I23" s="800"/>
      <c r="J23" s="800"/>
      <c r="K23" s="800"/>
      <c r="L23" s="800"/>
      <c r="M23" s="800"/>
      <c r="N23" s="800"/>
      <c r="O23" s="800"/>
      <c r="P23" s="801"/>
      <c r="Q23" s="802">
        <v>119044</v>
      </c>
      <c r="R23" s="803"/>
      <c r="S23" s="803"/>
      <c r="T23" s="803"/>
      <c r="U23" s="803"/>
      <c r="V23" s="803">
        <v>117502</v>
      </c>
      <c r="W23" s="803"/>
      <c r="X23" s="803"/>
      <c r="Y23" s="803"/>
      <c r="Z23" s="803"/>
      <c r="AA23" s="803">
        <v>1542</v>
      </c>
      <c r="AB23" s="803"/>
      <c r="AC23" s="803"/>
      <c r="AD23" s="803"/>
      <c r="AE23" s="804"/>
      <c r="AF23" s="805">
        <v>1261</v>
      </c>
      <c r="AG23" s="803"/>
      <c r="AH23" s="803"/>
      <c r="AI23" s="803"/>
      <c r="AJ23" s="806"/>
      <c r="AK23" s="807"/>
      <c r="AL23" s="808"/>
      <c r="AM23" s="808"/>
      <c r="AN23" s="808"/>
      <c r="AO23" s="808"/>
      <c r="AP23" s="803">
        <v>68267</v>
      </c>
      <c r="AQ23" s="803"/>
      <c r="AR23" s="803"/>
      <c r="AS23" s="803"/>
      <c r="AT23" s="803"/>
      <c r="AU23" s="819"/>
      <c r="AV23" s="819"/>
      <c r="AW23" s="819"/>
      <c r="AX23" s="819"/>
      <c r="AY23" s="820"/>
      <c r="AZ23" s="821" t="s">
        <v>122</v>
      </c>
      <c r="BA23" s="822"/>
      <c r="BB23" s="822"/>
      <c r="BC23" s="822"/>
      <c r="BD23" s="823"/>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56"/>
      <c r="CI23" s="757"/>
      <c r="CJ23" s="757"/>
      <c r="CK23" s="757"/>
      <c r="CL23" s="758"/>
      <c r="CM23" s="756"/>
      <c r="CN23" s="757"/>
      <c r="CO23" s="757"/>
      <c r="CP23" s="757"/>
      <c r="CQ23" s="758"/>
      <c r="CR23" s="756"/>
      <c r="CS23" s="757"/>
      <c r="CT23" s="757"/>
      <c r="CU23" s="757"/>
      <c r="CV23" s="758"/>
      <c r="CW23" s="756"/>
      <c r="CX23" s="757"/>
      <c r="CY23" s="757"/>
      <c r="CZ23" s="757"/>
      <c r="DA23" s="758"/>
      <c r="DB23" s="756"/>
      <c r="DC23" s="757"/>
      <c r="DD23" s="757"/>
      <c r="DE23" s="757"/>
      <c r="DF23" s="758"/>
      <c r="DG23" s="756"/>
      <c r="DH23" s="757"/>
      <c r="DI23" s="757"/>
      <c r="DJ23" s="757"/>
      <c r="DK23" s="758"/>
      <c r="DL23" s="756"/>
      <c r="DM23" s="757"/>
      <c r="DN23" s="757"/>
      <c r="DO23" s="757"/>
      <c r="DP23" s="758"/>
      <c r="DQ23" s="756"/>
      <c r="DR23" s="757"/>
      <c r="DS23" s="757"/>
      <c r="DT23" s="757"/>
      <c r="DU23" s="758"/>
      <c r="DV23" s="786"/>
      <c r="DW23" s="787"/>
      <c r="DX23" s="787"/>
      <c r="DY23" s="787"/>
      <c r="DZ23" s="789"/>
      <c r="EA23" s="216"/>
    </row>
    <row r="24" spans="1:131" s="217" customFormat="1" ht="26.25" customHeight="1" x14ac:dyDescent="0.2">
      <c r="A24" s="818" t="s">
        <v>379</v>
      </c>
      <c r="B24" s="818"/>
      <c r="C24" s="818"/>
      <c r="D24" s="818"/>
      <c r="E24" s="818"/>
      <c r="F24" s="818"/>
      <c r="G24" s="818"/>
      <c r="H24" s="818"/>
      <c r="I24" s="818"/>
      <c r="J24" s="818"/>
      <c r="K24" s="818"/>
      <c r="L24" s="818"/>
      <c r="M24" s="818"/>
      <c r="N24" s="818"/>
      <c r="O24" s="818"/>
      <c r="P24" s="818"/>
      <c r="Q24" s="818"/>
      <c r="R24" s="818"/>
      <c r="S24" s="818"/>
      <c r="T24" s="818"/>
      <c r="U24" s="818"/>
      <c r="V24" s="818"/>
      <c r="W24" s="818"/>
      <c r="X24" s="818"/>
      <c r="Y24" s="818"/>
      <c r="Z24" s="818"/>
      <c r="AA24" s="818"/>
      <c r="AB24" s="818"/>
      <c r="AC24" s="818"/>
      <c r="AD24" s="818"/>
      <c r="AE24" s="818"/>
      <c r="AF24" s="818"/>
      <c r="AG24" s="818"/>
      <c r="AH24" s="818"/>
      <c r="AI24" s="818"/>
      <c r="AJ24" s="818"/>
      <c r="AK24" s="818"/>
      <c r="AL24" s="818"/>
      <c r="AM24" s="818"/>
      <c r="AN24" s="818"/>
      <c r="AO24" s="818"/>
      <c r="AP24" s="818"/>
      <c r="AQ24" s="818"/>
      <c r="AR24" s="818"/>
      <c r="AS24" s="818"/>
      <c r="AT24" s="818"/>
      <c r="AU24" s="818"/>
      <c r="AV24" s="818"/>
      <c r="AW24" s="818"/>
      <c r="AX24" s="818"/>
      <c r="AY24" s="818"/>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56"/>
      <c r="CI24" s="757"/>
      <c r="CJ24" s="757"/>
      <c r="CK24" s="757"/>
      <c r="CL24" s="758"/>
      <c r="CM24" s="756"/>
      <c r="CN24" s="757"/>
      <c r="CO24" s="757"/>
      <c r="CP24" s="757"/>
      <c r="CQ24" s="758"/>
      <c r="CR24" s="756"/>
      <c r="CS24" s="757"/>
      <c r="CT24" s="757"/>
      <c r="CU24" s="757"/>
      <c r="CV24" s="758"/>
      <c r="CW24" s="756"/>
      <c r="CX24" s="757"/>
      <c r="CY24" s="757"/>
      <c r="CZ24" s="757"/>
      <c r="DA24" s="758"/>
      <c r="DB24" s="756"/>
      <c r="DC24" s="757"/>
      <c r="DD24" s="757"/>
      <c r="DE24" s="757"/>
      <c r="DF24" s="758"/>
      <c r="DG24" s="756"/>
      <c r="DH24" s="757"/>
      <c r="DI24" s="757"/>
      <c r="DJ24" s="757"/>
      <c r="DK24" s="758"/>
      <c r="DL24" s="756"/>
      <c r="DM24" s="757"/>
      <c r="DN24" s="757"/>
      <c r="DO24" s="757"/>
      <c r="DP24" s="758"/>
      <c r="DQ24" s="756"/>
      <c r="DR24" s="757"/>
      <c r="DS24" s="757"/>
      <c r="DT24" s="757"/>
      <c r="DU24" s="758"/>
      <c r="DV24" s="786"/>
      <c r="DW24" s="787"/>
      <c r="DX24" s="787"/>
      <c r="DY24" s="787"/>
      <c r="DZ24" s="789"/>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56"/>
      <c r="CI25" s="757"/>
      <c r="CJ25" s="757"/>
      <c r="CK25" s="757"/>
      <c r="CL25" s="758"/>
      <c r="CM25" s="756"/>
      <c r="CN25" s="757"/>
      <c r="CO25" s="757"/>
      <c r="CP25" s="757"/>
      <c r="CQ25" s="758"/>
      <c r="CR25" s="756"/>
      <c r="CS25" s="757"/>
      <c r="CT25" s="757"/>
      <c r="CU25" s="757"/>
      <c r="CV25" s="758"/>
      <c r="CW25" s="756"/>
      <c r="CX25" s="757"/>
      <c r="CY25" s="757"/>
      <c r="CZ25" s="757"/>
      <c r="DA25" s="758"/>
      <c r="DB25" s="756"/>
      <c r="DC25" s="757"/>
      <c r="DD25" s="757"/>
      <c r="DE25" s="757"/>
      <c r="DF25" s="758"/>
      <c r="DG25" s="756"/>
      <c r="DH25" s="757"/>
      <c r="DI25" s="757"/>
      <c r="DJ25" s="757"/>
      <c r="DK25" s="758"/>
      <c r="DL25" s="756"/>
      <c r="DM25" s="757"/>
      <c r="DN25" s="757"/>
      <c r="DO25" s="757"/>
      <c r="DP25" s="758"/>
      <c r="DQ25" s="756"/>
      <c r="DR25" s="757"/>
      <c r="DS25" s="757"/>
      <c r="DT25" s="757"/>
      <c r="DU25" s="758"/>
      <c r="DV25" s="786"/>
      <c r="DW25" s="787"/>
      <c r="DX25" s="787"/>
      <c r="DY25" s="787"/>
      <c r="DZ25" s="789"/>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4" t="s">
        <v>384</v>
      </c>
      <c r="AG26" s="825"/>
      <c r="AH26" s="825"/>
      <c r="AI26" s="825"/>
      <c r="AJ26" s="826"/>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56"/>
      <c r="CI26" s="757"/>
      <c r="CJ26" s="757"/>
      <c r="CK26" s="757"/>
      <c r="CL26" s="758"/>
      <c r="CM26" s="756"/>
      <c r="CN26" s="757"/>
      <c r="CO26" s="757"/>
      <c r="CP26" s="757"/>
      <c r="CQ26" s="758"/>
      <c r="CR26" s="756"/>
      <c r="CS26" s="757"/>
      <c r="CT26" s="757"/>
      <c r="CU26" s="757"/>
      <c r="CV26" s="758"/>
      <c r="CW26" s="756"/>
      <c r="CX26" s="757"/>
      <c r="CY26" s="757"/>
      <c r="CZ26" s="757"/>
      <c r="DA26" s="758"/>
      <c r="DB26" s="756"/>
      <c r="DC26" s="757"/>
      <c r="DD26" s="757"/>
      <c r="DE26" s="757"/>
      <c r="DF26" s="758"/>
      <c r="DG26" s="756"/>
      <c r="DH26" s="757"/>
      <c r="DI26" s="757"/>
      <c r="DJ26" s="757"/>
      <c r="DK26" s="758"/>
      <c r="DL26" s="756"/>
      <c r="DM26" s="757"/>
      <c r="DN26" s="757"/>
      <c r="DO26" s="757"/>
      <c r="DP26" s="758"/>
      <c r="DQ26" s="756"/>
      <c r="DR26" s="757"/>
      <c r="DS26" s="757"/>
      <c r="DT26" s="757"/>
      <c r="DU26" s="758"/>
      <c r="DV26" s="786"/>
      <c r="DW26" s="787"/>
      <c r="DX26" s="787"/>
      <c r="DY26" s="787"/>
      <c r="DZ26" s="789"/>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27"/>
      <c r="AG27" s="828"/>
      <c r="AH27" s="828"/>
      <c r="AI27" s="828"/>
      <c r="AJ27" s="829"/>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56"/>
      <c r="CI27" s="757"/>
      <c r="CJ27" s="757"/>
      <c r="CK27" s="757"/>
      <c r="CL27" s="758"/>
      <c r="CM27" s="756"/>
      <c r="CN27" s="757"/>
      <c r="CO27" s="757"/>
      <c r="CP27" s="757"/>
      <c r="CQ27" s="758"/>
      <c r="CR27" s="756"/>
      <c r="CS27" s="757"/>
      <c r="CT27" s="757"/>
      <c r="CU27" s="757"/>
      <c r="CV27" s="758"/>
      <c r="CW27" s="756"/>
      <c r="CX27" s="757"/>
      <c r="CY27" s="757"/>
      <c r="CZ27" s="757"/>
      <c r="DA27" s="758"/>
      <c r="DB27" s="756"/>
      <c r="DC27" s="757"/>
      <c r="DD27" s="757"/>
      <c r="DE27" s="757"/>
      <c r="DF27" s="758"/>
      <c r="DG27" s="756"/>
      <c r="DH27" s="757"/>
      <c r="DI27" s="757"/>
      <c r="DJ27" s="757"/>
      <c r="DK27" s="758"/>
      <c r="DL27" s="756"/>
      <c r="DM27" s="757"/>
      <c r="DN27" s="757"/>
      <c r="DO27" s="757"/>
      <c r="DP27" s="758"/>
      <c r="DQ27" s="756"/>
      <c r="DR27" s="757"/>
      <c r="DS27" s="757"/>
      <c r="DT27" s="757"/>
      <c r="DU27" s="758"/>
      <c r="DV27" s="786"/>
      <c r="DW27" s="787"/>
      <c r="DX27" s="787"/>
      <c r="DY27" s="787"/>
      <c r="DZ27" s="789"/>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2">
        <v>21238</v>
      </c>
      <c r="R28" s="833"/>
      <c r="S28" s="833"/>
      <c r="T28" s="833"/>
      <c r="U28" s="833"/>
      <c r="V28" s="833">
        <v>20806</v>
      </c>
      <c r="W28" s="833"/>
      <c r="X28" s="833"/>
      <c r="Y28" s="833"/>
      <c r="Z28" s="833"/>
      <c r="AA28" s="833">
        <v>431</v>
      </c>
      <c r="AB28" s="833"/>
      <c r="AC28" s="833"/>
      <c r="AD28" s="833"/>
      <c r="AE28" s="834"/>
      <c r="AF28" s="835">
        <v>431</v>
      </c>
      <c r="AG28" s="833"/>
      <c r="AH28" s="833"/>
      <c r="AI28" s="833"/>
      <c r="AJ28" s="836"/>
      <c r="AK28" s="837">
        <v>2114</v>
      </c>
      <c r="AL28" s="838"/>
      <c r="AM28" s="838"/>
      <c r="AN28" s="838"/>
      <c r="AO28" s="838"/>
      <c r="AP28" s="838" t="s">
        <v>489</v>
      </c>
      <c r="AQ28" s="838"/>
      <c r="AR28" s="838"/>
      <c r="AS28" s="838"/>
      <c r="AT28" s="838"/>
      <c r="AU28" s="838" t="s">
        <v>489</v>
      </c>
      <c r="AV28" s="838"/>
      <c r="AW28" s="838"/>
      <c r="AX28" s="838"/>
      <c r="AY28" s="838"/>
      <c r="AZ28" s="839" t="s">
        <v>489</v>
      </c>
      <c r="BA28" s="839"/>
      <c r="BB28" s="839"/>
      <c r="BC28" s="839"/>
      <c r="BD28" s="839"/>
      <c r="BE28" s="830"/>
      <c r="BF28" s="830"/>
      <c r="BG28" s="830"/>
      <c r="BH28" s="830"/>
      <c r="BI28" s="831"/>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56"/>
      <c r="CI28" s="757"/>
      <c r="CJ28" s="757"/>
      <c r="CK28" s="757"/>
      <c r="CL28" s="758"/>
      <c r="CM28" s="756"/>
      <c r="CN28" s="757"/>
      <c r="CO28" s="757"/>
      <c r="CP28" s="757"/>
      <c r="CQ28" s="758"/>
      <c r="CR28" s="756"/>
      <c r="CS28" s="757"/>
      <c r="CT28" s="757"/>
      <c r="CU28" s="757"/>
      <c r="CV28" s="758"/>
      <c r="CW28" s="756"/>
      <c r="CX28" s="757"/>
      <c r="CY28" s="757"/>
      <c r="CZ28" s="757"/>
      <c r="DA28" s="758"/>
      <c r="DB28" s="756"/>
      <c r="DC28" s="757"/>
      <c r="DD28" s="757"/>
      <c r="DE28" s="757"/>
      <c r="DF28" s="758"/>
      <c r="DG28" s="756"/>
      <c r="DH28" s="757"/>
      <c r="DI28" s="757"/>
      <c r="DJ28" s="757"/>
      <c r="DK28" s="758"/>
      <c r="DL28" s="756"/>
      <c r="DM28" s="757"/>
      <c r="DN28" s="757"/>
      <c r="DO28" s="757"/>
      <c r="DP28" s="758"/>
      <c r="DQ28" s="756"/>
      <c r="DR28" s="757"/>
      <c r="DS28" s="757"/>
      <c r="DT28" s="757"/>
      <c r="DU28" s="758"/>
      <c r="DV28" s="786"/>
      <c r="DW28" s="787"/>
      <c r="DX28" s="787"/>
      <c r="DY28" s="787"/>
      <c r="DZ28" s="789"/>
      <c r="EA28" s="212"/>
    </row>
    <row r="29" spans="1:131" ht="26.25" customHeight="1" x14ac:dyDescent="0.2">
      <c r="A29" s="224">
        <v>2</v>
      </c>
      <c r="B29" s="790" t="s">
        <v>390</v>
      </c>
      <c r="C29" s="791"/>
      <c r="D29" s="791"/>
      <c r="E29" s="791"/>
      <c r="F29" s="791"/>
      <c r="G29" s="791"/>
      <c r="H29" s="791"/>
      <c r="I29" s="791"/>
      <c r="J29" s="791"/>
      <c r="K29" s="791"/>
      <c r="L29" s="791"/>
      <c r="M29" s="791"/>
      <c r="N29" s="791"/>
      <c r="O29" s="791"/>
      <c r="P29" s="792"/>
      <c r="Q29" s="793">
        <v>121</v>
      </c>
      <c r="R29" s="794"/>
      <c r="S29" s="794"/>
      <c r="T29" s="794"/>
      <c r="U29" s="794"/>
      <c r="V29" s="794">
        <v>121</v>
      </c>
      <c r="W29" s="794"/>
      <c r="X29" s="794"/>
      <c r="Y29" s="794"/>
      <c r="Z29" s="794"/>
      <c r="AA29" s="794" t="s">
        <v>489</v>
      </c>
      <c r="AB29" s="794"/>
      <c r="AC29" s="794"/>
      <c r="AD29" s="794"/>
      <c r="AE29" s="795"/>
      <c r="AF29" s="796" t="s">
        <v>122</v>
      </c>
      <c r="AG29" s="797"/>
      <c r="AH29" s="797"/>
      <c r="AI29" s="797"/>
      <c r="AJ29" s="798"/>
      <c r="AK29" s="844">
        <v>47</v>
      </c>
      <c r="AL29" s="840"/>
      <c r="AM29" s="840"/>
      <c r="AN29" s="840"/>
      <c r="AO29" s="840"/>
      <c r="AP29" s="840" t="s">
        <v>489</v>
      </c>
      <c r="AQ29" s="840"/>
      <c r="AR29" s="840"/>
      <c r="AS29" s="840"/>
      <c r="AT29" s="840"/>
      <c r="AU29" s="840" t="s">
        <v>489</v>
      </c>
      <c r="AV29" s="840"/>
      <c r="AW29" s="840"/>
      <c r="AX29" s="840"/>
      <c r="AY29" s="840"/>
      <c r="AZ29" s="841" t="s">
        <v>489</v>
      </c>
      <c r="BA29" s="841"/>
      <c r="BB29" s="841"/>
      <c r="BC29" s="841"/>
      <c r="BD29" s="841"/>
      <c r="BE29" s="842"/>
      <c r="BF29" s="842"/>
      <c r="BG29" s="842"/>
      <c r="BH29" s="842"/>
      <c r="BI29" s="843"/>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56"/>
      <c r="CI29" s="757"/>
      <c r="CJ29" s="757"/>
      <c r="CK29" s="757"/>
      <c r="CL29" s="758"/>
      <c r="CM29" s="756"/>
      <c r="CN29" s="757"/>
      <c r="CO29" s="757"/>
      <c r="CP29" s="757"/>
      <c r="CQ29" s="758"/>
      <c r="CR29" s="756"/>
      <c r="CS29" s="757"/>
      <c r="CT29" s="757"/>
      <c r="CU29" s="757"/>
      <c r="CV29" s="758"/>
      <c r="CW29" s="756"/>
      <c r="CX29" s="757"/>
      <c r="CY29" s="757"/>
      <c r="CZ29" s="757"/>
      <c r="DA29" s="758"/>
      <c r="DB29" s="756"/>
      <c r="DC29" s="757"/>
      <c r="DD29" s="757"/>
      <c r="DE29" s="757"/>
      <c r="DF29" s="758"/>
      <c r="DG29" s="756"/>
      <c r="DH29" s="757"/>
      <c r="DI29" s="757"/>
      <c r="DJ29" s="757"/>
      <c r="DK29" s="758"/>
      <c r="DL29" s="756"/>
      <c r="DM29" s="757"/>
      <c r="DN29" s="757"/>
      <c r="DO29" s="757"/>
      <c r="DP29" s="758"/>
      <c r="DQ29" s="756"/>
      <c r="DR29" s="757"/>
      <c r="DS29" s="757"/>
      <c r="DT29" s="757"/>
      <c r="DU29" s="758"/>
      <c r="DV29" s="786"/>
      <c r="DW29" s="787"/>
      <c r="DX29" s="787"/>
      <c r="DY29" s="787"/>
      <c r="DZ29" s="789"/>
      <c r="EA29" s="212"/>
    </row>
    <row r="30" spans="1:131" ht="26.25" customHeight="1" x14ac:dyDescent="0.2">
      <c r="A30" s="224">
        <v>3</v>
      </c>
      <c r="B30" s="790" t="s">
        <v>391</v>
      </c>
      <c r="C30" s="791"/>
      <c r="D30" s="791"/>
      <c r="E30" s="791"/>
      <c r="F30" s="791"/>
      <c r="G30" s="791"/>
      <c r="H30" s="791"/>
      <c r="I30" s="791"/>
      <c r="J30" s="791"/>
      <c r="K30" s="791"/>
      <c r="L30" s="791"/>
      <c r="M30" s="791"/>
      <c r="N30" s="791"/>
      <c r="O30" s="791"/>
      <c r="P30" s="792"/>
      <c r="Q30" s="793">
        <v>23576</v>
      </c>
      <c r="R30" s="794"/>
      <c r="S30" s="794"/>
      <c r="T30" s="794"/>
      <c r="U30" s="794"/>
      <c r="V30" s="794">
        <v>23304</v>
      </c>
      <c r="W30" s="794"/>
      <c r="X30" s="794"/>
      <c r="Y30" s="794"/>
      <c r="Z30" s="794"/>
      <c r="AA30" s="794">
        <v>272</v>
      </c>
      <c r="AB30" s="794"/>
      <c r="AC30" s="794"/>
      <c r="AD30" s="794"/>
      <c r="AE30" s="795"/>
      <c r="AF30" s="796">
        <v>272</v>
      </c>
      <c r="AG30" s="797"/>
      <c r="AH30" s="797"/>
      <c r="AI30" s="797"/>
      <c r="AJ30" s="798"/>
      <c r="AK30" s="844">
        <v>3739</v>
      </c>
      <c r="AL30" s="840"/>
      <c r="AM30" s="840"/>
      <c r="AN30" s="840"/>
      <c r="AO30" s="840"/>
      <c r="AP30" s="840" t="s">
        <v>489</v>
      </c>
      <c r="AQ30" s="840"/>
      <c r="AR30" s="840"/>
      <c r="AS30" s="840"/>
      <c r="AT30" s="840"/>
      <c r="AU30" s="840" t="s">
        <v>489</v>
      </c>
      <c r="AV30" s="840"/>
      <c r="AW30" s="840"/>
      <c r="AX30" s="840"/>
      <c r="AY30" s="840"/>
      <c r="AZ30" s="841" t="s">
        <v>489</v>
      </c>
      <c r="BA30" s="841"/>
      <c r="BB30" s="841"/>
      <c r="BC30" s="841"/>
      <c r="BD30" s="841"/>
      <c r="BE30" s="842"/>
      <c r="BF30" s="842"/>
      <c r="BG30" s="842"/>
      <c r="BH30" s="842"/>
      <c r="BI30" s="843"/>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56"/>
      <c r="CI30" s="757"/>
      <c r="CJ30" s="757"/>
      <c r="CK30" s="757"/>
      <c r="CL30" s="758"/>
      <c r="CM30" s="756"/>
      <c r="CN30" s="757"/>
      <c r="CO30" s="757"/>
      <c r="CP30" s="757"/>
      <c r="CQ30" s="758"/>
      <c r="CR30" s="756"/>
      <c r="CS30" s="757"/>
      <c r="CT30" s="757"/>
      <c r="CU30" s="757"/>
      <c r="CV30" s="758"/>
      <c r="CW30" s="756"/>
      <c r="CX30" s="757"/>
      <c r="CY30" s="757"/>
      <c r="CZ30" s="757"/>
      <c r="DA30" s="758"/>
      <c r="DB30" s="756"/>
      <c r="DC30" s="757"/>
      <c r="DD30" s="757"/>
      <c r="DE30" s="757"/>
      <c r="DF30" s="758"/>
      <c r="DG30" s="756"/>
      <c r="DH30" s="757"/>
      <c r="DI30" s="757"/>
      <c r="DJ30" s="757"/>
      <c r="DK30" s="758"/>
      <c r="DL30" s="756"/>
      <c r="DM30" s="757"/>
      <c r="DN30" s="757"/>
      <c r="DO30" s="757"/>
      <c r="DP30" s="758"/>
      <c r="DQ30" s="756"/>
      <c r="DR30" s="757"/>
      <c r="DS30" s="757"/>
      <c r="DT30" s="757"/>
      <c r="DU30" s="758"/>
      <c r="DV30" s="786"/>
      <c r="DW30" s="787"/>
      <c r="DX30" s="787"/>
      <c r="DY30" s="787"/>
      <c r="DZ30" s="789"/>
      <c r="EA30" s="212"/>
    </row>
    <row r="31" spans="1:131" ht="26.25" customHeight="1" x14ac:dyDescent="0.2">
      <c r="A31" s="224">
        <v>4</v>
      </c>
      <c r="B31" s="790" t="s">
        <v>392</v>
      </c>
      <c r="C31" s="791"/>
      <c r="D31" s="791"/>
      <c r="E31" s="791"/>
      <c r="F31" s="791"/>
      <c r="G31" s="791"/>
      <c r="H31" s="791"/>
      <c r="I31" s="791"/>
      <c r="J31" s="791"/>
      <c r="K31" s="791"/>
      <c r="L31" s="791"/>
      <c r="M31" s="791"/>
      <c r="N31" s="791"/>
      <c r="O31" s="791"/>
      <c r="P31" s="792"/>
      <c r="Q31" s="793">
        <v>5506</v>
      </c>
      <c r="R31" s="794"/>
      <c r="S31" s="794"/>
      <c r="T31" s="794"/>
      <c r="U31" s="794"/>
      <c r="V31" s="794">
        <v>5269</v>
      </c>
      <c r="W31" s="794"/>
      <c r="X31" s="794"/>
      <c r="Y31" s="794"/>
      <c r="Z31" s="794"/>
      <c r="AA31" s="794">
        <v>237</v>
      </c>
      <c r="AB31" s="794"/>
      <c r="AC31" s="794"/>
      <c r="AD31" s="794"/>
      <c r="AE31" s="795"/>
      <c r="AF31" s="796" t="s">
        <v>122</v>
      </c>
      <c r="AG31" s="797"/>
      <c r="AH31" s="797"/>
      <c r="AI31" s="797"/>
      <c r="AJ31" s="798"/>
      <c r="AK31" s="844">
        <v>785</v>
      </c>
      <c r="AL31" s="840"/>
      <c r="AM31" s="840"/>
      <c r="AN31" s="840"/>
      <c r="AO31" s="840"/>
      <c r="AP31" s="840" t="s">
        <v>489</v>
      </c>
      <c r="AQ31" s="840"/>
      <c r="AR31" s="840"/>
      <c r="AS31" s="840"/>
      <c r="AT31" s="840"/>
      <c r="AU31" s="840" t="s">
        <v>489</v>
      </c>
      <c r="AV31" s="840"/>
      <c r="AW31" s="840"/>
      <c r="AX31" s="840"/>
      <c r="AY31" s="840"/>
      <c r="AZ31" s="841" t="s">
        <v>489</v>
      </c>
      <c r="BA31" s="841"/>
      <c r="BB31" s="841"/>
      <c r="BC31" s="841"/>
      <c r="BD31" s="841"/>
      <c r="BE31" s="842"/>
      <c r="BF31" s="842"/>
      <c r="BG31" s="842"/>
      <c r="BH31" s="842"/>
      <c r="BI31" s="843"/>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56"/>
      <c r="CI31" s="757"/>
      <c r="CJ31" s="757"/>
      <c r="CK31" s="757"/>
      <c r="CL31" s="758"/>
      <c r="CM31" s="756"/>
      <c r="CN31" s="757"/>
      <c r="CO31" s="757"/>
      <c r="CP31" s="757"/>
      <c r="CQ31" s="758"/>
      <c r="CR31" s="756"/>
      <c r="CS31" s="757"/>
      <c r="CT31" s="757"/>
      <c r="CU31" s="757"/>
      <c r="CV31" s="758"/>
      <c r="CW31" s="756"/>
      <c r="CX31" s="757"/>
      <c r="CY31" s="757"/>
      <c r="CZ31" s="757"/>
      <c r="DA31" s="758"/>
      <c r="DB31" s="756"/>
      <c r="DC31" s="757"/>
      <c r="DD31" s="757"/>
      <c r="DE31" s="757"/>
      <c r="DF31" s="758"/>
      <c r="DG31" s="756"/>
      <c r="DH31" s="757"/>
      <c r="DI31" s="757"/>
      <c r="DJ31" s="757"/>
      <c r="DK31" s="758"/>
      <c r="DL31" s="756"/>
      <c r="DM31" s="757"/>
      <c r="DN31" s="757"/>
      <c r="DO31" s="757"/>
      <c r="DP31" s="758"/>
      <c r="DQ31" s="756"/>
      <c r="DR31" s="757"/>
      <c r="DS31" s="757"/>
      <c r="DT31" s="757"/>
      <c r="DU31" s="758"/>
      <c r="DV31" s="786"/>
      <c r="DW31" s="787"/>
      <c r="DX31" s="787"/>
      <c r="DY31" s="787"/>
      <c r="DZ31" s="789"/>
      <c r="EA31" s="212"/>
    </row>
    <row r="32" spans="1:131" ht="26.25" customHeight="1" x14ac:dyDescent="0.2">
      <c r="A32" s="224">
        <v>5</v>
      </c>
      <c r="B32" s="790" t="s">
        <v>393</v>
      </c>
      <c r="C32" s="791"/>
      <c r="D32" s="791"/>
      <c r="E32" s="791"/>
      <c r="F32" s="791"/>
      <c r="G32" s="791"/>
      <c r="H32" s="791"/>
      <c r="I32" s="791"/>
      <c r="J32" s="791"/>
      <c r="K32" s="791"/>
      <c r="L32" s="791"/>
      <c r="M32" s="791"/>
      <c r="N32" s="791"/>
      <c r="O32" s="791"/>
      <c r="P32" s="792"/>
      <c r="Q32" s="793">
        <v>4596</v>
      </c>
      <c r="R32" s="794"/>
      <c r="S32" s="794"/>
      <c r="T32" s="794"/>
      <c r="U32" s="794"/>
      <c r="V32" s="794">
        <v>4736</v>
      </c>
      <c r="W32" s="794"/>
      <c r="X32" s="794"/>
      <c r="Y32" s="794"/>
      <c r="Z32" s="794"/>
      <c r="AA32" s="794">
        <v>-140</v>
      </c>
      <c r="AB32" s="794"/>
      <c r="AC32" s="794"/>
      <c r="AD32" s="794"/>
      <c r="AE32" s="795"/>
      <c r="AF32" s="796">
        <v>2043</v>
      </c>
      <c r="AG32" s="797"/>
      <c r="AH32" s="797"/>
      <c r="AI32" s="797"/>
      <c r="AJ32" s="798"/>
      <c r="AK32" s="844">
        <v>48</v>
      </c>
      <c r="AL32" s="840"/>
      <c r="AM32" s="840"/>
      <c r="AN32" s="840"/>
      <c r="AO32" s="840"/>
      <c r="AP32" s="840">
        <v>16531</v>
      </c>
      <c r="AQ32" s="840"/>
      <c r="AR32" s="840"/>
      <c r="AS32" s="840"/>
      <c r="AT32" s="840"/>
      <c r="AU32" s="840">
        <v>33</v>
      </c>
      <c r="AV32" s="840"/>
      <c r="AW32" s="840"/>
      <c r="AX32" s="840"/>
      <c r="AY32" s="840"/>
      <c r="AZ32" s="841" t="s">
        <v>489</v>
      </c>
      <c r="BA32" s="841"/>
      <c r="BB32" s="841"/>
      <c r="BC32" s="841"/>
      <c r="BD32" s="841"/>
      <c r="BE32" s="842" t="s">
        <v>394</v>
      </c>
      <c r="BF32" s="842"/>
      <c r="BG32" s="842"/>
      <c r="BH32" s="842"/>
      <c r="BI32" s="843"/>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56"/>
      <c r="CI32" s="757"/>
      <c r="CJ32" s="757"/>
      <c r="CK32" s="757"/>
      <c r="CL32" s="758"/>
      <c r="CM32" s="756"/>
      <c r="CN32" s="757"/>
      <c r="CO32" s="757"/>
      <c r="CP32" s="757"/>
      <c r="CQ32" s="758"/>
      <c r="CR32" s="756"/>
      <c r="CS32" s="757"/>
      <c r="CT32" s="757"/>
      <c r="CU32" s="757"/>
      <c r="CV32" s="758"/>
      <c r="CW32" s="756"/>
      <c r="CX32" s="757"/>
      <c r="CY32" s="757"/>
      <c r="CZ32" s="757"/>
      <c r="DA32" s="758"/>
      <c r="DB32" s="756"/>
      <c r="DC32" s="757"/>
      <c r="DD32" s="757"/>
      <c r="DE32" s="757"/>
      <c r="DF32" s="758"/>
      <c r="DG32" s="756"/>
      <c r="DH32" s="757"/>
      <c r="DI32" s="757"/>
      <c r="DJ32" s="757"/>
      <c r="DK32" s="758"/>
      <c r="DL32" s="756"/>
      <c r="DM32" s="757"/>
      <c r="DN32" s="757"/>
      <c r="DO32" s="757"/>
      <c r="DP32" s="758"/>
      <c r="DQ32" s="756"/>
      <c r="DR32" s="757"/>
      <c r="DS32" s="757"/>
      <c r="DT32" s="757"/>
      <c r="DU32" s="758"/>
      <c r="DV32" s="786"/>
      <c r="DW32" s="787"/>
      <c r="DX32" s="787"/>
      <c r="DY32" s="787"/>
      <c r="DZ32" s="789"/>
      <c r="EA32" s="212"/>
    </row>
    <row r="33" spans="1:131" ht="26.25" customHeight="1" x14ac:dyDescent="0.2">
      <c r="A33" s="224">
        <v>6</v>
      </c>
      <c r="B33" s="790" t="s">
        <v>395</v>
      </c>
      <c r="C33" s="791"/>
      <c r="D33" s="791"/>
      <c r="E33" s="791"/>
      <c r="F33" s="791"/>
      <c r="G33" s="791"/>
      <c r="H33" s="791"/>
      <c r="I33" s="791"/>
      <c r="J33" s="791"/>
      <c r="K33" s="791"/>
      <c r="L33" s="791"/>
      <c r="M33" s="791"/>
      <c r="N33" s="791"/>
      <c r="O33" s="791"/>
      <c r="P33" s="792"/>
      <c r="Q33" s="793">
        <v>4017</v>
      </c>
      <c r="R33" s="794"/>
      <c r="S33" s="794"/>
      <c r="T33" s="794"/>
      <c r="U33" s="794"/>
      <c r="V33" s="794">
        <v>4000</v>
      </c>
      <c r="W33" s="794"/>
      <c r="X33" s="794"/>
      <c r="Y33" s="794"/>
      <c r="Z33" s="794"/>
      <c r="AA33" s="794">
        <v>16</v>
      </c>
      <c r="AB33" s="794"/>
      <c r="AC33" s="794"/>
      <c r="AD33" s="794"/>
      <c r="AE33" s="795"/>
      <c r="AF33" s="796">
        <v>437</v>
      </c>
      <c r="AG33" s="797"/>
      <c r="AH33" s="797"/>
      <c r="AI33" s="797"/>
      <c r="AJ33" s="798"/>
      <c r="AK33" s="844">
        <v>1205</v>
      </c>
      <c r="AL33" s="840"/>
      <c r="AM33" s="840"/>
      <c r="AN33" s="840"/>
      <c r="AO33" s="840"/>
      <c r="AP33" s="840">
        <v>13968</v>
      </c>
      <c r="AQ33" s="840"/>
      <c r="AR33" s="840"/>
      <c r="AS33" s="840"/>
      <c r="AT33" s="840"/>
      <c r="AU33" s="840">
        <v>4693</v>
      </c>
      <c r="AV33" s="840"/>
      <c r="AW33" s="840"/>
      <c r="AX33" s="840"/>
      <c r="AY33" s="840"/>
      <c r="AZ33" s="841" t="s">
        <v>489</v>
      </c>
      <c r="BA33" s="841"/>
      <c r="BB33" s="841"/>
      <c r="BC33" s="841"/>
      <c r="BD33" s="841"/>
      <c r="BE33" s="842" t="s">
        <v>394</v>
      </c>
      <c r="BF33" s="842"/>
      <c r="BG33" s="842"/>
      <c r="BH33" s="842"/>
      <c r="BI33" s="843"/>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56"/>
      <c r="CI33" s="757"/>
      <c r="CJ33" s="757"/>
      <c r="CK33" s="757"/>
      <c r="CL33" s="758"/>
      <c r="CM33" s="756"/>
      <c r="CN33" s="757"/>
      <c r="CO33" s="757"/>
      <c r="CP33" s="757"/>
      <c r="CQ33" s="758"/>
      <c r="CR33" s="756"/>
      <c r="CS33" s="757"/>
      <c r="CT33" s="757"/>
      <c r="CU33" s="757"/>
      <c r="CV33" s="758"/>
      <c r="CW33" s="756"/>
      <c r="CX33" s="757"/>
      <c r="CY33" s="757"/>
      <c r="CZ33" s="757"/>
      <c r="DA33" s="758"/>
      <c r="DB33" s="756"/>
      <c r="DC33" s="757"/>
      <c r="DD33" s="757"/>
      <c r="DE33" s="757"/>
      <c r="DF33" s="758"/>
      <c r="DG33" s="756"/>
      <c r="DH33" s="757"/>
      <c r="DI33" s="757"/>
      <c r="DJ33" s="757"/>
      <c r="DK33" s="758"/>
      <c r="DL33" s="756"/>
      <c r="DM33" s="757"/>
      <c r="DN33" s="757"/>
      <c r="DO33" s="757"/>
      <c r="DP33" s="758"/>
      <c r="DQ33" s="756"/>
      <c r="DR33" s="757"/>
      <c r="DS33" s="757"/>
      <c r="DT33" s="757"/>
      <c r="DU33" s="758"/>
      <c r="DV33" s="786"/>
      <c r="DW33" s="787"/>
      <c r="DX33" s="787"/>
      <c r="DY33" s="787"/>
      <c r="DZ33" s="789"/>
      <c r="EA33" s="212"/>
    </row>
    <row r="34" spans="1:131" ht="26.25" customHeight="1" x14ac:dyDescent="0.2">
      <c r="A34" s="224">
        <v>7</v>
      </c>
      <c r="B34" s="790" t="s">
        <v>396</v>
      </c>
      <c r="C34" s="791"/>
      <c r="D34" s="791"/>
      <c r="E34" s="791"/>
      <c r="F34" s="791"/>
      <c r="G34" s="791"/>
      <c r="H34" s="791"/>
      <c r="I34" s="791"/>
      <c r="J34" s="791"/>
      <c r="K34" s="791"/>
      <c r="L34" s="791"/>
      <c r="M34" s="791"/>
      <c r="N34" s="791"/>
      <c r="O34" s="791"/>
      <c r="P34" s="792"/>
      <c r="Q34" s="793">
        <v>13574</v>
      </c>
      <c r="R34" s="794"/>
      <c r="S34" s="794"/>
      <c r="T34" s="794"/>
      <c r="U34" s="794"/>
      <c r="V34" s="794">
        <v>13732</v>
      </c>
      <c r="W34" s="794"/>
      <c r="X34" s="794"/>
      <c r="Y34" s="794"/>
      <c r="Z34" s="794"/>
      <c r="AA34" s="794">
        <v>-158</v>
      </c>
      <c r="AB34" s="794"/>
      <c r="AC34" s="794"/>
      <c r="AD34" s="794"/>
      <c r="AE34" s="795"/>
      <c r="AF34" s="796">
        <v>623</v>
      </c>
      <c r="AG34" s="797"/>
      <c r="AH34" s="797"/>
      <c r="AI34" s="797"/>
      <c r="AJ34" s="798"/>
      <c r="AK34" s="844">
        <v>1879</v>
      </c>
      <c r="AL34" s="840"/>
      <c r="AM34" s="840"/>
      <c r="AN34" s="840"/>
      <c r="AO34" s="840"/>
      <c r="AP34" s="840">
        <v>5253</v>
      </c>
      <c r="AQ34" s="840"/>
      <c r="AR34" s="840"/>
      <c r="AS34" s="840"/>
      <c r="AT34" s="840"/>
      <c r="AU34" s="840">
        <v>2919</v>
      </c>
      <c r="AV34" s="840"/>
      <c r="AW34" s="840"/>
      <c r="AX34" s="840"/>
      <c r="AY34" s="840"/>
      <c r="AZ34" s="841" t="s">
        <v>489</v>
      </c>
      <c r="BA34" s="841"/>
      <c r="BB34" s="841"/>
      <c r="BC34" s="841"/>
      <c r="BD34" s="841"/>
      <c r="BE34" s="842" t="s">
        <v>394</v>
      </c>
      <c r="BF34" s="842"/>
      <c r="BG34" s="842"/>
      <c r="BH34" s="842"/>
      <c r="BI34" s="843"/>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56"/>
      <c r="CI34" s="757"/>
      <c r="CJ34" s="757"/>
      <c r="CK34" s="757"/>
      <c r="CL34" s="758"/>
      <c r="CM34" s="756"/>
      <c r="CN34" s="757"/>
      <c r="CO34" s="757"/>
      <c r="CP34" s="757"/>
      <c r="CQ34" s="758"/>
      <c r="CR34" s="756"/>
      <c r="CS34" s="757"/>
      <c r="CT34" s="757"/>
      <c r="CU34" s="757"/>
      <c r="CV34" s="758"/>
      <c r="CW34" s="756"/>
      <c r="CX34" s="757"/>
      <c r="CY34" s="757"/>
      <c r="CZ34" s="757"/>
      <c r="DA34" s="758"/>
      <c r="DB34" s="756"/>
      <c r="DC34" s="757"/>
      <c r="DD34" s="757"/>
      <c r="DE34" s="757"/>
      <c r="DF34" s="758"/>
      <c r="DG34" s="756"/>
      <c r="DH34" s="757"/>
      <c r="DI34" s="757"/>
      <c r="DJ34" s="757"/>
      <c r="DK34" s="758"/>
      <c r="DL34" s="756"/>
      <c r="DM34" s="757"/>
      <c r="DN34" s="757"/>
      <c r="DO34" s="757"/>
      <c r="DP34" s="758"/>
      <c r="DQ34" s="756"/>
      <c r="DR34" s="757"/>
      <c r="DS34" s="757"/>
      <c r="DT34" s="757"/>
      <c r="DU34" s="758"/>
      <c r="DV34" s="786"/>
      <c r="DW34" s="787"/>
      <c r="DX34" s="787"/>
      <c r="DY34" s="787"/>
      <c r="DZ34" s="789"/>
      <c r="EA34" s="212"/>
    </row>
    <row r="35" spans="1:131" ht="26.25" customHeight="1" x14ac:dyDescent="0.2">
      <c r="A35" s="224">
        <v>8</v>
      </c>
      <c r="B35" s="790"/>
      <c r="C35" s="791"/>
      <c r="D35" s="791"/>
      <c r="E35" s="791"/>
      <c r="F35" s="791"/>
      <c r="G35" s="791"/>
      <c r="H35" s="791"/>
      <c r="I35" s="791"/>
      <c r="J35" s="791"/>
      <c r="K35" s="791"/>
      <c r="L35" s="791"/>
      <c r="M35" s="791"/>
      <c r="N35" s="791"/>
      <c r="O35" s="791"/>
      <c r="P35" s="792"/>
      <c r="Q35" s="793"/>
      <c r="R35" s="794"/>
      <c r="S35" s="794"/>
      <c r="T35" s="794"/>
      <c r="U35" s="794"/>
      <c r="V35" s="794"/>
      <c r="W35" s="794"/>
      <c r="X35" s="794"/>
      <c r="Y35" s="794"/>
      <c r="Z35" s="794"/>
      <c r="AA35" s="794"/>
      <c r="AB35" s="794"/>
      <c r="AC35" s="794"/>
      <c r="AD35" s="794"/>
      <c r="AE35" s="795"/>
      <c r="AF35" s="796"/>
      <c r="AG35" s="797"/>
      <c r="AH35" s="797"/>
      <c r="AI35" s="797"/>
      <c r="AJ35" s="798"/>
      <c r="AK35" s="844"/>
      <c r="AL35" s="840"/>
      <c r="AM35" s="840"/>
      <c r="AN35" s="840"/>
      <c r="AO35" s="840"/>
      <c r="AP35" s="840"/>
      <c r="AQ35" s="840"/>
      <c r="AR35" s="840"/>
      <c r="AS35" s="840"/>
      <c r="AT35" s="840"/>
      <c r="AU35" s="840"/>
      <c r="AV35" s="840"/>
      <c r="AW35" s="840"/>
      <c r="AX35" s="840"/>
      <c r="AY35" s="840"/>
      <c r="AZ35" s="841"/>
      <c r="BA35" s="841"/>
      <c r="BB35" s="841"/>
      <c r="BC35" s="841"/>
      <c r="BD35" s="841"/>
      <c r="BE35" s="842"/>
      <c r="BF35" s="842"/>
      <c r="BG35" s="842"/>
      <c r="BH35" s="842"/>
      <c r="BI35" s="843"/>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56"/>
      <c r="CI35" s="757"/>
      <c r="CJ35" s="757"/>
      <c r="CK35" s="757"/>
      <c r="CL35" s="758"/>
      <c r="CM35" s="756"/>
      <c r="CN35" s="757"/>
      <c r="CO35" s="757"/>
      <c r="CP35" s="757"/>
      <c r="CQ35" s="758"/>
      <c r="CR35" s="756"/>
      <c r="CS35" s="757"/>
      <c r="CT35" s="757"/>
      <c r="CU35" s="757"/>
      <c r="CV35" s="758"/>
      <c r="CW35" s="756"/>
      <c r="CX35" s="757"/>
      <c r="CY35" s="757"/>
      <c r="CZ35" s="757"/>
      <c r="DA35" s="758"/>
      <c r="DB35" s="756"/>
      <c r="DC35" s="757"/>
      <c r="DD35" s="757"/>
      <c r="DE35" s="757"/>
      <c r="DF35" s="758"/>
      <c r="DG35" s="756"/>
      <c r="DH35" s="757"/>
      <c r="DI35" s="757"/>
      <c r="DJ35" s="757"/>
      <c r="DK35" s="758"/>
      <c r="DL35" s="756"/>
      <c r="DM35" s="757"/>
      <c r="DN35" s="757"/>
      <c r="DO35" s="757"/>
      <c r="DP35" s="758"/>
      <c r="DQ35" s="756"/>
      <c r="DR35" s="757"/>
      <c r="DS35" s="757"/>
      <c r="DT35" s="757"/>
      <c r="DU35" s="758"/>
      <c r="DV35" s="786"/>
      <c r="DW35" s="787"/>
      <c r="DX35" s="787"/>
      <c r="DY35" s="787"/>
      <c r="DZ35" s="789"/>
      <c r="EA35" s="212"/>
    </row>
    <row r="36" spans="1:131" ht="26.25" customHeight="1" x14ac:dyDescent="0.2">
      <c r="A36" s="224">
        <v>9</v>
      </c>
      <c r="B36" s="790"/>
      <c r="C36" s="791"/>
      <c r="D36" s="791"/>
      <c r="E36" s="791"/>
      <c r="F36" s="791"/>
      <c r="G36" s="791"/>
      <c r="H36" s="791"/>
      <c r="I36" s="791"/>
      <c r="J36" s="791"/>
      <c r="K36" s="791"/>
      <c r="L36" s="791"/>
      <c r="M36" s="791"/>
      <c r="N36" s="791"/>
      <c r="O36" s="791"/>
      <c r="P36" s="792"/>
      <c r="Q36" s="793"/>
      <c r="R36" s="794"/>
      <c r="S36" s="794"/>
      <c r="T36" s="794"/>
      <c r="U36" s="794"/>
      <c r="V36" s="794"/>
      <c r="W36" s="794"/>
      <c r="X36" s="794"/>
      <c r="Y36" s="794"/>
      <c r="Z36" s="794"/>
      <c r="AA36" s="794"/>
      <c r="AB36" s="794"/>
      <c r="AC36" s="794"/>
      <c r="AD36" s="794"/>
      <c r="AE36" s="795"/>
      <c r="AF36" s="796"/>
      <c r="AG36" s="797"/>
      <c r="AH36" s="797"/>
      <c r="AI36" s="797"/>
      <c r="AJ36" s="798"/>
      <c r="AK36" s="844"/>
      <c r="AL36" s="840"/>
      <c r="AM36" s="840"/>
      <c r="AN36" s="840"/>
      <c r="AO36" s="840"/>
      <c r="AP36" s="840"/>
      <c r="AQ36" s="840"/>
      <c r="AR36" s="840"/>
      <c r="AS36" s="840"/>
      <c r="AT36" s="840"/>
      <c r="AU36" s="840"/>
      <c r="AV36" s="840"/>
      <c r="AW36" s="840"/>
      <c r="AX36" s="840"/>
      <c r="AY36" s="840"/>
      <c r="AZ36" s="841"/>
      <c r="BA36" s="841"/>
      <c r="BB36" s="841"/>
      <c r="BC36" s="841"/>
      <c r="BD36" s="841"/>
      <c r="BE36" s="842"/>
      <c r="BF36" s="842"/>
      <c r="BG36" s="842"/>
      <c r="BH36" s="842"/>
      <c r="BI36" s="843"/>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56"/>
      <c r="CI36" s="757"/>
      <c r="CJ36" s="757"/>
      <c r="CK36" s="757"/>
      <c r="CL36" s="758"/>
      <c r="CM36" s="756"/>
      <c r="CN36" s="757"/>
      <c r="CO36" s="757"/>
      <c r="CP36" s="757"/>
      <c r="CQ36" s="758"/>
      <c r="CR36" s="756"/>
      <c r="CS36" s="757"/>
      <c r="CT36" s="757"/>
      <c r="CU36" s="757"/>
      <c r="CV36" s="758"/>
      <c r="CW36" s="756"/>
      <c r="CX36" s="757"/>
      <c r="CY36" s="757"/>
      <c r="CZ36" s="757"/>
      <c r="DA36" s="758"/>
      <c r="DB36" s="756"/>
      <c r="DC36" s="757"/>
      <c r="DD36" s="757"/>
      <c r="DE36" s="757"/>
      <c r="DF36" s="758"/>
      <c r="DG36" s="756"/>
      <c r="DH36" s="757"/>
      <c r="DI36" s="757"/>
      <c r="DJ36" s="757"/>
      <c r="DK36" s="758"/>
      <c r="DL36" s="756"/>
      <c r="DM36" s="757"/>
      <c r="DN36" s="757"/>
      <c r="DO36" s="757"/>
      <c r="DP36" s="758"/>
      <c r="DQ36" s="756"/>
      <c r="DR36" s="757"/>
      <c r="DS36" s="757"/>
      <c r="DT36" s="757"/>
      <c r="DU36" s="758"/>
      <c r="DV36" s="786"/>
      <c r="DW36" s="787"/>
      <c r="DX36" s="787"/>
      <c r="DY36" s="787"/>
      <c r="DZ36" s="789"/>
      <c r="EA36" s="212"/>
    </row>
    <row r="37" spans="1:131" ht="26.25" customHeight="1" x14ac:dyDescent="0.2">
      <c r="A37" s="224">
        <v>10</v>
      </c>
      <c r="B37" s="790"/>
      <c r="C37" s="791"/>
      <c r="D37" s="791"/>
      <c r="E37" s="791"/>
      <c r="F37" s="791"/>
      <c r="G37" s="791"/>
      <c r="H37" s="791"/>
      <c r="I37" s="791"/>
      <c r="J37" s="791"/>
      <c r="K37" s="791"/>
      <c r="L37" s="791"/>
      <c r="M37" s="791"/>
      <c r="N37" s="791"/>
      <c r="O37" s="791"/>
      <c r="P37" s="792"/>
      <c r="Q37" s="793"/>
      <c r="R37" s="794"/>
      <c r="S37" s="794"/>
      <c r="T37" s="794"/>
      <c r="U37" s="794"/>
      <c r="V37" s="794"/>
      <c r="W37" s="794"/>
      <c r="X37" s="794"/>
      <c r="Y37" s="794"/>
      <c r="Z37" s="794"/>
      <c r="AA37" s="794"/>
      <c r="AB37" s="794"/>
      <c r="AC37" s="794"/>
      <c r="AD37" s="794"/>
      <c r="AE37" s="795"/>
      <c r="AF37" s="796"/>
      <c r="AG37" s="797"/>
      <c r="AH37" s="797"/>
      <c r="AI37" s="797"/>
      <c r="AJ37" s="798"/>
      <c r="AK37" s="844"/>
      <c r="AL37" s="840"/>
      <c r="AM37" s="840"/>
      <c r="AN37" s="840"/>
      <c r="AO37" s="840"/>
      <c r="AP37" s="840"/>
      <c r="AQ37" s="840"/>
      <c r="AR37" s="840"/>
      <c r="AS37" s="840"/>
      <c r="AT37" s="840"/>
      <c r="AU37" s="840"/>
      <c r="AV37" s="840"/>
      <c r="AW37" s="840"/>
      <c r="AX37" s="840"/>
      <c r="AY37" s="840"/>
      <c r="AZ37" s="841"/>
      <c r="BA37" s="841"/>
      <c r="BB37" s="841"/>
      <c r="BC37" s="841"/>
      <c r="BD37" s="841"/>
      <c r="BE37" s="842"/>
      <c r="BF37" s="842"/>
      <c r="BG37" s="842"/>
      <c r="BH37" s="842"/>
      <c r="BI37" s="843"/>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56"/>
      <c r="CI37" s="757"/>
      <c r="CJ37" s="757"/>
      <c r="CK37" s="757"/>
      <c r="CL37" s="758"/>
      <c r="CM37" s="756"/>
      <c r="CN37" s="757"/>
      <c r="CO37" s="757"/>
      <c r="CP37" s="757"/>
      <c r="CQ37" s="758"/>
      <c r="CR37" s="756"/>
      <c r="CS37" s="757"/>
      <c r="CT37" s="757"/>
      <c r="CU37" s="757"/>
      <c r="CV37" s="758"/>
      <c r="CW37" s="756"/>
      <c r="CX37" s="757"/>
      <c r="CY37" s="757"/>
      <c r="CZ37" s="757"/>
      <c r="DA37" s="758"/>
      <c r="DB37" s="756"/>
      <c r="DC37" s="757"/>
      <c r="DD37" s="757"/>
      <c r="DE37" s="757"/>
      <c r="DF37" s="758"/>
      <c r="DG37" s="756"/>
      <c r="DH37" s="757"/>
      <c r="DI37" s="757"/>
      <c r="DJ37" s="757"/>
      <c r="DK37" s="758"/>
      <c r="DL37" s="756"/>
      <c r="DM37" s="757"/>
      <c r="DN37" s="757"/>
      <c r="DO37" s="757"/>
      <c r="DP37" s="758"/>
      <c r="DQ37" s="756"/>
      <c r="DR37" s="757"/>
      <c r="DS37" s="757"/>
      <c r="DT37" s="757"/>
      <c r="DU37" s="758"/>
      <c r="DV37" s="786"/>
      <c r="DW37" s="787"/>
      <c r="DX37" s="787"/>
      <c r="DY37" s="787"/>
      <c r="DZ37" s="789"/>
      <c r="EA37" s="212"/>
    </row>
    <row r="38" spans="1:131" ht="26.25" customHeight="1" x14ac:dyDescent="0.2">
      <c r="A38" s="224">
        <v>11</v>
      </c>
      <c r="B38" s="790"/>
      <c r="C38" s="791"/>
      <c r="D38" s="791"/>
      <c r="E38" s="791"/>
      <c r="F38" s="791"/>
      <c r="G38" s="791"/>
      <c r="H38" s="791"/>
      <c r="I38" s="791"/>
      <c r="J38" s="791"/>
      <c r="K38" s="791"/>
      <c r="L38" s="791"/>
      <c r="M38" s="791"/>
      <c r="N38" s="791"/>
      <c r="O38" s="791"/>
      <c r="P38" s="792"/>
      <c r="Q38" s="793"/>
      <c r="R38" s="794"/>
      <c r="S38" s="794"/>
      <c r="T38" s="794"/>
      <c r="U38" s="794"/>
      <c r="V38" s="794"/>
      <c r="W38" s="794"/>
      <c r="X38" s="794"/>
      <c r="Y38" s="794"/>
      <c r="Z38" s="794"/>
      <c r="AA38" s="794"/>
      <c r="AB38" s="794"/>
      <c r="AC38" s="794"/>
      <c r="AD38" s="794"/>
      <c r="AE38" s="795"/>
      <c r="AF38" s="796"/>
      <c r="AG38" s="797"/>
      <c r="AH38" s="797"/>
      <c r="AI38" s="797"/>
      <c r="AJ38" s="798"/>
      <c r="AK38" s="844"/>
      <c r="AL38" s="840"/>
      <c r="AM38" s="840"/>
      <c r="AN38" s="840"/>
      <c r="AO38" s="840"/>
      <c r="AP38" s="840"/>
      <c r="AQ38" s="840"/>
      <c r="AR38" s="840"/>
      <c r="AS38" s="840"/>
      <c r="AT38" s="840"/>
      <c r="AU38" s="840"/>
      <c r="AV38" s="840"/>
      <c r="AW38" s="840"/>
      <c r="AX38" s="840"/>
      <c r="AY38" s="840"/>
      <c r="AZ38" s="841"/>
      <c r="BA38" s="841"/>
      <c r="BB38" s="841"/>
      <c r="BC38" s="841"/>
      <c r="BD38" s="841"/>
      <c r="BE38" s="842"/>
      <c r="BF38" s="842"/>
      <c r="BG38" s="842"/>
      <c r="BH38" s="842"/>
      <c r="BI38" s="843"/>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56"/>
      <c r="CI38" s="757"/>
      <c r="CJ38" s="757"/>
      <c r="CK38" s="757"/>
      <c r="CL38" s="758"/>
      <c r="CM38" s="756"/>
      <c r="CN38" s="757"/>
      <c r="CO38" s="757"/>
      <c r="CP38" s="757"/>
      <c r="CQ38" s="758"/>
      <c r="CR38" s="756"/>
      <c r="CS38" s="757"/>
      <c r="CT38" s="757"/>
      <c r="CU38" s="757"/>
      <c r="CV38" s="758"/>
      <c r="CW38" s="756"/>
      <c r="CX38" s="757"/>
      <c r="CY38" s="757"/>
      <c r="CZ38" s="757"/>
      <c r="DA38" s="758"/>
      <c r="DB38" s="756"/>
      <c r="DC38" s="757"/>
      <c r="DD38" s="757"/>
      <c r="DE38" s="757"/>
      <c r="DF38" s="758"/>
      <c r="DG38" s="756"/>
      <c r="DH38" s="757"/>
      <c r="DI38" s="757"/>
      <c r="DJ38" s="757"/>
      <c r="DK38" s="758"/>
      <c r="DL38" s="756"/>
      <c r="DM38" s="757"/>
      <c r="DN38" s="757"/>
      <c r="DO38" s="757"/>
      <c r="DP38" s="758"/>
      <c r="DQ38" s="756"/>
      <c r="DR38" s="757"/>
      <c r="DS38" s="757"/>
      <c r="DT38" s="757"/>
      <c r="DU38" s="758"/>
      <c r="DV38" s="786"/>
      <c r="DW38" s="787"/>
      <c r="DX38" s="787"/>
      <c r="DY38" s="787"/>
      <c r="DZ38" s="789"/>
      <c r="EA38" s="212"/>
    </row>
    <row r="39" spans="1:131" ht="26.25" customHeight="1" x14ac:dyDescent="0.2">
      <c r="A39" s="224">
        <v>12</v>
      </c>
      <c r="B39" s="790"/>
      <c r="C39" s="791"/>
      <c r="D39" s="791"/>
      <c r="E39" s="791"/>
      <c r="F39" s="791"/>
      <c r="G39" s="791"/>
      <c r="H39" s="791"/>
      <c r="I39" s="791"/>
      <c r="J39" s="791"/>
      <c r="K39" s="791"/>
      <c r="L39" s="791"/>
      <c r="M39" s="791"/>
      <c r="N39" s="791"/>
      <c r="O39" s="791"/>
      <c r="P39" s="792"/>
      <c r="Q39" s="793"/>
      <c r="R39" s="794"/>
      <c r="S39" s="794"/>
      <c r="T39" s="794"/>
      <c r="U39" s="794"/>
      <c r="V39" s="794"/>
      <c r="W39" s="794"/>
      <c r="X39" s="794"/>
      <c r="Y39" s="794"/>
      <c r="Z39" s="794"/>
      <c r="AA39" s="794"/>
      <c r="AB39" s="794"/>
      <c r="AC39" s="794"/>
      <c r="AD39" s="794"/>
      <c r="AE39" s="795"/>
      <c r="AF39" s="796"/>
      <c r="AG39" s="797"/>
      <c r="AH39" s="797"/>
      <c r="AI39" s="797"/>
      <c r="AJ39" s="798"/>
      <c r="AK39" s="844"/>
      <c r="AL39" s="840"/>
      <c r="AM39" s="840"/>
      <c r="AN39" s="840"/>
      <c r="AO39" s="840"/>
      <c r="AP39" s="840"/>
      <c r="AQ39" s="840"/>
      <c r="AR39" s="840"/>
      <c r="AS39" s="840"/>
      <c r="AT39" s="840"/>
      <c r="AU39" s="840"/>
      <c r="AV39" s="840"/>
      <c r="AW39" s="840"/>
      <c r="AX39" s="840"/>
      <c r="AY39" s="840"/>
      <c r="AZ39" s="841"/>
      <c r="BA39" s="841"/>
      <c r="BB39" s="841"/>
      <c r="BC39" s="841"/>
      <c r="BD39" s="841"/>
      <c r="BE39" s="842"/>
      <c r="BF39" s="842"/>
      <c r="BG39" s="842"/>
      <c r="BH39" s="842"/>
      <c r="BI39" s="843"/>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56"/>
      <c r="CI39" s="757"/>
      <c r="CJ39" s="757"/>
      <c r="CK39" s="757"/>
      <c r="CL39" s="758"/>
      <c r="CM39" s="756"/>
      <c r="CN39" s="757"/>
      <c r="CO39" s="757"/>
      <c r="CP39" s="757"/>
      <c r="CQ39" s="758"/>
      <c r="CR39" s="756"/>
      <c r="CS39" s="757"/>
      <c r="CT39" s="757"/>
      <c r="CU39" s="757"/>
      <c r="CV39" s="758"/>
      <c r="CW39" s="756"/>
      <c r="CX39" s="757"/>
      <c r="CY39" s="757"/>
      <c r="CZ39" s="757"/>
      <c r="DA39" s="758"/>
      <c r="DB39" s="756"/>
      <c r="DC39" s="757"/>
      <c r="DD39" s="757"/>
      <c r="DE39" s="757"/>
      <c r="DF39" s="758"/>
      <c r="DG39" s="756"/>
      <c r="DH39" s="757"/>
      <c r="DI39" s="757"/>
      <c r="DJ39" s="757"/>
      <c r="DK39" s="758"/>
      <c r="DL39" s="756"/>
      <c r="DM39" s="757"/>
      <c r="DN39" s="757"/>
      <c r="DO39" s="757"/>
      <c r="DP39" s="758"/>
      <c r="DQ39" s="756"/>
      <c r="DR39" s="757"/>
      <c r="DS39" s="757"/>
      <c r="DT39" s="757"/>
      <c r="DU39" s="758"/>
      <c r="DV39" s="786"/>
      <c r="DW39" s="787"/>
      <c r="DX39" s="787"/>
      <c r="DY39" s="787"/>
      <c r="DZ39" s="789"/>
      <c r="EA39" s="212"/>
    </row>
    <row r="40" spans="1:131" ht="26.25" customHeight="1" x14ac:dyDescent="0.2">
      <c r="A40" s="220">
        <v>13</v>
      </c>
      <c r="B40" s="790"/>
      <c r="C40" s="791"/>
      <c r="D40" s="791"/>
      <c r="E40" s="791"/>
      <c r="F40" s="791"/>
      <c r="G40" s="791"/>
      <c r="H40" s="791"/>
      <c r="I40" s="791"/>
      <c r="J40" s="791"/>
      <c r="K40" s="791"/>
      <c r="L40" s="791"/>
      <c r="M40" s="791"/>
      <c r="N40" s="791"/>
      <c r="O40" s="791"/>
      <c r="P40" s="792"/>
      <c r="Q40" s="793"/>
      <c r="R40" s="794"/>
      <c r="S40" s="794"/>
      <c r="T40" s="794"/>
      <c r="U40" s="794"/>
      <c r="V40" s="794"/>
      <c r="W40" s="794"/>
      <c r="X40" s="794"/>
      <c r="Y40" s="794"/>
      <c r="Z40" s="794"/>
      <c r="AA40" s="794"/>
      <c r="AB40" s="794"/>
      <c r="AC40" s="794"/>
      <c r="AD40" s="794"/>
      <c r="AE40" s="795"/>
      <c r="AF40" s="796"/>
      <c r="AG40" s="797"/>
      <c r="AH40" s="797"/>
      <c r="AI40" s="797"/>
      <c r="AJ40" s="798"/>
      <c r="AK40" s="844"/>
      <c r="AL40" s="840"/>
      <c r="AM40" s="840"/>
      <c r="AN40" s="840"/>
      <c r="AO40" s="840"/>
      <c r="AP40" s="840"/>
      <c r="AQ40" s="840"/>
      <c r="AR40" s="840"/>
      <c r="AS40" s="840"/>
      <c r="AT40" s="840"/>
      <c r="AU40" s="840"/>
      <c r="AV40" s="840"/>
      <c r="AW40" s="840"/>
      <c r="AX40" s="840"/>
      <c r="AY40" s="840"/>
      <c r="AZ40" s="841"/>
      <c r="BA40" s="841"/>
      <c r="BB40" s="841"/>
      <c r="BC40" s="841"/>
      <c r="BD40" s="841"/>
      <c r="BE40" s="842"/>
      <c r="BF40" s="842"/>
      <c r="BG40" s="842"/>
      <c r="BH40" s="842"/>
      <c r="BI40" s="843"/>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56"/>
      <c r="CI40" s="757"/>
      <c r="CJ40" s="757"/>
      <c r="CK40" s="757"/>
      <c r="CL40" s="758"/>
      <c r="CM40" s="756"/>
      <c r="CN40" s="757"/>
      <c r="CO40" s="757"/>
      <c r="CP40" s="757"/>
      <c r="CQ40" s="758"/>
      <c r="CR40" s="756"/>
      <c r="CS40" s="757"/>
      <c r="CT40" s="757"/>
      <c r="CU40" s="757"/>
      <c r="CV40" s="758"/>
      <c r="CW40" s="756"/>
      <c r="CX40" s="757"/>
      <c r="CY40" s="757"/>
      <c r="CZ40" s="757"/>
      <c r="DA40" s="758"/>
      <c r="DB40" s="756"/>
      <c r="DC40" s="757"/>
      <c r="DD40" s="757"/>
      <c r="DE40" s="757"/>
      <c r="DF40" s="758"/>
      <c r="DG40" s="756"/>
      <c r="DH40" s="757"/>
      <c r="DI40" s="757"/>
      <c r="DJ40" s="757"/>
      <c r="DK40" s="758"/>
      <c r="DL40" s="756"/>
      <c r="DM40" s="757"/>
      <c r="DN40" s="757"/>
      <c r="DO40" s="757"/>
      <c r="DP40" s="758"/>
      <c r="DQ40" s="756"/>
      <c r="DR40" s="757"/>
      <c r="DS40" s="757"/>
      <c r="DT40" s="757"/>
      <c r="DU40" s="758"/>
      <c r="DV40" s="786"/>
      <c r="DW40" s="787"/>
      <c r="DX40" s="787"/>
      <c r="DY40" s="787"/>
      <c r="DZ40" s="789"/>
      <c r="EA40" s="212"/>
    </row>
    <row r="41" spans="1:131" ht="26.25" customHeight="1" x14ac:dyDescent="0.2">
      <c r="A41" s="220">
        <v>14</v>
      </c>
      <c r="B41" s="790"/>
      <c r="C41" s="791"/>
      <c r="D41" s="791"/>
      <c r="E41" s="791"/>
      <c r="F41" s="791"/>
      <c r="G41" s="791"/>
      <c r="H41" s="791"/>
      <c r="I41" s="791"/>
      <c r="J41" s="791"/>
      <c r="K41" s="791"/>
      <c r="L41" s="791"/>
      <c r="M41" s="791"/>
      <c r="N41" s="791"/>
      <c r="O41" s="791"/>
      <c r="P41" s="792"/>
      <c r="Q41" s="793"/>
      <c r="R41" s="794"/>
      <c r="S41" s="794"/>
      <c r="T41" s="794"/>
      <c r="U41" s="794"/>
      <c r="V41" s="794"/>
      <c r="W41" s="794"/>
      <c r="X41" s="794"/>
      <c r="Y41" s="794"/>
      <c r="Z41" s="794"/>
      <c r="AA41" s="794"/>
      <c r="AB41" s="794"/>
      <c r="AC41" s="794"/>
      <c r="AD41" s="794"/>
      <c r="AE41" s="795"/>
      <c r="AF41" s="796"/>
      <c r="AG41" s="797"/>
      <c r="AH41" s="797"/>
      <c r="AI41" s="797"/>
      <c r="AJ41" s="798"/>
      <c r="AK41" s="844"/>
      <c r="AL41" s="840"/>
      <c r="AM41" s="840"/>
      <c r="AN41" s="840"/>
      <c r="AO41" s="840"/>
      <c r="AP41" s="840"/>
      <c r="AQ41" s="840"/>
      <c r="AR41" s="840"/>
      <c r="AS41" s="840"/>
      <c r="AT41" s="840"/>
      <c r="AU41" s="840"/>
      <c r="AV41" s="840"/>
      <c r="AW41" s="840"/>
      <c r="AX41" s="840"/>
      <c r="AY41" s="840"/>
      <c r="AZ41" s="841"/>
      <c r="BA41" s="841"/>
      <c r="BB41" s="841"/>
      <c r="BC41" s="841"/>
      <c r="BD41" s="841"/>
      <c r="BE41" s="842"/>
      <c r="BF41" s="842"/>
      <c r="BG41" s="842"/>
      <c r="BH41" s="842"/>
      <c r="BI41" s="843"/>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56"/>
      <c r="CI41" s="757"/>
      <c r="CJ41" s="757"/>
      <c r="CK41" s="757"/>
      <c r="CL41" s="758"/>
      <c r="CM41" s="756"/>
      <c r="CN41" s="757"/>
      <c r="CO41" s="757"/>
      <c r="CP41" s="757"/>
      <c r="CQ41" s="758"/>
      <c r="CR41" s="756"/>
      <c r="CS41" s="757"/>
      <c r="CT41" s="757"/>
      <c r="CU41" s="757"/>
      <c r="CV41" s="758"/>
      <c r="CW41" s="756"/>
      <c r="CX41" s="757"/>
      <c r="CY41" s="757"/>
      <c r="CZ41" s="757"/>
      <c r="DA41" s="758"/>
      <c r="DB41" s="756"/>
      <c r="DC41" s="757"/>
      <c r="DD41" s="757"/>
      <c r="DE41" s="757"/>
      <c r="DF41" s="758"/>
      <c r="DG41" s="756"/>
      <c r="DH41" s="757"/>
      <c r="DI41" s="757"/>
      <c r="DJ41" s="757"/>
      <c r="DK41" s="758"/>
      <c r="DL41" s="756"/>
      <c r="DM41" s="757"/>
      <c r="DN41" s="757"/>
      <c r="DO41" s="757"/>
      <c r="DP41" s="758"/>
      <c r="DQ41" s="756"/>
      <c r="DR41" s="757"/>
      <c r="DS41" s="757"/>
      <c r="DT41" s="757"/>
      <c r="DU41" s="758"/>
      <c r="DV41" s="786"/>
      <c r="DW41" s="787"/>
      <c r="DX41" s="787"/>
      <c r="DY41" s="787"/>
      <c r="DZ41" s="789"/>
      <c r="EA41" s="212"/>
    </row>
    <row r="42" spans="1:131" ht="26.25" customHeight="1" x14ac:dyDescent="0.2">
      <c r="A42" s="220">
        <v>15</v>
      </c>
      <c r="B42" s="790"/>
      <c r="C42" s="791"/>
      <c r="D42" s="791"/>
      <c r="E42" s="791"/>
      <c r="F42" s="791"/>
      <c r="G42" s="791"/>
      <c r="H42" s="791"/>
      <c r="I42" s="791"/>
      <c r="J42" s="791"/>
      <c r="K42" s="791"/>
      <c r="L42" s="791"/>
      <c r="M42" s="791"/>
      <c r="N42" s="791"/>
      <c r="O42" s="791"/>
      <c r="P42" s="792"/>
      <c r="Q42" s="793"/>
      <c r="R42" s="794"/>
      <c r="S42" s="794"/>
      <c r="T42" s="794"/>
      <c r="U42" s="794"/>
      <c r="V42" s="794"/>
      <c r="W42" s="794"/>
      <c r="X42" s="794"/>
      <c r="Y42" s="794"/>
      <c r="Z42" s="794"/>
      <c r="AA42" s="794"/>
      <c r="AB42" s="794"/>
      <c r="AC42" s="794"/>
      <c r="AD42" s="794"/>
      <c r="AE42" s="795"/>
      <c r="AF42" s="796"/>
      <c r="AG42" s="797"/>
      <c r="AH42" s="797"/>
      <c r="AI42" s="797"/>
      <c r="AJ42" s="798"/>
      <c r="AK42" s="844"/>
      <c r="AL42" s="840"/>
      <c r="AM42" s="840"/>
      <c r="AN42" s="840"/>
      <c r="AO42" s="840"/>
      <c r="AP42" s="840"/>
      <c r="AQ42" s="840"/>
      <c r="AR42" s="840"/>
      <c r="AS42" s="840"/>
      <c r="AT42" s="840"/>
      <c r="AU42" s="840"/>
      <c r="AV42" s="840"/>
      <c r="AW42" s="840"/>
      <c r="AX42" s="840"/>
      <c r="AY42" s="840"/>
      <c r="AZ42" s="841"/>
      <c r="BA42" s="841"/>
      <c r="BB42" s="841"/>
      <c r="BC42" s="841"/>
      <c r="BD42" s="841"/>
      <c r="BE42" s="842"/>
      <c r="BF42" s="842"/>
      <c r="BG42" s="842"/>
      <c r="BH42" s="842"/>
      <c r="BI42" s="843"/>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56"/>
      <c r="CI42" s="757"/>
      <c r="CJ42" s="757"/>
      <c r="CK42" s="757"/>
      <c r="CL42" s="758"/>
      <c r="CM42" s="756"/>
      <c r="CN42" s="757"/>
      <c r="CO42" s="757"/>
      <c r="CP42" s="757"/>
      <c r="CQ42" s="758"/>
      <c r="CR42" s="756"/>
      <c r="CS42" s="757"/>
      <c r="CT42" s="757"/>
      <c r="CU42" s="757"/>
      <c r="CV42" s="758"/>
      <c r="CW42" s="756"/>
      <c r="CX42" s="757"/>
      <c r="CY42" s="757"/>
      <c r="CZ42" s="757"/>
      <c r="DA42" s="758"/>
      <c r="DB42" s="756"/>
      <c r="DC42" s="757"/>
      <c r="DD42" s="757"/>
      <c r="DE42" s="757"/>
      <c r="DF42" s="758"/>
      <c r="DG42" s="756"/>
      <c r="DH42" s="757"/>
      <c r="DI42" s="757"/>
      <c r="DJ42" s="757"/>
      <c r="DK42" s="758"/>
      <c r="DL42" s="756"/>
      <c r="DM42" s="757"/>
      <c r="DN42" s="757"/>
      <c r="DO42" s="757"/>
      <c r="DP42" s="758"/>
      <c r="DQ42" s="756"/>
      <c r="DR42" s="757"/>
      <c r="DS42" s="757"/>
      <c r="DT42" s="757"/>
      <c r="DU42" s="758"/>
      <c r="DV42" s="786"/>
      <c r="DW42" s="787"/>
      <c r="DX42" s="787"/>
      <c r="DY42" s="787"/>
      <c r="DZ42" s="789"/>
      <c r="EA42" s="212"/>
    </row>
    <row r="43" spans="1:131" ht="26.25" customHeight="1" x14ac:dyDescent="0.2">
      <c r="A43" s="220">
        <v>16</v>
      </c>
      <c r="B43" s="790"/>
      <c r="C43" s="791"/>
      <c r="D43" s="791"/>
      <c r="E43" s="791"/>
      <c r="F43" s="791"/>
      <c r="G43" s="791"/>
      <c r="H43" s="791"/>
      <c r="I43" s="791"/>
      <c r="J43" s="791"/>
      <c r="K43" s="791"/>
      <c r="L43" s="791"/>
      <c r="M43" s="791"/>
      <c r="N43" s="791"/>
      <c r="O43" s="791"/>
      <c r="P43" s="792"/>
      <c r="Q43" s="793"/>
      <c r="R43" s="794"/>
      <c r="S43" s="794"/>
      <c r="T43" s="794"/>
      <c r="U43" s="794"/>
      <c r="V43" s="794"/>
      <c r="W43" s="794"/>
      <c r="X43" s="794"/>
      <c r="Y43" s="794"/>
      <c r="Z43" s="794"/>
      <c r="AA43" s="794"/>
      <c r="AB43" s="794"/>
      <c r="AC43" s="794"/>
      <c r="AD43" s="794"/>
      <c r="AE43" s="795"/>
      <c r="AF43" s="796"/>
      <c r="AG43" s="797"/>
      <c r="AH43" s="797"/>
      <c r="AI43" s="797"/>
      <c r="AJ43" s="798"/>
      <c r="AK43" s="844"/>
      <c r="AL43" s="840"/>
      <c r="AM43" s="840"/>
      <c r="AN43" s="840"/>
      <c r="AO43" s="840"/>
      <c r="AP43" s="840"/>
      <c r="AQ43" s="840"/>
      <c r="AR43" s="840"/>
      <c r="AS43" s="840"/>
      <c r="AT43" s="840"/>
      <c r="AU43" s="840"/>
      <c r="AV43" s="840"/>
      <c r="AW43" s="840"/>
      <c r="AX43" s="840"/>
      <c r="AY43" s="840"/>
      <c r="AZ43" s="841"/>
      <c r="BA43" s="841"/>
      <c r="BB43" s="841"/>
      <c r="BC43" s="841"/>
      <c r="BD43" s="841"/>
      <c r="BE43" s="842"/>
      <c r="BF43" s="842"/>
      <c r="BG43" s="842"/>
      <c r="BH43" s="842"/>
      <c r="BI43" s="843"/>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56"/>
      <c r="CI43" s="757"/>
      <c r="CJ43" s="757"/>
      <c r="CK43" s="757"/>
      <c r="CL43" s="758"/>
      <c r="CM43" s="756"/>
      <c r="CN43" s="757"/>
      <c r="CO43" s="757"/>
      <c r="CP43" s="757"/>
      <c r="CQ43" s="758"/>
      <c r="CR43" s="756"/>
      <c r="CS43" s="757"/>
      <c r="CT43" s="757"/>
      <c r="CU43" s="757"/>
      <c r="CV43" s="758"/>
      <c r="CW43" s="756"/>
      <c r="CX43" s="757"/>
      <c r="CY43" s="757"/>
      <c r="CZ43" s="757"/>
      <c r="DA43" s="758"/>
      <c r="DB43" s="756"/>
      <c r="DC43" s="757"/>
      <c r="DD43" s="757"/>
      <c r="DE43" s="757"/>
      <c r="DF43" s="758"/>
      <c r="DG43" s="756"/>
      <c r="DH43" s="757"/>
      <c r="DI43" s="757"/>
      <c r="DJ43" s="757"/>
      <c r="DK43" s="758"/>
      <c r="DL43" s="756"/>
      <c r="DM43" s="757"/>
      <c r="DN43" s="757"/>
      <c r="DO43" s="757"/>
      <c r="DP43" s="758"/>
      <c r="DQ43" s="756"/>
      <c r="DR43" s="757"/>
      <c r="DS43" s="757"/>
      <c r="DT43" s="757"/>
      <c r="DU43" s="758"/>
      <c r="DV43" s="786"/>
      <c r="DW43" s="787"/>
      <c r="DX43" s="787"/>
      <c r="DY43" s="787"/>
      <c r="DZ43" s="789"/>
      <c r="EA43" s="212"/>
    </row>
    <row r="44" spans="1:131" ht="26.25" customHeight="1" x14ac:dyDescent="0.2">
      <c r="A44" s="220">
        <v>17</v>
      </c>
      <c r="B44" s="790"/>
      <c r="C44" s="791"/>
      <c r="D44" s="791"/>
      <c r="E44" s="791"/>
      <c r="F44" s="791"/>
      <c r="G44" s="791"/>
      <c r="H44" s="791"/>
      <c r="I44" s="791"/>
      <c r="J44" s="791"/>
      <c r="K44" s="791"/>
      <c r="L44" s="791"/>
      <c r="M44" s="791"/>
      <c r="N44" s="791"/>
      <c r="O44" s="791"/>
      <c r="P44" s="792"/>
      <c r="Q44" s="793"/>
      <c r="R44" s="794"/>
      <c r="S44" s="794"/>
      <c r="T44" s="794"/>
      <c r="U44" s="794"/>
      <c r="V44" s="794"/>
      <c r="W44" s="794"/>
      <c r="X44" s="794"/>
      <c r="Y44" s="794"/>
      <c r="Z44" s="794"/>
      <c r="AA44" s="794"/>
      <c r="AB44" s="794"/>
      <c r="AC44" s="794"/>
      <c r="AD44" s="794"/>
      <c r="AE44" s="795"/>
      <c r="AF44" s="796"/>
      <c r="AG44" s="797"/>
      <c r="AH44" s="797"/>
      <c r="AI44" s="797"/>
      <c r="AJ44" s="798"/>
      <c r="AK44" s="844"/>
      <c r="AL44" s="840"/>
      <c r="AM44" s="840"/>
      <c r="AN44" s="840"/>
      <c r="AO44" s="840"/>
      <c r="AP44" s="840"/>
      <c r="AQ44" s="840"/>
      <c r="AR44" s="840"/>
      <c r="AS44" s="840"/>
      <c r="AT44" s="840"/>
      <c r="AU44" s="840"/>
      <c r="AV44" s="840"/>
      <c r="AW44" s="840"/>
      <c r="AX44" s="840"/>
      <c r="AY44" s="840"/>
      <c r="AZ44" s="841"/>
      <c r="BA44" s="841"/>
      <c r="BB44" s="841"/>
      <c r="BC44" s="841"/>
      <c r="BD44" s="841"/>
      <c r="BE44" s="842"/>
      <c r="BF44" s="842"/>
      <c r="BG44" s="842"/>
      <c r="BH44" s="842"/>
      <c r="BI44" s="843"/>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56"/>
      <c r="CI44" s="757"/>
      <c r="CJ44" s="757"/>
      <c r="CK44" s="757"/>
      <c r="CL44" s="758"/>
      <c r="CM44" s="756"/>
      <c r="CN44" s="757"/>
      <c r="CO44" s="757"/>
      <c r="CP44" s="757"/>
      <c r="CQ44" s="758"/>
      <c r="CR44" s="756"/>
      <c r="CS44" s="757"/>
      <c r="CT44" s="757"/>
      <c r="CU44" s="757"/>
      <c r="CV44" s="758"/>
      <c r="CW44" s="756"/>
      <c r="CX44" s="757"/>
      <c r="CY44" s="757"/>
      <c r="CZ44" s="757"/>
      <c r="DA44" s="758"/>
      <c r="DB44" s="756"/>
      <c r="DC44" s="757"/>
      <c r="DD44" s="757"/>
      <c r="DE44" s="757"/>
      <c r="DF44" s="758"/>
      <c r="DG44" s="756"/>
      <c r="DH44" s="757"/>
      <c r="DI44" s="757"/>
      <c r="DJ44" s="757"/>
      <c r="DK44" s="758"/>
      <c r="DL44" s="756"/>
      <c r="DM44" s="757"/>
      <c r="DN44" s="757"/>
      <c r="DO44" s="757"/>
      <c r="DP44" s="758"/>
      <c r="DQ44" s="756"/>
      <c r="DR44" s="757"/>
      <c r="DS44" s="757"/>
      <c r="DT44" s="757"/>
      <c r="DU44" s="758"/>
      <c r="DV44" s="786"/>
      <c r="DW44" s="787"/>
      <c r="DX44" s="787"/>
      <c r="DY44" s="787"/>
      <c r="DZ44" s="789"/>
      <c r="EA44" s="212"/>
    </row>
    <row r="45" spans="1:131" ht="26.25" customHeight="1" x14ac:dyDescent="0.2">
      <c r="A45" s="220">
        <v>18</v>
      </c>
      <c r="B45" s="790"/>
      <c r="C45" s="791"/>
      <c r="D45" s="791"/>
      <c r="E45" s="791"/>
      <c r="F45" s="791"/>
      <c r="G45" s="791"/>
      <c r="H45" s="791"/>
      <c r="I45" s="791"/>
      <c r="J45" s="791"/>
      <c r="K45" s="791"/>
      <c r="L45" s="791"/>
      <c r="M45" s="791"/>
      <c r="N45" s="791"/>
      <c r="O45" s="791"/>
      <c r="P45" s="792"/>
      <c r="Q45" s="793"/>
      <c r="R45" s="794"/>
      <c r="S45" s="794"/>
      <c r="T45" s="794"/>
      <c r="U45" s="794"/>
      <c r="V45" s="794"/>
      <c r="W45" s="794"/>
      <c r="X45" s="794"/>
      <c r="Y45" s="794"/>
      <c r="Z45" s="794"/>
      <c r="AA45" s="794"/>
      <c r="AB45" s="794"/>
      <c r="AC45" s="794"/>
      <c r="AD45" s="794"/>
      <c r="AE45" s="795"/>
      <c r="AF45" s="796"/>
      <c r="AG45" s="797"/>
      <c r="AH45" s="797"/>
      <c r="AI45" s="797"/>
      <c r="AJ45" s="798"/>
      <c r="AK45" s="844"/>
      <c r="AL45" s="840"/>
      <c r="AM45" s="840"/>
      <c r="AN45" s="840"/>
      <c r="AO45" s="840"/>
      <c r="AP45" s="840"/>
      <c r="AQ45" s="840"/>
      <c r="AR45" s="840"/>
      <c r="AS45" s="840"/>
      <c r="AT45" s="840"/>
      <c r="AU45" s="840"/>
      <c r="AV45" s="840"/>
      <c r="AW45" s="840"/>
      <c r="AX45" s="840"/>
      <c r="AY45" s="840"/>
      <c r="AZ45" s="841"/>
      <c r="BA45" s="841"/>
      <c r="BB45" s="841"/>
      <c r="BC45" s="841"/>
      <c r="BD45" s="841"/>
      <c r="BE45" s="842"/>
      <c r="BF45" s="842"/>
      <c r="BG45" s="842"/>
      <c r="BH45" s="842"/>
      <c r="BI45" s="843"/>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56"/>
      <c r="CI45" s="757"/>
      <c r="CJ45" s="757"/>
      <c r="CK45" s="757"/>
      <c r="CL45" s="758"/>
      <c r="CM45" s="756"/>
      <c r="CN45" s="757"/>
      <c r="CO45" s="757"/>
      <c r="CP45" s="757"/>
      <c r="CQ45" s="758"/>
      <c r="CR45" s="756"/>
      <c r="CS45" s="757"/>
      <c r="CT45" s="757"/>
      <c r="CU45" s="757"/>
      <c r="CV45" s="758"/>
      <c r="CW45" s="756"/>
      <c r="CX45" s="757"/>
      <c r="CY45" s="757"/>
      <c r="CZ45" s="757"/>
      <c r="DA45" s="758"/>
      <c r="DB45" s="756"/>
      <c r="DC45" s="757"/>
      <c r="DD45" s="757"/>
      <c r="DE45" s="757"/>
      <c r="DF45" s="758"/>
      <c r="DG45" s="756"/>
      <c r="DH45" s="757"/>
      <c r="DI45" s="757"/>
      <c r="DJ45" s="757"/>
      <c r="DK45" s="758"/>
      <c r="DL45" s="756"/>
      <c r="DM45" s="757"/>
      <c r="DN45" s="757"/>
      <c r="DO45" s="757"/>
      <c r="DP45" s="758"/>
      <c r="DQ45" s="756"/>
      <c r="DR45" s="757"/>
      <c r="DS45" s="757"/>
      <c r="DT45" s="757"/>
      <c r="DU45" s="758"/>
      <c r="DV45" s="786"/>
      <c r="DW45" s="787"/>
      <c r="DX45" s="787"/>
      <c r="DY45" s="787"/>
      <c r="DZ45" s="789"/>
      <c r="EA45" s="212"/>
    </row>
    <row r="46" spans="1:131" ht="26.25" customHeight="1" x14ac:dyDescent="0.2">
      <c r="A46" s="220">
        <v>19</v>
      </c>
      <c r="B46" s="790"/>
      <c r="C46" s="791"/>
      <c r="D46" s="791"/>
      <c r="E46" s="791"/>
      <c r="F46" s="791"/>
      <c r="G46" s="791"/>
      <c r="H46" s="791"/>
      <c r="I46" s="791"/>
      <c r="J46" s="791"/>
      <c r="K46" s="791"/>
      <c r="L46" s="791"/>
      <c r="M46" s="791"/>
      <c r="N46" s="791"/>
      <c r="O46" s="791"/>
      <c r="P46" s="792"/>
      <c r="Q46" s="793"/>
      <c r="R46" s="794"/>
      <c r="S46" s="794"/>
      <c r="T46" s="794"/>
      <c r="U46" s="794"/>
      <c r="V46" s="794"/>
      <c r="W46" s="794"/>
      <c r="X46" s="794"/>
      <c r="Y46" s="794"/>
      <c r="Z46" s="794"/>
      <c r="AA46" s="794"/>
      <c r="AB46" s="794"/>
      <c r="AC46" s="794"/>
      <c r="AD46" s="794"/>
      <c r="AE46" s="795"/>
      <c r="AF46" s="796"/>
      <c r="AG46" s="797"/>
      <c r="AH46" s="797"/>
      <c r="AI46" s="797"/>
      <c r="AJ46" s="798"/>
      <c r="AK46" s="844"/>
      <c r="AL46" s="840"/>
      <c r="AM46" s="840"/>
      <c r="AN46" s="840"/>
      <c r="AO46" s="840"/>
      <c r="AP46" s="840"/>
      <c r="AQ46" s="840"/>
      <c r="AR46" s="840"/>
      <c r="AS46" s="840"/>
      <c r="AT46" s="840"/>
      <c r="AU46" s="840"/>
      <c r="AV46" s="840"/>
      <c r="AW46" s="840"/>
      <c r="AX46" s="840"/>
      <c r="AY46" s="840"/>
      <c r="AZ46" s="841"/>
      <c r="BA46" s="841"/>
      <c r="BB46" s="841"/>
      <c r="BC46" s="841"/>
      <c r="BD46" s="841"/>
      <c r="BE46" s="842"/>
      <c r="BF46" s="842"/>
      <c r="BG46" s="842"/>
      <c r="BH46" s="842"/>
      <c r="BI46" s="843"/>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56"/>
      <c r="CI46" s="757"/>
      <c r="CJ46" s="757"/>
      <c r="CK46" s="757"/>
      <c r="CL46" s="758"/>
      <c r="CM46" s="756"/>
      <c r="CN46" s="757"/>
      <c r="CO46" s="757"/>
      <c r="CP46" s="757"/>
      <c r="CQ46" s="758"/>
      <c r="CR46" s="756"/>
      <c r="CS46" s="757"/>
      <c r="CT46" s="757"/>
      <c r="CU46" s="757"/>
      <c r="CV46" s="758"/>
      <c r="CW46" s="756"/>
      <c r="CX46" s="757"/>
      <c r="CY46" s="757"/>
      <c r="CZ46" s="757"/>
      <c r="DA46" s="758"/>
      <c r="DB46" s="756"/>
      <c r="DC46" s="757"/>
      <c r="DD46" s="757"/>
      <c r="DE46" s="757"/>
      <c r="DF46" s="758"/>
      <c r="DG46" s="756"/>
      <c r="DH46" s="757"/>
      <c r="DI46" s="757"/>
      <c r="DJ46" s="757"/>
      <c r="DK46" s="758"/>
      <c r="DL46" s="756"/>
      <c r="DM46" s="757"/>
      <c r="DN46" s="757"/>
      <c r="DO46" s="757"/>
      <c r="DP46" s="758"/>
      <c r="DQ46" s="756"/>
      <c r="DR46" s="757"/>
      <c r="DS46" s="757"/>
      <c r="DT46" s="757"/>
      <c r="DU46" s="758"/>
      <c r="DV46" s="786"/>
      <c r="DW46" s="787"/>
      <c r="DX46" s="787"/>
      <c r="DY46" s="787"/>
      <c r="DZ46" s="789"/>
      <c r="EA46" s="212"/>
    </row>
    <row r="47" spans="1:131" ht="26.25" customHeight="1" x14ac:dyDescent="0.2">
      <c r="A47" s="220">
        <v>20</v>
      </c>
      <c r="B47" s="790"/>
      <c r="C47" s="791"/>
      <c r="D47" s="791"/>
      <c r="E47" s="791"/>
      <c r="F47" s="791"/>
      <c r="G47" s="791"/>
      <c r="H47" s="791"/>
      <c r="I47" s="791"/>
      <c r="J47" s="791"/>
      <c r="K47" s="791"/>
      <c r="L47" s="791"/>
      <c r="M47" s="791"/>
      <c r="N47" s="791"/>
      <c r="O47" s="791"/>
      <c r="P47" s="792"/>
      <c r="Q47" s="793"/>
      <c r="R47" s="794"/>
      <c r="S47" s="794"/>
      <c r="T47" s="794"/>
      <c r="U47" s="794"/>
      <c r="V47" s="794"/>
      <c r="W47" s="794"/>
      <c r="X47" s="794"/>
      <c r="Y47" s="794"/>
      <c r="Z47" s="794"/>
      <c r="AA47" s="794"/>
      <c r="AB47" s="794"/>
      <c r="AC47" s="794"/>
      <c r="AD47" s="794"/>
      <c r="AE47" s="795"/>
      <c r="AF47" s="796"/>
      <c r="AG47" s="797"/>
      <c r="AH47" s="797"/>
      <c r="AI47" s="797"/>
      <c r="AJ47" s="798"/>
      <c r="AK47" s="844"/>
      <c r="AL47" s="840"/>
      <c r="AM47" s="840"/>
      <c r="AN47" s="840"/>
      <c r="AO47" s="840"/>
      <c r="AP47" s="840"/>
      <c r="AQ47" s="840"/>
      <c r="AR47" s="840"/>
      <c r="AS47" s="840"/>
      <c r="AT47" s="840"/>
      <c r="AU47" s="840"/>
      <c r="AV47" s="840"/>
      <c r="AW47" s="840"/>
      <c r="AX47" s="840"/>
      <c r="AY47" s="840"/>
      <c r="AZ47" s="841"/>
      <c r="BA47" s="841"/>
      <c r="BB47" s="841"/>
      <c r="BC47" s="841"/>
      <c r="BD47" s="841"/>
      <c r="BE47" s="842"/>
      <c r="BF47" s="842"/>
      <c r="BG47" s="842"/>
      <c r="BH47" s="842"/>
      <c r="BI47" s="843"/>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56"/>
      <c r="CI47" s="757"/>
      <c r="CJ47" s="757"/>
      <c r="CK47" s="757"/>
      <c r="CL47" s="758"/>
      <c r="CM47" s="756"/>
      <c r="CN47" s="757"/>
      <c r="CO47" s="757"/>
      <c r="CP47" s="757"/>
      <c r="CQ47" s="758"/>
      <c r="CR47" s="756"/>
      <c r="CS47" s="757"/>
      <c r="CT47" s="757"/>
      <c r="CU47" s="757"/>
      <c r="CV47" s="758"/>
      <c r="CW47" s="756"/>
      <c r="CX47" s="757"/>
      <c r="CY47" s="757"/>
      <c r="CZ47" s="757"/>
      <c r="DA47" s="758"/>
      <c r="DB47" s="756"/>
      <c r="DC47" s="757"/>
      <c r="DD47" s="757"/>
      <c r="DE47" s="757"/>
      <c r="DF47" s="758"/>
      <c r="DG47" s="756"/>
      <c r="DH47" s="757"/>
      <c r="DI47" s="757"/>
      <c r="DJ47" s="757"/>
      <c r="DK47" s="758"/>
      <c r="DL47" s="756"/>
      <c r="DM47" s="757"/>
      <c r="DN47" s="757"/>
      <c r="DO47" s="757"/>
      <c r="DP47" s="758"/>
      <c r="DQ47" s="756"/>
      <c r="DR47" s="757"/>
      <c r="DS47" s="757"/>
      <c r="DT47" s="757"/>
      <c r="DU47" s="758"/>
      <c r="DV47" s="786"/>
      <c r="DW47" s="787"/>
      <c r="DX47" s="787"/>
      <c r="DY47" s="787"/>
      <c r="DZ47" s="789"/>
      <c r="EA47" s="212"/>
    </row>
    <row r="48" spans="1:131" ht="26.25" customHeight="1" x14ac:dyDescent="0.2">
      <c r="A48" s="220">
        <v>21</v>
      </c>
      <c r="B48" s="790"/>
      <c r="C48" s="791"/>
      <c r="D48" s="791"/>
      <c r="E48" s="791"/>
      <c r="F48" s="791"/>
      <c r="G48" s="791"/>
      <c r="H48" s="791"/>
      <c r="I48" s="791"/>
      <c r="J48" s="791"/>
      <c r="K48" s="791"/>
      <c r="L48" s="791"/>
      <c r="M48" s="791"/>
      <c r="N48" s="791"/>
      <c r="O48" s="791"/>
      <c r="P48" s="792"/>
      <c r="Q48" s="793"/>
      <c r="R48" s="794"/>
      <c r="S48" s="794"/>
      <c r="T48" s="794"/>
      <c r="U48" s="794"/>
      <c r="V48" s="794"/>
      <c r="W48" s="794"/>
      <c r="X48" s="794"/>
      <c r="Y48" s="794"/>
      <c r="Z48" s="794"/>
      <c r="AA48" s="794"/>
      <c r="AB48" s="794"/>
      <c r="AC48" s="794"/>
      <c r="AD48" s="794"/>
      <c r="AE48" s="795"/>
      <c r="AF48" s="796"/>
      <c r="AG48" s="797"/>
      <c r="AH48" s="797"/>
      <c r="AI48" s="797"/>
      <c r="AJ48" s="798"/>
      <c r="AK48" s="844"/>
      <c r="AL48" s="840"/>
      <c r="AM48" s="840"/>
      <c r="AN48" s="840"/>
      <c r="AO48" s="840"/>
      <c r="AP48" s="840"/>
      <c r="AQ48" s="840"/>
      <c r="AR48" s="840"/>
      <c r="AS48" s="840"/>
      <c r="AT48" s="840"/>
      <c r="AU48" s="840"/>
      <c r="AV48" s="840"/>
      <c r="AW48" s="840"/>
      <c r="AX48" s="840"/>
      <c r="AY48" s="840"/>
      <c r="AZ48" s="841"/>
      <c r="BA48" s="841"/>
      <c r="BB48" s="841"/>
      <c r="BC48" s="841"/>
      <c r="BD48" s="841"/>
      <c r="BE48" s="842"/>
      <c r="BF48" s="842"/>
      <c r="BG48" s="842"/>
      <c r="BH48" s="842"/>
      <c r="BI48" s="843"/>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56"/>
      <c r="CI48" s="757"/>
      <c r="CJ48" s="757"/>
      <c r="CK48" s="757"/>
      <c r="CL48" s="758"/>
      <c r="CM48" s="756"/>
      <c r="CN48" s="757"/>
      <c r="CO48" s="757"/>
      <c r="CP48" s="757"/>
      <c r="CQ48" s="758"/>
      <c r="CR48" s="756"/>
      <c r="CS48" s="757"/>
      <c r="CT48" s="757"/>
      <c r="CU48" s="757"/>
      <c r="CV48" s="758"/>
      <c r="CW48" s="756"/>
      <c r="CX48" s="757"/>
      <c r="CY48" s="757"/>
      <c r="CZ48" s="757"/>
      <c r="DA48" s="758"/>
      <c r="DB48" s="756"/>
      <c r="DC48" s="757"/>
      <c r="DD48" s="757"/>
      <c r="DE48" s="757"/>
      <c r="DF48" s="758"/>
      <c r="DG48" s="756"/>
      <c r="DH48" s="757"/>
      <c r="DI48" s="757"/>
      <c r="DJ48" s="757"/>
      <c r="DK48" s="758"/>
      <c r="DL48" s="756"/>
      <c r="DM48" s="757"/>
      <c r="DN48" s="757"/>
      <c r="DO48" s="757"/>
      <c r="DP48" s="758"/>
      <c r="DQ48" s="756"/>
      <c r="DR48" s="757"/>
      <c r="DS48" s="757"/>
      <c r="DT48" s="757"/>
      <c r="DU48" s="758"/>
      <c r="DV48" s="786"/>
      <c r="DW48" s="787"/>
      <c r="DX48" s="787"/>
      <c r="DY48" s="787"/>
      <c r="DZ48" s="789"/>
      <c r="EA48" s="212"/>
    </row>
    <row r="49" spans="1:131" ht="26.25" customHeight="1" x14ac:dyDescent="0.2">
      <c r="A49" s="220">
        <v>22</v>
      </c>
      <c r="B49" s="790"/>
      <c r="C49" s="791"/>
      <c r="D49" s="791"/>
      <c r="E49" s="791"/>
      <c r="F49" s="791"/>
      <c r="G49" s="791"/>
      <c r="H49" s="791"/>
      <c r="I49" s="791"/>
      <c r="J49" s="791"/>
      <c r="K49" s="791"/>
      <c r="L49" s="791"/>
      <c r="M49" s="791"/>
      <c r="N49" s="791"/>
      <c r="O49" s="791"/>
      <c r="P49" s="792"/>
      <c r="Q49" s="793"/>
      <c r="R49" s="794"/>
      <c r="S49" s="794"/>
      <c r="T49" s="794"/>
      <c r="U49" s="794"/>
      <c r="V49" s="794"/>
      <c r="W49" s="794"/>
      <c r="X49" s="794"/>
      <c r="Y49" s="794"/>
      <c r="Z49" s="794"/>
      <c r="AA49" s="794"/>
      <c r="AB49" s="794"/>
      <c r="AC49" s="794"/>
      <c r="AD49" s="794"/>
      <c r="AE49" s="795"/>
      <c r="AF49" s="796"/>
      <c r="AG49" s="797"/>
      <c r="AH49" s="797"/>
      <c r="AI49" s="797"/>
      <c r="AJ49" s="798"/>
      <c r="AK49" s="844"/>
      <c r="AL49" s="840"/>
      <c r="AM49" s="840"/>
      <c r="AN49" s="840"/>
      <c r="AO49" s="840"/>
      <c r="AP49" s="840"/>
      <c r="AQ49" s="840"/>
      <c r="AR49" s="840"/>
      <c r="AS49" s="840"/>
      <c r="AT49" s="840"/>
      <c r="AU49" s="840"/>
      <c r="AV49" s="840"/>
      <c r="AW49" s="840"/>
      <c r="AX49" s="840"/>
      <c r="AY49" s="840"/>
      <c r="AZ49" s="841"/>
      <c r="BA49" s="841"/>
      <c r="BB49" s="841"/>
      <c r="BC49" s="841"/>
      <c r="BD49" s="841"/>
      <c r="BE49" s="842"/>
      <c r="BF49" s="842"/>
      <c r="BG49" s="842"/>
      <c r="BH49" s="842"/>
      <c r="BI49" s="843"/>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56"/>
      <c r="CI49" s="757"/>
      <c r="CJ49" s="757"/>
      <c r="CK49" s="757"/>
      <c r="CL49" s="758"/>
      <c r="CM49" s="756"/>
      <c r="CN49" s="757"/>
      <c r="CO49" s="757"/>
      <c r="CP49" s="757"/>
      <c r="CQ49" s="758"/>
      <c r="CR49" s="756"/>
      <c r="CS49" s="757"/>
      <c r="CT49" s="757"/>
      <c r="CU49" s="757"/>
      <c r="CV49" s="758"/>
      <c r="CW49" s="756"/>
      <c r="CX49" s="757"/>
      <c r="CY49" s="757"/>
      <c r="CZ49" s="757"/>
      <c r="DA49" s="758"/>
      <c r="DB49" s="756"/>
      <c r="DC49" s="757"/>
      <c r="DD49" s="757"/>
      <c r="DE49" s="757"/>
      <c r="DF49" s="758"/>
      <c r="DG49" s="756"/>
      <c r="DH49" s="757"/>
      <c r="DI49" s="757"/>
      <c r="DJ49" s="757"/>
      <c r="DK49" s="758"/>
      <c r="DL49" s="756"/>
      <c r="DM49" s="757"/>
      <c r="DN49" s="757"/>
      <c r="DO49" s="757"/>
      <c r="DP49" s="758"/>
      <c r="DQ49" s="756"/>
      <c r="DR49" s="757"/>
      <c r="DS49" s="757"/>
      <c r="DT49" s="757"/>
      <c r="DU49" s="758"/>
      <c r="DV49" s="786"/>
      <c r="DW49" s="787"/>
      <c r="DX49" s="787"/>
      <c r="DY49" s="787"/>
      <c r="DZ49" s="789"/>
      <c r="EA49" s="212"/>
    </row>
    <row r="50" spans="1:131" ht="26.25" customHeight="1" x14ac:dyDescent="0.2">
      <c r="A50" s="220">
        <v>23</v>
      </c>
      <c r="B50" s="790"/>
      <c r="C50" s="791"/>
      <c r="D50" s="791"/>
      <c r="E50" s="791"/>
      <c r="F50" s="791"/>
      <c r="G50" s="791"/>
      <c r="H50" s="791"/>
      <c r="I50" s="791"/>
      <c r="J50" s="791"/>
      <c r="K50" s="791"/>
      <c r="L50" s="791"/>
      <c r="M50" s="791"/>
      <c r="N50" s="791"/>
      <c r="O50" s="791"/>
      <c r="P50" s="792"/>
      <c r="Q50" s="845"/>
      <c r="R50" s="846"/>
      <c r="S50" s="846"/>
      <c r="T50" s="846"/>
      <c r="U50" s="846"/>
      <c r="V50" s="846"/>
      <c r="W50" s="846"/>
      <c r="X50" s="846"/>
      <c r="Y50" s="846"/>
      <c r="Z50" s="846"/>
      <c r="AA50" s="846"/>
      <c r="AB50" s="846"/>
      <c r="AC50" s="846"/>
      <c r="AD50" s="846"/>
      <c r="AE50" s="847"/>
      <c r="AF50" s="796"/>
      <c r="AG50" s="797"/>
      <c r="AH50" s="797"/>
      <c r="AI50" s="797"/>
      <c r="AJ50" s="798"/>
      <c r="AK50" s="849"/>
      <c r="AL50" s="846"/>
      <c r="AM50" s="846"/>
      <c r="AN50" s="846"/>
      <c r="AO50" s="846"/>
      <c r="AP50" s="846"/>
      <c r="AQ50" s="846"/>
      <c r="AR50" s="846"/>
      <c r="AS50" s="846"/>
      <c r="AT50" s="846"/>
      <c r="AU50" s="846"/>
      <c r="AV50" s="846"/>
      <c r="AW50" s="846"/>
      <c r="AX50" s="846"/>
      <c r="AY50" s="846"/>
      <c r="AZ50" s="848"/>
      <c r="BA50" s="848"/>
      <c r="BB50" s="848"/>
      <c r="BC50" s="848"/>
      <c r="BD50" s="848"/>
      <c r="BE50" s="842"/>
      <c r="BF50" s="842"/>
      <c r="BG50" s="842"/>
      <c r="BH50" s="842"/>
      <c r="BI50" s="843"/>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56"/>
      <c r="CI50" s="757"/>
      <c r="CJ50" s="757"/>
      <c r="CK50" s="757"/>
      <c r="CL50" s="758"/>
      <c r="CM50" s="756"/>
      <c r="CN50" s="757"/>
      <c r="CO50" s="757"/>
      <c r="CP50" s="757"/>
      <c r="CQ50" s="758"/>
      <c r="CR50" s="756"/>
      <c r="CS50" s="757"/>
      <c r="CT50" s="757"/>
      <c r="CU50" s="757"/>
      <c r="CV50" s="758"/>
      <c r="CW50" s="756"/>
      <c r="CX50" s="757"/>
      <c r="CY50" s="757"/>
      <c r="CZ50" s="757"/>
      <c r="DA50" s="758"/>
      <c r="DB50" s="756"/>
      <c r="DC50" s="757"/>
      <c r="DD50" s="757"/>
      <c r="DE50" s="757"/>
      <c r="DF50" s="758"/>
      <c r="DG50" s="756"/>
      <c r="DH50" s="757"/>
      <c r="DI50" s="757"/>
      <c r="DJ50" s="757"/>
      <c r="DK50" s="758"/>
      <c r="DL50" s="756"/>
      <c r="DM50" s="757"/>
      <c r="DN50" s="757"/>
      <c r="DO50" s="757"/>
      <c r="DP50" s="758"/>
      <c r="DQ50" s="756"/>
      <c r="DR50" s="757"/>
      <c r="DS50" s="757"/>
      <c r="DT50" s="757"/>
      <c r="DU50" s="758"/>
      <c r="DV50" s="786"/>
      <c r="DW50" s="787"/>
      <c r="DX50" s="787"/>
      <c r="DY50" s="787"/>
      <c r="DZ50" s="789"/>
      <c r="EA50" s="212"/>
    </row>
    <row r="51" spans="1:131" ht="26.25" customHeight="1" x14ac:dyDescent="0.2">
      <c r="A51" s="220">
        <v>24</v>
      </c>
      <c r="B51" s="790"/>
      <c r="C51" s="791"/>
      <c r="D51" s="791"/>
      <c r="E51" s="791"/>
      <c r="F51" s="791"/>
      <c r="G51" s="791"/>
      <c r="H51" s="791"/>
      <c r="I51" s="791"/>
      <c r="J51" s="791"/>
      <c r="K51" s="791"/>
      <c r="L51" s="791"/>
      <c r="M51" s="791"/>
      <c r="N51" s="791"/>
      <c r="O51" s="791"/>
      <c r="P51" s="792"/>
      <c r="Q51" s="845"/>
      <c r="R51" s="846"/>
      <c r="S51" s="846"/>
      <c r="T51" s="846"/>
      <c r="U51" s="846"/>
      <c r="V51" s="846"/>
      <c r="W51" s="846"/>
      <c r="X51" s="846"/>
      <c r="Y51" s="846"/>
      <c r="Z51" s="846"/>
      <c r="AA51" s="846"/>
      <c r="AB51" s="846"/>
      <c r="AC51" s="846"/>
      <c r="AD51" s="846"/>
      <c r="AE51" s="847"/>
      <c r="AF51" s="796"/>
      <c r="AG51" s="797"/>
      <c r="AH51" s="797"/>
      <c r="AI51" s="797"/>
      <c r="AJ51" s="798"/>
      <c r="AK51" s="849"/>
      <c r="AL51" s="846"/>
      <c r="AM51" s="846"/>
      <c r="AN51" s="846"/>
      <c r="AO51" s="846"/>
      <c r="AP51" s="846"/>
      <c r="AQ51" s="846"/>
      <c r="AR51" s="846"/>
      <c r="AS51" s="846"/>
      <c r="AT51" s="846"/>
      <c r="AU51" s="846"/>
      <c r="AV51" s="846"/>
      <c r="AW51" s="846"/>
      <c r="AX51" s="846"/>
      <c r="AY51" s="846"/>
      <c r="AZ51" s="848"/>
      <c r="BA51" s="848"/>
      <c r="BB51" s="848"/>
      <c r="BC51" s="848"/>
      <c r="BD51" s="848"/>
      <c r="BE51" s="842"/>
      <c r="BF51" s="842"/>
      <c r="BG51" s="842"/>
      <c r="BH51" s="842"/>
      <c r="BI51" s="843"/>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56"/>
      <c r="CI51" s="757"/>
      <c r="CJ51" s="757"/>
      <c r="CK51" s="757"/>
      <c r="CL51" s="758"/>
      <c r="CM51" s="756"/>
      <c r="CN51" s="757"/>
      <c r="CO51" s="757"/>
      <c r="CP51" s="757"/>
      <c r="CQ51" s="758"/>
      <c r="CR51" s="756"/>
      <c r="CS51" s="757"/>
      <c r="CT51" s="757"/>
      <c r="CU51" s="757"/>
      <c r="CV51" s="758"/>
      <c r="CW51" s="756"/>
      <c r="CX51" s="757"/>
      <c r="CY51" s="757"/>
      <c r="CZ51" s="757"/>
      <c r="DA51" s="758"/>
      <c r="DB51" s="756"/>
      <c r="DC51" s="757"/>
      <c r="DD51" s="757"/>
      <c r="DE51" s="757"/>
      <c r="DF51" s="758"/>
      <c r="DG51" s="756"/>
      <c r="DH51" s="757"/>
      <c r="DI51" s="757"/>
      <c r="DJ51" s="757"/>
      <c r="DK51" s="758"/>
      <c r="DL51" s="756"/>
      <c r="DM51" s="757"/>
      <c r="DN51" s="757"/>
      <c r="DO51" s="757"/>
      <c r="DP51" s="758"/>
      <c r="DQ51" s="756"/>
      <c r="DR51" s="757"/>
      <c r="DS51" s="757"/>
      <c r="DT51" s="757"/>
      <c r="DU51" s="758"/>
      <c r="DV51" s="786"/>
      <c r="DW51" s="787"/>
      <c r="DX51" s="787"/>
      <c r="DY51" s="787"/>
      <c r="DZ51" s="789"/>
      <c r="EA51" s="212"/>
    </row>
    <row r="52" spans="1:131" ht="26.25" customHeight="1" x14ac:dyDescent="0.2">
      <c r="A52" s="220">
        <v>25</v>
      </c>
      <c r="B52" s="790"/>
      <c r="C52" s="791"/>
      <c r="D52" s="791"/>
      <c r="E52" s="791"/>
      <c r="F52" s="791"/>
      <c r="G52" s="791"/>
      <c r="H52" s="791"/>
      <c r="I52" s="791"/>
      <c r="J52" s="791"/>
      <c r="K52" s="791"/>
      <c r="L52" s="791"/>
      <c r="M52" s="791"/>
      <c r="N52" s="791"/>
      <c r="O52" s="791"/>
      <c r="P52" s="792"/>
      <c r="Q52" s="845"/>
      <c r="R52" s="846"/>
      <c r="S52" s="846"/>
      <c r="T52" s="846"/>
      <c r="U52" s="846"/>
      <c r="V52" s="846"/>
      <c r="W52" s="846"/>
      <c r="X52" s="846"/>
      <c r="Y52" s="846"/>
      <c r="Z52" s="846"/>
      <c r="AA52" s="846"/>
      <c r="AB52" s="846"/>
      <c r="AC52" s="846"/>
      <c r="AD52" s="846"/>
      <c r="AE52" s="847"/>
      <c r="AF52" s="796"/>
      <c r="AG52" s="797"/>
      <c r="AH52" s="797"/>
      <c r="AI52" s="797"/>
      <c r="AJ52" s="798"/>
      <c r="AK52" s="849"/>
      <c r="AL52" s="846"/>
      <c r="AM52" s="846"/>
      <c r="AN52" s="846"/>
      <c r="AO52" s="846"/>
      <c r="AP52" s="846"/>
      <c r="AQ52" s="846"/>
      <c r="AR52" s="846"/>
      <c r="AS52" s="846"/>
      <c r="AT52" s="846"/>
      <c r="AU52" s="846"/>
      <c r="AV52" s="846"/>
      <c r="AW52" s="846"/>
      <c r="AX52" s="846"/>
      <c r="AY52" s="846"/>
      <c r="AZ52" s="848"/>
      <c r="BA52" s="848"/>
      <c r="BB52" s="848"/>
      <c r="BC52" s="848"/>
      <c r="BD52" s="848"/>
      <c r="BE52" s="842"/>
      <c r="BF52" s="842"/>
      <c r="BG52" s="842"/>
      <c r="BH52" s="842"/>
      <c r="BI52" s="843"/>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56"/>
      <c r="CI52" s="757"/>
      <c r="CJ52" s="757"/>
      <c r="CK52" s="757"/>
      <c r="CL52" s="758"/>
      <c r="CM52" s="756"/>
      <c r="CN52" s="757"/>
      <c r="CO52" s="757"/>
      <c r="CP52" s="757"/>
      <c r="CQ52" s="758"/>
      <c r="CR52" s="756"/>
      <c r="CS52" s="757"/>
      <c r="CT52" s="757"/>
      <c r="CU52" s="757"/>
      <c r="CV52" s="758"/>
      <c r="CW52" s="756"/>
      <c r="CX52" s="757"/>
      <c r="CY52" s="757"/>
      <c r="CZ52" s="757"/>
      <c r="DA52" s="758"/>
      <c r="DB52" s="756"/>
      <c r="DC52" s="757"/>
      <c r="DD52" s="757"/>
      <c r="DE52" s="757"/>
      <c r="DF52" s="758"/>
      <c r="DG52" s="756"/>
      <c r="DH52" s="757"/>
      <c r="DI52" s="757"/>
      <c r="DJ52" s="757"/>
      <c r="DK52" s="758"/>
      <c r="DL52" s="756"/>
      <c r="DM52" s="757"/>
      <c r="DN52" s="757"/>
      <c r="DO52" s="757"/>
      <c r="DP52" s="758"/>
      <c r="DQ52" s="756"/>
      <c r="DR52" s="757"/>
      <c r="DS52" s="757"/>
      <c r="DT52" s="757"/>
      <c r="DU52" s="758"/>
      <c r="DV52" s="786"/>
      <c r="DW52" s="787"/>
      <c r="DX52" s="787"/>
      <c r="DY52" s="787"/>
      <c r="DZ52" s="789"/>
      <c r="EA52" s="212"/>
    </row>
    <row r="53" spans="1:131" ht="26.25" customHeight="1" x14ac:dyDescent="0.2">
      <c r="A53" s="220">
        <v>26</v>
      </c>
      <c r="B53" s="790"/>
      <c r="C53" s="791"/>
      <c r="D53" s="791"/>
      <c r="E53" s="791"/>
      <c r="F53" s="791"/>
      <c r="G53" s="791"/>
      <c r="H53" s="791"/>
      <c r="I53" s="791"/>
      <c r="J53" s="791"/>
      <c r="K53" s="791"/>
      <c r="L53" s="791"/>
      <c r="M53" s="791"/>
      <c r="N53" s="791"/>
      <c r="O53" s="791"/>
      <c r="P53" s="792"/>
      <c r="Q53" s="845"/>
      <c r="R53" s="846"/>
      <c r="S53" s="846"/>
      <c r="T53" s="846"/>
      <c r="U53" s="846"/>
      <c r="V53" s="846"/>
      <c r="W53" s="846"/>
      <c r="X53" s="846"/>
      <c r="Y53" s="846"/>
      <c r="Z53" s="846"/>
      <c r="AA53" s="846"/>
      <c r="AB53" s="846"/>
      <c r="AC53" s="846"/>
      <c r="AD53" s="846"/>
      <c r="AE53" s="847"/>
      <c r="AF53" s="796"/>
      <c r="AG53" s="797"/>
      <c r="AH53" s="797"/>
      <c r="AI53" s="797"/>
      <c r="AJ53" s="798"/>
      <c r="AK53" s="849"/>
      <c r="AL53" s="846"/>
      <c r="AM53" s="846"/>
      <c r="AN53" s="846"/>
      <c r="AO53" s="846"/>
      <c r="AP53" s="846"/>
      <c r="AQ53" s="846"/>
      <c r="AR53" s="846"/>
      <c r="AS53" s="846"/>
      <c r="AT53" s="846"/>
      <c r="AU53" s="846"/>
      <c r="AV53" s="846"/>
      <c r="AW53" s="846"/>
      <c r="AX53" s="846"/>
      <c r="AY53" s="846"/>
      <c r="AZ53" s="848"/>
      <c r="BA53" s="848"/>
      <c r="BB53" s="848"/>
      <c r="BC53" s="848"/>
      <c r="BD53" s="848"/>
      <c r="BE53" s="842"/>
      <c r="BF53" s="842"/>
      <c r="BG53" s="842"/>
      <c r="BH53" s="842"/>
      <c r="BI53" s="843"/>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56"/>
      <c r="CI53" s="757"/>
      <c r="CJ53" s="757"/>
      <c r="CK53" s="757"/>
      <c r="CL53" s="758"/>
      <c r="CM53" s="756"/>
      <c r="CN53" s="757"/>
      <c r="CO53" s="757"/>
      <c r="CP53" s="757"/>
      <c r="CQ53" s="758"/>
      <c r="CR53" s="756"/>
      <c r="CS53" s="757"/>
      <c r="CT53" s="757"/>
      <c r="CU53" s="757"/>
      <c r="CV53" s="758"/>
      <c r="CW53" s="756"/>
      <c r="CX53" s="757"/>
      <c r="CY53" s="757"/>
      <c r="CZ53" s="757"/>
      <c r="DA53" s="758"/>
      <c r="DB53" s="756"/>
      <c r="DC53" s="757"/>
      <c r="DD53" s="757"/>
      <c r="DE53" s="757"/>
      <c r="DF53" s="758"/>
      <c r="DG53" s="756"/>
      <c r="DH53" s="757"/>
      <c r="DI53" s="757"/>
      <c r="DJ53" s="757"/>
      <c r="DK53" s="758"/>
      <c r="DL53" s="756"/>
      <c r="DM53" s="757"/>
      <c r="DN53" s="757"/>
      <c r="DO53" s="757"/>
      <c r="DP53" s="758"/>
      <c r="DQ53" s="756"/>
      <c r="DR53" s="757"/>
      <c r="DS53" s="757"/>
      <c r="DT53" s="757"/>
      <c r="DU53" s="758"/>
      <c r="DV53" s="786"/>
      <c r="DW53" s="787"/>
      <c r="DX53" s="787"/>
      <c r="DY53" s="787"/>
      <c r="DZ53" s="789"/>
      <c r="EA53" s="212"/>
    </row>
    <row r="54" spans="1:131" ht="26.25" customHeight="1" x14ac:dyDescent="0.2">
      <c r="A54" s="220">
        <v>27</v>
      </c>
      <c r="B54" s="790"/>
      <c r="C54" s="791"/>
      <c r="D54" s="791"/>
      <c r="E54" s="791"/>
      <c r="F54" s="791"/>
      <c r="G54" s="791"/>
      <c r="H54" s="791"/>
      <c r="I54" s="791"/>
      <c r="J54" s="791"/>
      <c r="K54" s="791"/>
      <c r="L54" s="791"/>
      <c r="M54" s="791"/>
      <c r="N54" s="791"/>
      <c r="O54" s="791"/>
      <c r="P54" s="792"/>
      <c r="Q54" s="845"/>
      <c r="R54" s="846"/>
      <c r="S54" s="846"/>
      <c r="T54" s="846"/>
      <c r="U54" s="846"/>
      <c r="V54" s="846"/>
      <c r="W54" s="846"/>
      <c r="X54" s="846"/>
      <c r="Y54" s="846"/>
      <c r="Z54" s="846"/>
      <c r="AA54" s="846"/>
      <c r="AB54" s="846"/>
      <c r="AC54" s="846"/>
      <c r="AD54" s="846"/>
      <c r="AE54" s="847"/>
      <c r="AF54" s="796"/>
      <c r="AG54" s="797"/>
      <c r="AH54" s="797"/>
      <c r="AI54" s="797"/>
      <c r="AJ54" s="798"/>
      <c r="AK54" s="849"/>
      <c r="AL54" s="846"/>
      <c r="AM54" s="846"/>
      <c r="AN54" s="846"/>
      <c r="AO54" s="846"/>
      <c r="AP54" s="846"/>
      <c r="AQ54" s="846"/>
      <c r="AR54" s="846"/>
      <c r="AS54" s="846"/>
      <c r="AT54" s="846"/>
      <c r="AU54" s="846"/>
      <c r="AV54" s="846"/>
      <c r="AW54" s="846"/>
      <c r="AX54" s="846"/>
      <c r="AY54" s="846"/>
      <c r="AZ54" s="848"/>
      <c r="BA54" s="848"/>
      <c r="BB54" s="848"/>
      <c r="BC54" s="848"/>
      <c r="BD54" s="848"/>
      <c r="BE54" s="842"/>
      <c r="BF54" s="842"/>
      <c r="BG54" s="842"/>
      <c r="BH54" s="842"/>
      <c r="BI54" s="843"/>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56"/>
      <c r="CI54" s="757"/>
      <c r="CJ54" s="757"/>
      <c r="CK54" s="757"/>
      <c r="CL54" s="758"/>
      <c r="CM54" s="756"/>
      <c r="CN54" s="757"/>
      <c r="CO54" s="757"/>
      <c r="CP54" s="757"/>
      <c r="CQ54" s="758"/>
      <c r="CR54" s="756"/>
      <c r="CS54" s="757"/>
      <c r="CT54" s="757"/>
      <c r="CU54" s="757"/>
      <c r="CV54" s="758"/>
      <c r="CW54" s="756"/>
      <c r="CX54" s="757"/>
      <c r="CY54" s="757"/>
      <c r="CZ54" s="757"/>
      <c r="DA54" s="758"/>
      <c r="DB54" s="756"/>
      <c r="DC54" s="757"/>
      <c r="DD54" s="757"/>
      <c r="DE54" s="757"/>
      <c r="DF54" s="758"/>
      <c r="DG54" s="756"/>
      <c r="DH54" s="757"/>
      <c r="DI54" s="757"/>
      <c r="DJ54" s="757"/>
      <c r="DK54" s="758"/>
      <c r="DL54" s="756"/>
      <c r="DM54" s="757"/>
      <c r="DN54" s="757"/>
      <c r="DO54" s="757"/>
      <c r="DP54" s="758"/>
      <c r="DQ54" s="756"/>
      <c r="DR54" s="757"/>
      <c r="DS54" s="757"/>
      <c r="DT54" s="757"/>
      <c r="DU54" s="758"/>
      <c r="DV54" s="786"/>
      <c r="DW54" s="787"/>
      <c r="DX54" s="787"/>
      <c r="DY54" s="787"/>
      <c r="DZ54" s="789"/>
      <c r="EA54" s="212"/>
    </row>
    <row r="55" spans="1:131" ht="26.25" customHeight="1" x14ac:dyDescent="0.2">
      <c r="A55" s="220">
        <v>28</v>
      </c>
      <c r="B55" s="790"/>
      <c r="C55" s="791"/>
      <c r="D55" s="791"/>
      <c r="E55" s="791"/>
      <c r="F55" s="791"/>
      <c r="G55" s="791"/>
      <c r="H55" s="791"/>
      <c r="I55" s="791"/>
      <c r="J55" s="791"/>
      <c r="K55" s="791"/>
      <c r="L55" s="791"/>
      <c r="M55" s="791"/>
      <c r="N55" s="791"/>
      <c r="O55" s="791"/>
      <c r="P55" s="792"/>
      <c r="Q55" s="845"/>
      <c r="R55" s="846"/>
      <c r="S55" s="846"/>
      <c r="T55" s="846"/>
      <c r="U55" s="846"/>
      <c r="V55" s="846"/>
      <c r="W55" s="846"/>
      <c r="X55" s="846"/>
      <c r="Y55" s="846"/>
      <c r="Z55" s="846"/>
      <c r="AA55" s="846"/>
      <c r="AB55" s="846"/>
      <c r="AC55" s="846"/>
      <c r="AD55" s="846"/>
      <c r="AE55" s="847"/>
      <c r="AF55" s="796"/>
      <c r="AG55" s="797"/>
      <c r="AH55" s="797"/>
      <c r="AI55" s="797"/>
      <c r="AJ55" s="798"/>
      <c r="AK55" s="849"/>
      <c r="AL55" s="846"/>
      <c r="AM55" s="846"/>
      <c r="AN55" s="846"/>
      <c r="AO55" s="846"/>
      <c r="AP55" s="846"/>
      <c r="AQ55" s="846"/>
      <c r="AR55" s="846"/>
      <c r="AS55" s="846"/>
      <c r="AT55" s="846"/>
      <c r="AU55" s="846"/>
      <c r="AV55" s="846"/>
      <c r="AW55" s="846"/>
      <c r="AX55" s="846"/>
      <c r="AY55" s="846"/>
      <c r="AZ55" s="848"/>
      <c r="BA55" s="848"/>
      <c r="BB55" s="848"/>
      <c r="BC55" s="848"/>
      <c r="BD55" s="848"/>
      <c r="BE55" s="842"/>
      <c r="BF55" s="842"/>
      <c r="BG55" s="842"/>
      <c r="BH55" s="842"/>
      <c r="BI55" s="843"/>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56"/>
      <c r="CI55" s="757"/>
      <c r="CJ55" s="757"/>
      <c r="CK55" s="757"/>
      <c r="CL55" s="758"/>
      <c r="CM55" s="756"/>
      <c r="CN55" s="757"/>
      <c r="CO55" s="757"/>
      <c r="CP55" s="757"/>
      <c r="CQ55" s="758"/>
      <c r="CR55" s="756"/>
      <c r="CS55" s="757"/>
      <c r="CT55" s="757"/>
      <c r="CU55" s="757"/>
      <c r="CV55" s="758"/>
      <c r="CW55" s="756"/>
      <c r="CX55" s="757"/>
      <c r="CY55" s="757"/>
      <c r="CZ55" s="757"/>
      <c r="DA55" s="758"/>
      <c r="DB55" s="756"/>
      <c r="DC55" s="757"/>
      <c r="DD55" s="757"/>
      <c r="DE55" s="757"/>
      <c r="DF55" s="758"/>
      <c r="DG55" s="756"/>
      <c r="DH55" s="757"/>
      <c r="DI55" s="757"/>
      <c r="DJ55" s="757"/>
      <c r="DK55" s="758"/>
      <c r="DL55" s="756"/>
      <c r="DM55" s="757"/>
      <c r="DN55" s="757"/>
      <c r="DO55" s="757"/>
      <c r="DP55" s="758"/>
      <c r="DQ55" s="756"/>
      <c r="DR55" s="757"/>
      <c r="DS55" s="757"/>
      <c r="DT55" s="757"/>
      <c r="DU55" s="758"/>
      <c r="DV55" s="786"/>
      <c r="DW55" s="787"/>
      <c r="DX55" s="787"/>
      <c r="DY55" s="787"/>
      <c r="DZ55" s="789"/>
      <c r="EA55" s="212"/>
    </row>
    <row r="56" spans="1:131" ht="26.25" customHeight="1" x14ac:dyDescent="0.2">
      <c r="A56" s="220">
        <v>29</v>
      </c>
      <c r="B56" s="790"/>
      <c r="C56" s="791"/>
      <c r="D56" s="791"/>
      <c r="E56" s="791"/>
      <c r="F56" s="791"/>
      <c r="G56" s="791"/>
      <c r="H56" s="791"/>
      <c r="I56" s="791"/>
      <c r="J56" s="791"/>
      <c r="K56" s="791"/>
      <c r="L56" s="791"/>
      <c r="M56" s="791"/>
      <c r="N56" s="791"/>
      <c r="O56" s="791"/>
      <c r="P56" s="792"/>
      <c r="Q56" s="845"/>
      <c r="R56" s="846"/>
      <c r="S56" s="846"/>
      <c r="T56" s="846"/>
      <c r="U56" s="846"/>
      <c r="V56" s="846"/>
      <c r="W56" s="846"/>
      <c r="X56" s="846"/>
      <c r="Y56" s="846"/>
      <c r="Z56" s="846"/>
      <c r="AA56" s="846"/>
      <c r="AB56" s="846"/>
      <c r="AC56" s="846"/>
      <c r="AD56" s="846"/>
      <c r="AE56" s="847"/>
      <c r="AF56" s="796"/>
      <c r="AG56" s="797"/>
      <c r="AH56" s="797"/>
      <c r="AI56" s="797"/>
      <c r="AJ56" s="798"/>
      <c r="AK56" s="849"/>
      <c r="AL56" s="846"/>
      <c r="AM56" s="846"/>
      <c r="AN56" s="846"/>
      <c r="AO56" s="846"/>
      <c r="AP56" s="846"/>
      <c r="AQ56" s="846"/>
      <c r="AR56" s="846"/>
      <c r="AS56" s="846"/>
      <c r="AT56" s="846"/>
      <c r="AU56" s="846"/>
      <c r="AV56" s="846"/>
      <c r="AW56" s="846"/>
      <c r="AX56" s="846"/>
      <c r="AY56" s="846"/>
      <c r="AZ56" s="848"/>
      <c r="BA56" s="848"/>
      <c r="BB56" s="848"/>
      <c r="BC56" s="848"/>
      <c r="BD56" s="848"/>
      <c r="BE56" s="842"/>
      <c r="BF56" s="842"/>
      <c r="BG56" s="842"/>
      <c r="BH56" s="842"/>
      <c r="BI56" s="843"/>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56"/>
      <c r="CI56" s="757"/>
      <c r="CJ56" s="757"/>
      <c r="CK56" s="757"/>
      <c r="CL56" s="758"/>
      <c r="CM56" s="756"/>
      <c r="CN56" s="757"/>
      <c r="CO56" s="757"/>
      <c r="CP56" s="757"/>
      <c r="CQ56" s="758"/>
      <c r="CR56" s="756"/>
      <c r="CS56" s="757"/>
      <c r="CT56" s="757"/>
      <c r="CU56" s="757"/>
      <c r="CV56" s="758"/>
      <c r="CW56" s="756"/>
      <c r="CX56" s="757"/>
      <c r="CY56" s="757"/>
      <c r="CZ56" s="757"/>
      <c r="DA56" s="758"/>
      <c r="DB56" s="756"/>
      <c r="DC56" s="757"/>
      <c r="DD56" s="757"/>
      <c r="DE56" s="757"/>
      <c r="DF56" s="758"/>
      <c r="DG56" s="756"/>
      <c r="DH56" s="757"/>
      <c r="DI56" s="757"/>
      <c r="DJ56" s="757"/>
      <c r="DK56" s="758"/>
      <c r="DL56" s="756"/>
      <c r="DM56" s="757"/>
      <c r="DN56" s="757"/>
      <c r="DO56" s="757"/>
      <c r="DP56" s="758"/>
      <c r="DQ56" s="756"/>
      <c r="DR56" s="757"/>
      <c r="DS56" s="757"/>
      <c r="DT56" s="757"/>
      <c r="DU56" s="758"/>
      <c r="DV56" s="786"/>
      <c r="DW56" s="787"/>
      <c r="DX56" s="787"/>
      <c r="DY56" s="787"/>
      <c r="DZ56" s="789"/>
      <c r="EA56" s="212"/>
    </row>
    <row r="57" spans="1:131" ht="26.25" customHeight="1" x14ac:dyDescent="0.2">
      <c r="A57" s="220">
        <v>30</v>
      </c>
      <c r="B57" s="790"/>
      <c r="C57" s="791"/>
      <c r="D57" s="791"/>
      <c r="E57" s="791"/>
      <c r="F57" s="791"/>
      <c r="G57" s="791"/>
      <c r="H57" s="791"/>
      <c r="I57" s="791"/>
      <c r="J57" s="791"/>
      <c r="K57" s="791"/>
      <c r="L57" s="791"/>
      <c r="M57" s="791"/>
      <c r="N57" s="791"/>
      <c r="O57" s="791"/>
      <c r="P57" s="792"/>
      <c r="Q57" s="845"/>
      <c r="R57" s="846"/>
      <c r="S57" s="846"/>
      <c r="T57" s="846"/>
      <c r="U57" s="846"/>
      <c r="V57" s="846"/>
      <c r="W57" s="846"/>
      <c r="X57" s="846"/>
      <c r="Y57" s="846"/>
      <c r="Z57" s="846"/>
      <c r="AA57" s="846"/>
      <c r="AB57" s="846"/>
      <c r="AC57" s="846"/>
      <c r="AD57" s="846"/>
      <c r="AE57" s="847"/>
      <c r="AF57" s="796"/>
      <c r="AG57" s="797"/>
      <c r="AH57" s="797"/>
      <c r="AI57" s="797"/>
      <c r="AJ57" s="798"/>
      <c r="AK57" s="849"/>
      <c r="AL57" s="846"/>
      <c r="AM57" s="846"/>
      <c r="AN57" s="846"/>
      <c r="AO57" s="846"/>
      <c r="AP57" s="846"/>
      <c r="AQ57" s="846"/>
      <c r="AR57" s="846"/>
      <c r="AS57" s="846"/>
      <c r="AT57" s="846"/>
      <c r="AU57" s="846"/>
      <c r="AV57" s="846"/>
      <c r="AW57" s="846"/>
      <c r="AX57" s="846"/>
      <c r="AY57" s="846"/>
      <c r="AZ57" s="848"/>
      <c r="BA57" s="848"/>
      <c r="BB57" s="848"/>
      <c r="BC57" s="848"/>
      <c r="BD57" s="848"/>
      <c r="BE57" s="842"/>
      <c r="BF57" s="842"/>
      <c r="BG57" s="842"/>
      <c r="BH57" s="842"/>
      <c r="BI57" s="843"/>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56"/>
      <c r="CI57" s="757"/>
      <c r="CJ57" s="757"/>
      <c r="CK57" s="757"/>
      <c r="CL57" s="758"/>
      <c r="CM57" s="756"/>
      <c r="CN57" s="757"/>
      <c r="CO57" s="757"/>
      <c r="CP57" s="757"/>
      <c r="CQ57" s="758"/>
      <c r="CR57" s="756"/>
      <c r="CS57" s="757"/>
      <c r="CT57" s="757"/>
      <c r="CU57" s="757"/>
      <c r="CV57" s="758"/>
      <c r="CW57" s="756"/>
      <c r="CX57" s="757"/>
      <c r="CY57" s="757"/>
      <c r="CZ57" s="757"/>
      <c r="DA57" s="758"/>
      <c r="DB57" s="756"/>
      <c r="DC57" s="757"/>
      <c r="DD57" s="757"/>
      <c r="DE57" s="757"/>
      <c r="DF57" s="758"/>
      <c r="DG57" s="756"/>
      <c r="DH57" s="757"/>
      <c r="DI57" s="757"/>
      <c r="DJ57" s="757"/>
      <c r="DK57" s="758"/>
      <c r="DL57" s="756"/>
      <c r="DM57" s="757"/>
      <c r="DN57" s="757"/>
      <c r="DO57" s="757"/>
      <c r="DP57" s="758"/>
      <c r="DQ57" s="756"/>
      <c r="DR57" s="757"/>
      <c r="DS57" s="757"/>
      <c r="DT57" s="757"/>
      <c r="DU57" s="758"/>
      <c r="DV57" s="786"/>
      <c r="DW57" s="787"/>
      <c r="DX57" s="787"/>
      <c r="DY57" s="787"/>
      <c r="DZ57" s="789"/>
      <c r="EA57" s="212"/>
    </row>
    <row r="58" spans="1:131" ht="26.25" customHeight="1" x14ac:dyDescent="0.2">
      <c r="A58" s="220">
        <v>31</v>
      </c>
      <c r="B58" s="790"/>
      <c r="C58" s="791"/>
      <c r="D58" s="791"/>
      <c r="E58" s="791"/>
      <c r="F58" s="791"/>
      <c r="G58" s="791"/>
      <c r="H58" s="791"/>
      <c r="I58" s="791"/>
      <c r="J58" s="791"/>
      <c r="K58" s="791"/>
      <c r="L58" s="791"/>
      <c r="M58" s="791"/>
      <c r="N58" s="791"/>
      <c r="O58" s="791"/>
      <c r="P58" s="792"/>
      <c r="Q58" s="845"/>
      <c r="R58" s="846"/>
      <c r="S58" s="846"/>
      <c r="T58" s="846"/>
      <c r="U58" s="846"/>
      <c r="V58" s="846"/>
      <c r="W58" s="846"/>
      <c r="X58" s="846"/>
      <c r="Y58" s="846"/>
      <c r="Z58" s="846"/>
      <c r="AA58" s="846"/>
      <c r="AB58" s="846"/>
      <c r="AC58" s="846"/>
      <c r="AD58" s="846"/>
      <c r="AE58" s="847"/>
      <c r="AF58" s="796"/>
      <c r="AG58" s="797"/>
      <c r="AH58" s="797"/>
      <c r="AI58" s="797"/>
      <c r="AJ58" s="798"/>
      <c r="AK58" s="849"/>
      <c r="AL58" s="846"/>
      <c r="AM58" s="846"/>
      <c r="AN58" s="846"/>
      <c r="AO58" s="846"/>
      <c r="AP58" s="846"/>
      <c r="AQ58" s="846"/>
      <c r="AR58" s="846"/>
      <c r="AS58" s="846"/>
      <c r="AT58" s="846"/>
      <c r="AU58" s="846"/>
      <c r="AV58" s="846"/>
      <c r="AW58" s="846"/>
      <c r="AX58" s="846"/>
      <c r="AY58" s="846"/>
      <c r="AZ58" s="848"/>
      <c r="BA58" s="848"/>
      <c r="BB58" s="848"/>
      <c r="BC58" s="848"/>
      <c r="BD58" s="848"/>
      <c r="BE58" s="842"/>
      <c r="BF58" s="842"/>
      <c r="BG58" s="842"/>
      <c r="BH58" s="842"/>
      <c r="BI58" s="843"/>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56"/>
      <c r="CI58" s="757"/>
      <c r="CJ58" s="757"/>
      <c r="CK58" s="757"/>
      <c r="CL58" s="758"/>
      <c r="CM58" s="756"/>
      <c r="CN58" s="757"/>
      <c r="CO58" s="757"/>
      <c r="CP58" s="757"/>
      <c r="CQ58" s="758"/>
      <c r="CR58" s="756"/>
      <c r="CS58" s="757"/>
      <c r="CT58" s="757"/>
      <c r="CU58" s="757"/>
      <c r="CV58" s="758"/>
      <c r="CW58" s="756"/>
      <c r="CX58" s="757"/>
      <c r="CY58" s="757"/>
      <c r="CZ58" s="757"/>
      <c r="DA58" s="758"/>
      <c r="DB58" s="756"/>
      <c r="DC58" s="757"/>
      <c r="DD58" s="757"/>
      <c r="DE58" s="757"/>
      <c r="DF58" s="758"/>
      <c r="DG58" s="756"/>
      <c r="DH58" s="757"/>
      <c r="DI58" s="757"/>
      <c r="DJ58" s="757"/>
      <c r="DK58" s="758"/>
      <c r="DL58" s="756"/>
      <c r="DM58" s="757"/>
      <c r="DN58" s="757"/>
      <c r="DO58" s="757"/>
      <c r="DP58" s="758"/>
      <c r="DQ58" s="756"/>
      <c r="DR58" s="757"/>
      <c r="DS58" s="757"/>
      <c r="DT58" s="757"/>
      <c r="DU58" s="758"/>
      <c r="DV58" s="786"/>
      <c r="DW58" s="787"/>
      <c r="DX58" s="787"/>
      <c r="DY58" s="787"/>
      <c r="DZ58" s="789"/>
      <c r="EA58" s="212"/>
    </row>
    <row r="59" spans="1:131" ht="26.25" customHeight="1" x14ac:dyDescent="0.2">
      <c r="A59" s="220">
        <v>32</v>
      </c>
      <c r="B59" s="790"/>
      <c r="C59" s="791"/>
      <c r="D59" s="791"/>
      <c r="E59" s="791"/>
      <c r="F59" s="791"/>
      <c r="G59" s="791"/>
      <c r="H59" s="791"/>
      <c r="I59" s="791"/>
      <c r="J59" s="791"/>
      <c r="K59" s="791"/>
      <c r="L59" s="791"/>
      <c r="M59" s="791"/>
      <c r="N59" s="791"/>
      <c r="O59" s="791"/>
      <c r="P59" s="792"/>
      <c r="Q59" s="845"/>
      <c r="R59" s="846"/>
      <c r="S59" s="846"/>
      <c r="T59" s="846"/>
      <c r="U59" s="846"/>
      <c r="V59" s="846"/>
      <c r="W59" s="846"/>
      <c r="X59" s="846"/>
      <c r="Y59" s="846"/>
      <c r="Z59" s="846"/>
      <c r="AA59" s="846"/>
      <c r="AB59" s="846"/>
      <c r="AC59" s="846"/>
      <c r="AD59" s="846"/>
      <c r="AE59" s="847"/>
      <c r="AF59" s="796"/>
      <c r="AG59" s="797"/>
      <c r="AH59" s="797"/>
      <c r="AI59" s="797"/>
      <c r="AJ59" s="798"/>
      <c r="AK59" s="849"/>
      <c r="AL59" s="846"/>
      <c r="AM59" s="846"/>
      <c r="AN59" s="846"/>
      <c r="AO59" s="846"/>
      <c r="AP59" s="846"/>
      <c r="AQ59" s="846"/>
      <c r="AR59" s="846"/>
      <c r="AS59" s="846"/>
      <c r="AT59" s="846"/>
      <c r="AU59" s="846"/>
      <c r="AV59" s="846"/>
      <c r="AW59" s="846"/>
      <c r="AX59" s="846"/>
      <c r="AY59" s="846"/>
      <c r="AZ59" s="848"/>
      <c r="BA59" s="848"/>
      <c r="BB59" s="848"/>
      <c r="BC59" s="848"/>
      <c r="BD59" s="848"/>
      <c r="BE59" s="842"/>
      <c r="BF59" s="842"/>
      <c r="BG59" s="842"/>
      <c r="BH59" s="842"/>
      <c r="BI59" s="843"/>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56"/>
      <c r="CI59" s="757"/>
      <c r="CJ59" s="757"/>
      <c r="CK59" s="757"/>
      <c r="CL59" s="758"/>
      <c r="CM59" s="756"/>
      <c r="CN59" s="757"/>
      <c r="CO59" s="757"/>
      <c r="CP59" s="757"/>
      <c r="CQ59" s="758"/>
      <c r="CR59" s="756"/>
      <c r="CS59" s="757"/>
      <c r="CT59" s="757"/>
      <c r="CU59" s="757"/>
      <c r="CV59" s="758"/>
      <c r="CW59" s="756"/>
      <c r="CX59" s="757"/>
      <c r="CY59" s="757"/>
      <c r="CZ59" s="757"/>
      <c r="DA59" s="758"/>
      <c r="DB59" s="756"/>
      <c r="DC59" s="757"/>
      <c r="DD59" s="757"/>
      <c r="DE59" s="757"/>
      <c r="DF59" s="758"/>
      <c r="DG59" s="756"/>
      <c r="DH59" s="757"/>
      <c r="DI59" s="757"/>
      <c r="DJ59" s="757"/>
      <c r="DK59" s="758"/>
      <c r="DL59" s="756"/>
      <c r="DM59" s="757"/>
      <c r="DN59" s="757"/>
      <c r="DO59" s="757"/>
      <c r="DP59" s="758"/>
      <c r="DQ59" s="756"/>
      <c r="DR59" s="757"/>
      <c r="DS59" s="757"/>
      <c r="DT59" s="757"/>
      <c r="DU59" s="758"/>
      <c r="DV59" s="786"/>
      <c r="DW59" s="787"/>
      <c r="DX59" s="787"/>
      <c r="DY59" s="787"/>
      <c r="DZ59" s="789"/>
      <c r="EA59" s="212"/>
    </row>
    <row r="60" spans="1:131" ht="26.25" customHeight="1" x14ac:dyDescent="0.2">
      <c r="A60" s="220">
        <v>33</v>
      </c>
      <c r="B60" s="790"/>
      <c r="C60" s="791"/>
      <c r="D60" s="791"/>
      <c r="E60" s="791"/>
      <c r="F60" s="791"/>
      <c r="G60" s="791"/>
      <c r="H60" s="791"/>
      <c r="I60" s="791"/>
      <c r="J60" s="791"/>
      <c r="K60" s="791"/>
      <c r="L60" s="791"/>
      <c r="M60" s="791"/>
      <c r="N60" s="791"/>
      <c r="O60" s="791"/>
      <c r="P60" s="792"/>
      <c r="Q60" s="845"/>
      <c r="R60" s="846"/>
      <c r="S60" s="846"/>
      <c r="T60" s="846"/>
      <c r="U60" s="846"/>
      <c r="V60" s="846"/>
      <c r="W60" s="846"/>
      <c r="X60" s="846"/>
      <c r="Y60" s="846"/>
      <c r="Z60" s="846"/>
      <c r="AA60" s="846"/>
      <c r="AB60" s="846"/>
      <c r="AC60" s="846"/>
      <c r="AD60" s="846"/>
      <c r="AE60" s="847"/>
      <c r="AF60" s="796"/>
      <c r="AG60" s="797"/>
      <c r="AH60" s="797"/>
      <c r="AI60" s="797"/>
      <c r="AJ60" s="798"/>
      <c r="AK60" s="849"/>
      <c r="AL60" s="846"/>
      <c r="AM60" s="846"/>
      <c r="AN60" s="846"/>
      <c r="AO60" s="846"/>
      <c r="AP60" s="846"/>
      <c r="AQ60" s="846"/>
      <c r="AR60" s="846"/>
      <c r="AS60" s="846"/>
      <c r="AT60" s="846"/>
      <c r="AU60" s="846"/>
      <c r="AV60" s="846"/>
      <c r="AW60" s="846"/>
      <c r="AX60" s="846"/>
      <c r="AY60" s="846"/>
      <c r="AZ60" s="848"/>
      <c r="BA60" s="848"/>
      <c r="BB60" s="848"/>
      <c r="BC60" s="848"/>
      <c r="BD60" s="848"/>
      <c r="BE60" s="842"/>
      <c r="BF60" s="842"/>
      <c r="BG60" s="842"/>
      <c r="BH60" s="842"/>
      <c r="BI60" s="843"/>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56"/>
      <c r="CI60" s="757"/>
      <c r="CJ60" s="757"/>
      <c r="CK60" s="757"/>
      <c r="CL60" s="758"/>
      <c r="CM60" s="756"/>
      <c r="CN60" s="757"/>
      <c r="CO60" s="757"/>
      <c r="CP60" s="757"/>
      <c r="CQ60" s="758"/>
      <c r="CR60" s="756"/>
      <c r="CS60" s="757"/>
      <c r="CT60" s="757"/>
      <c r="CU60" s="757"/>
      <c r="CV60" s="758"/>
      <c r="CW60" s="756"/>
      <c r="CX60" s="757"/>
      <c r="CY60" s="757"/>
      <c r="CZ60" s="757"/>
      <c r="DA60" s="758"/>
      <c r="DB60" s="756"/>
      <c r="DC60" s="757"/>
      <c r="DD60" s="757"/>
      <c r="DE60" s="757"/>
      <c r="DF60" s="758"/>
      <c r="DG60" s="756"/>
      <c r="DH60" s="757"/>
      <c r="DI60" s="757"/>
      <c r="DJ60" s="757"/>
      <c r="DK60" s="758"/>
      <c r="DL60" s="756"/>
      <c r="DM60" s="757"/>
      <c r="DN60" s="757"/>
      <c r="DO60" s="757"/>
      <c r="DP60" s="758"/>
      <c r="DQ60" s="756"/>
      <c r="DR60" s="757"/>
      <c r="DS60" s="757"/>
      <c r="DT60" s="757"/>
      <c r="DU60" s="758"/>
      <c r="DV60" s="786"/>
      <c r="DW60" s="787"/>
      <c r="DX60" s="787"/>
      <c r="DY60" s="787"/>
      <c r="DZ60" s="789"/>
      <c r="EA60" s="212"/>
    </row>
    <row r="61" spans="1:131" ht="26.25" customHeight="1" thickBot="1" x14ac:dyDescent="0.25">
      <c r="A61" s="220">
        <v>34</v>
      </c>
      <c r="B61" s="790"/>
      <c r="C61" s="791"/>
      <c r="D61" s="791"/>
      <c r="E61" s="791"/>
      <c r="F61" s="791"/>
      <c r="G61" s="791"/>
      <c r="H61" s="791"/>
      <c r="I61" s="791"/>
      <c r="J61" s="791"/>
      <c r="K61" s="791"/>
      <c r="L61" s="791"/>
      <c r="M61" s="791"/>
      <c r="N61" s="791"/>
      <c r="O61" s="791"/>
      <c r="P61" s="792"/>
      <c r="Q61" s="845"/>
      <c r="R61" s="846"/>
      <c r="S61" s="846"/>
      <c r="T61" s="846"/>
      <c r="U61" s="846"/>
      <c r="V61" s="846"/>
      <c r="W61" s="846"/>
      <c r="X61" s="846"/>
      <c r="Y61" s="846"/>
      <c r="Z61" s="846"/>
      <c r="AA61" s="846"/>
      <c r="AB61" s="846"/>
      <c r="AC61" s="846"/>
      <c r="AD61" s="846"/>
      <c r="AE61" s="847"/>
      <c r="AF61" s="796"/>
      <c r="AG61" s="797"/>
      <c r="AH61" s="797"/>
      <c r="AI61" s="797"/>
      <c r="AJ61" s="798"/>
      <c r="AK61" s="849"/>
      <c r="AL61" s="846"/>
      <c r="AM61" s="846"/>
      <c r="AN61" s="846"/>
      <c r="AO61" s="846"/>
      <c r="AP61" s="846"/>
      <c r="AQ61" s="846"/>
      <c r="AR61" s="846"/>
      <c r="AS61" s="846"/>
      <c r="AT61" s="846"/>
      <c r="AU61" s="846"/>
      <c r="AV61" s="846"/>
      <c r="AW61" s="846"/>
      <c r="AX61" s="846"/>
      <c r="AY61" s="846"/>
      <c r="AZ61" s="848"/>
      <c r="BA61" s="848"/>
      <c r="BB61" s="848"/>
      <c r="BC61" s="848"/>
      <c r="BD61" s="848"/>
      <c r="BE61" s="842"/>
      <c r="BF61" s="842"/>
      <c r="BG61" s="842"/>
      <c r="BH61" s="842"/>
      <c r="BI61" s="843"/>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56"/>
      <c r="CI61" s="757"/>
      <c r="CJ61" s="757"/>
      <c r="CK61" s="757"/>
      <c r="CL61" s="758"/>
      <c r="CM61" s="756"/>
      <c r="CN61" s="757"/>
      <c r="CO61" s="757"/>
      <c r="CP61" s="757"/>
      <c r="CQ61" s="758"/>
      <c r="CR61" s="756"/>
      <c r="CS61" s="757"/>
      <c r="CT61" s="757"/>
      <c r="CU61" s="757"/>
      <c r="CV61" s="758"/>
      <c r="CW61" s="756"/>
      <c r="CX61" s="757"/>
      <c r="CY61" s="757"/>
      <c r="CZ61" s="757"/>
      <c r="DA61" s="758"/>
      <c r="DB61" s="756"/>
      <c r="DC61" s="757"/>
      <c r="DD61" s="757"/>
      <c r="DE61" s="757"/>
      <c r="DF61" s="758"/>
      <c r="DG61" s="756"/>
      <c r="DH61" s="757"/>
      <c r="DI61" s="757"/>
      <c r="DJ61" s="757"/>
      <c r="DK61" s="758"/>
      <c r="DL61" s="756"/>
      <c r="DM61" s="757"/>
      <c r="DN61" s="757"/>
      <c r="DO61" s="757"/>
      <c r="DP61" s="758"/>
      <c r="DQ61" s="756"/>
      <c r="DR61" s="757"/>
      <c r="DS61" s="757"/>
      <c r="DT61" s="757"/>
      <c r="DU61" s="758"/>
      <c r="DV61" s="786"/>
      <c r="DW61" s="787"/>
      <c r="DX61" s="787"/>
      <c r="DY61" s="787"/>
      <c r="DZ61" s="789"/>
      <c r="EA61" s="212"/>
    </row>
    <row r="62" spans="1:131" ht="26.25" customHeight="1" x14ac:dyDescent="0.2">
      <c r="A62" s="220">
        <v>35</v>
      </c>
      <c r="B62" s="790"/>
      <c r="C62" s="791"/>
      <c r="D62" s="791"/>
      <c r="E62" s="791"/>
      <c r="F62" s="791"/>
      <c r="G62" s="791"/>
      <c r="H62" s="791"/>
      <c r="I62" s="791"/>
      <c r="J62" s="791"/>
      <c r="K62" s="791"/>
      <c r="L62" s="791"/>
      <c r="M62" s="791"/>
      <c r="N62" s="791"/>
      <c r="O62" s="791"/>
      <c r="P62" s="792"/>
      <c r="Q62" s="845"/>
      <c r="R62" s="846"/>
      <c r="S62" s="846"/>
      <c r="T62" s="846"/>
      <c r="U62" s="846"/>
      <c r="V62" s="846"/>
      <c r="W62" s="846"/>
      <c r="X62" s="846"/>
      <c r="Y62" s="846"/>
      <c r="Z62" s="846"/>
      <c r="AA62" s="846"/>
      <c r="AB62" s="846"/>
      <c r="AC62" s="846"/>
      <c r="AD62" s="846"/>
      <c r="AE62" s="847"/>
      <c r="AF62" s="796"/>
      <c r="AG62" s="797"/>
      <c r="AH62" s="797"/>
      <c r="AI62" s="797"/>
      <c r="AJ62" s="798"/>
      <c r="AK62" s="849"/>
      <c r="AL62" s="846"/>
      <c r="AM62" s="846"/>
      <c r="AN62" s="846"/>
      <c r="AO62" s="846"/>
      <c r="AP62" s="846"/>
      <c r="AQ62" s="846"/>
      <c r="AR62" s="846"/>
      <c r="AS62" s="846"/>
      <c r="AT62" s="846"/>
      <c r="AU62" s="846"/>
      <c r="AV62" s="846"/>
      <c r="AW62" s="846"/>
      <c r="AX62" s="846"/>
      <c r="AY62" s="846"/>
      <c r="AZ62" s="848"/>
      <c r="BA62" s="848"/>
      <c r="BB62" s="848"/>
      <c r="BC62" s="848"/>
      <c r="BD62" s="848"/>
      <c r="BE62" s="842"/>
      <c r="BF62" s="842"/>
      <c r="BG62" s="842"/>
      <c r="BH62" s="842"/>
      <c r="BI62" s="843"/>
      <c r="BJ62" s="857" t="s">
        <v>397</v>
      </c>
      <c r="BK62" s="816"/>
      <c r="BL62" s="816"/>
      <c r="BM62" s="816"/>
      <c r="BN62" s="817"/>
      <c r="BO62" s="223"/>
      <c r="BP62" s="223"/>
      <c r="BQ62" s="220">
        <v>56</v>
      </c>
      <c r="BR62" s="221"/>
      <c r="BS62" s="786"/>
      <c r="BT62" s="787"/>
      <c r="BU62" s="787"/>
      <c r="BV62" s="787"/>
      <c r="BW62" s="787"/>
      <c r="BX62" s="787"/>
      <c r="BY62" s="787"/>
      <c r="BZ62" s="787"/>
      <c r="CA62" s="787"/>
      <c r="CB62" s="787"/>
      <c r="CC62" s="787"/>
      <c r="CD62" s="787"/>
      <c r="CE62" s="787"/>
      <c r="CF62" s="787"/>
      <c r="CG62" s="788"/>
      <c r="CH62" s="756"/>
      <c r="CI62" s="757"/>
      <c r="CJ62" s="757"/>
      <c r="CK62" s="757"/>
      <c r="CL62" s="758"/>
      <c r="CM62" s="756"/>
      <c r="CN62" s="757"/>
      <c r="CO62" s="757"/>
      <c r="CP62" s="757"/>
      <c r="CQ62" s="758"/>
      <c r="CR62" s="756"/>
      <c r="CS62" s="757"/>
      <c r="CT62" s="757"/>
      <c r="CU62" s="757"/>
      <c r="CV62" s="758"/>
      <c r="CW62" s="756"/>
      <c r="CX62" s="757"/>
      <c r="CY62" s="757"/>
      <c r="CZ62" s="757"/>
      <c r="DA62" s="758"/>
      <c r="DB62" s="756"/>
      <c r="DC62" s="757"/>
      <c r="DD62" s="757"/>
      <c r="DE62" s="757"/>
      <c r="DF62" s="758"/>
      <c r="DG62" s="756"/>
      <c r="DH62" s="757"/>
      <c r="DI62" s="757"/>
      <c r="DJ62" s="757"/>
      <c r="DK62" s="758"/>
      <c r="DL62" s="756"/>
      <c r="DM62" s="757"/>
      <c r="DN62" s="757"/>
      <c r="DO62" s="757"/>
      <c r="DP62" s="758"/>
      <c r="DQ62" s="756"/>
      <c r="DR62" s="757"/>
      <c r="DS62" s="757"/>
      <c r="DT62" s="757"/>
      <c r="DU62" s="758"/>
      <c r="DV62" s="786"/>
      <c r="DW62" s="787"/>
      <c r="DX62" s="787"/>
      <c r="DY62" s="787"/>
      <c r="DZ62" s="789"/>
      <c r="EA62" s="212"/>
    </row>
    <row r="63" spans="1:131" ht="26.25" customHeight="1" thickBot="1" x14ac:dyDescent="0.25">
      <c r="A63" s="222" t="s">
        <v>377</v>
      </c>
      <c r="B63" s="799" t="s">
        <v>398</v>
      </c>
      <c r="C63" s="800"/>
      <c r="D63" s="800"/>
      <c r="E63" s="800"/>
      <c r="F63" s="800"/>
      <c r="G63" s="800"/>
      <c r="H63" s="800"/>
      <c r="I63" s="800"/>
      <c r="J63" s="800"/>
      <c r="K63" s="800"/>
      <c r="L63" s="800"/>
      <c r="M63" s="800"/>
      <c r="N63" s="800"/>
      <c r="O63" s="800"/>
      <c r="P63" s="801"/>
      <c r="Q63" s="850"/>
      <c r="R63" s="851"/>
      <c r="S63" s="851"/>
      <c r="T63" s="851"/>
      <c r="U63" s="851"/>
      <c r="V63" s="851"/>
      <c r="W63" s="851"/>
      <c r="X63" s="851"/>
      <c r="Y63" s="851"/>
      <c r="Z63" s="851"/>
      <c r="AA63" s="851"/>
      <c r="AB63" s="851"/>
      <c r="AC63" s="851"/>
      <c r="AD63" s="851"/>
      <c r="AE63" s="852"/>
      <c r="AF63" s="853">
        <v>3807</v>
      </c>
      <c r="AG63" s="854"/>
      <c r="AH63" s="854"/>
      <c r="AI63" s="854"/>
      <c r="AJ63" s="855"/>
      <c r="AK63" s="856"/>
      <c r="AL63" s="851"/>
      <c r="AM63" s="851"/>
      <c r="AN63" s="851"/>
      <c r="AO63" s="851"/>
      <c r="AP63" s="854"/>
      <c r="AQ63" s="854"/>
      <c r="AR63" s="854"/>
      <c r="AS63" s="854"/>
      <c r="AT63" s="854"/>
      <c r="AU63" s="854"/>
      <c r="AV63" s="854"/>
      <c r="AW63" s="854"/>
      <c r="AX63" s="854"/>
      <c r="AY63" s="854"/>
      <c r="AZ63" s="858"/>
      <c r="BA63" s="858"/>
      <c r="BB63" s="858"/>
      <c r="BC63" s="858"/>
      <c r="BD63" s="858"/>
      <c r="BE63" s="859"/>
      <c r="BF63" s="859"/>
      <c r="BG63" s="859"/>
      <c r="BH63" s="859"/>
      <c r="BI63" s="860"/>
      <c r="BJ63" s="861" t="s">
        <v>122</v>
      </c>
      <c r="BK63" s="862"/>
      <c r="BL63" s="862"/>
      <c r="BM63" s="862"/>
      <c r="BN63" s="863"/>
      <c r="BO63" s="223"/>
      <c r="BP63" s="223"/>
      <c r="BQ63" s="220">
        <v>57</v>
      </c>
      <c r="BR63" s="221"/>
      <c r="BS63" s="786"/>
      <c r="BT63" s="787"/>
      <c r="BU63" s="787"/>
      <c r="BV63" s="787"/>
      <c r="BW63" s="787"/>
      <c r="BX63" s="787"/>
      <c r="BY63" s="787"/>
      <c r="BZ63" s="787"/>
      <c r="CA63" s="787"/>
      <c r="CB63" s="787"/>
      <c r="CC63" s="787"/>
      <c r="CD63" s="787"/>
      <c r="CE63" s="787"/>
      <c r="CF63" s="787"/>
      <c r="CG63" s="788"/>
      <c r="CH63" s="756"/>
      <c r="CI63" s="757"/>
      <c r="CJ63" s="757"/>
      <c r="CK63" s="757"/>
      <c r="CL63" s="758"/>
      <c r="CM63" s="756"/>
      <c r="CN63" s="757"/>
      <c r="CO63" s="757"/>
      <c r="CP63" s="757"/>
      <c r="CQ63" s="758"/>
      <c r="CR63" s="756"/>
      <c r="CS63" s="757"/>
      <c r="CT63" s="757"/>
      <c r="CU63" s="757"/>
      <c r="CV63" s="758"/>
      <c r="CW63" s="756"/>
      <c r="CX63" s="757"/>
      <c r="CY63" s="757"/>
      <c r="CZ63" s="757"/>
      <c r="DA63" s="758"/>
      <c r="DB63" s="756"/>
      <c r="DC63" s="757"/>
      <c r="DD63" s="757"/>
      <c r="DE63" s="757"/>
      <c r="DF63" s="758"/>
      <c r="DG63" s="756"/>
      <c r="DH63" s="757"/>
      <c r="DI63" s="757"/>
      <c r="DJ63" s="757"/>
      <c r="DK63" s="758"/>
      <c r="DL63" s="756"/>
      <c r="DM63" s="757"/>
      <c r="DN63" s="757"/>
      <c r="DO63" s="757"/>
      <c r="DP63" s="758"/>
      <c r="DQ63" s="756"/>
      <c r="DR63" s="757"/>
      <c r="DS63" s="757"/>
      <c r="DT63" s="757"/>
      <c r="DU63" s="758"/>
      <c r="DV63" s="786"/>
      <c r="DW63" s="787"/>
      <c r="DX63" s="787"/>
      <c r="DY63" s="787"/>
      <c r="DZ63" s="78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56"/>
      <c r="CI64" s="757"/>
      <c r="CJ64" s="757"/>
      <c r="CK64" s="757"/>
      <c r="CL64" s="758"/>
      <c r="CM64" s="756"/>
      <c r="CN64" s="757"/>
      <c r="CO64" s="757"/>
      <c r="CP64" s="757"/>
      <c r="CQ64" s="758"/>
      <c r="CR64" s="756"/>
      <c r="CS64" s="757"/>
      <c r="CT64" s="757"/>
      <c r="CU64" s="757"/>
      <c r="CV64" s="758"/>
      <c r="CW64" s="756"/>
      <c r="CX64" s="757"/>
      <c r="CY64" s="757"/>
      <c r="CZ64" s="757"/>
      <c r="DA64" s="758"/>
      <c r="DB64" s="756"/>
      <c r="DC64" s="757"/>
      <c r="DD64" s="757"/>
      <c r="DE64" s="757"/>
      <c r="DF64" s="758"/>
      <c r="DG64" s="756"/>
      <c r="DH64" s="757"/>
      <c r="DI64" s="757"/>
      <c r="DJ64" s="757"/>
      <c r="DK64" s="758"/>
      <c r="DL64" s="756"/>
      <c r="DM64" s="757"/>
      <c r="DN64" s="757"/>
      <c r="DO64" s="757"/>
      <c r="DP64" s="758"/>
      <c r="DQ64" s="756"/>
      <c r="DR64" s="757"/>
      <c r="DS64" s="757"/>
      <c r="DT64" s="757"/>
      <c r="DU64" s="758"/>
      <c r="DV64" s="786"/>
      <c r="DW64" s="787"/>
      <c r="DX64" s="787"/>
      <c r="DY64" s="787"/>
      <c r="DZ64" s="789"/>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56"/>
      <c r="CI65" s="757"/>
      <c r="CJ65" s="757"/>
      <c r="CK65" s="757"/>
      <c r="CL65" s="758"/>
      <c r="CM65" s="756"/>
      <c r="CN65" s="757"/>
      <c r="CO65" s="757"/>
      <c r="CP65" s="757"/>
      <c r="CQ65" s="758"/>
      <c r="CR65" s="756"/>
      <c r="CS65" s="757"/>
      <c r="CT65" s="757"/>
      <c r="CU65" s="757"/>
      <c r="CV65" s="758"/>
      <c r="CW65" s="756"/>
      <c r="CX65" s="757"/>
      <c r="CY65" s="757"/>
      <c r="CZ65" s="757"/>
      <c r="DA65" s="758"/>
      <c r="DB65" s="756"/>
      <c r="DC65" s="757"/>
      <c r="DD65" s="757"/>
      <c r="DE65" s="757"/>
      <c r="DF65" s="758"/>
      <c r="DG65" s="756"/>
      <c r="DH65" s="757"/>
      <c r="DI65" s="757"/>
      <c r="DJ65" s="757"/>
      <c r="DK65" s="758"/>
      <c r="DL65" s="756"/>
      <c r="DM65" s="757"/>
      <c r="DN65" s="757"/>
      <c r="DO65" s="757"/>
      <c r="DP65" s="758"/>
      <c r="DQ65" s="756"/>
      <c r="DR65" s="757"/>
      <c r="DS65" s="757"/>
      <c r="DT65" s="757"/>
      <c r="DU65" s="758"/>
      <c r="DV65" s="786"/>
      <c r="DW65" s="787"/>
      <c r="DX65" s="787"/>
      <c r="DY65" s="787"/>
      <c r="DZ65" s="789"/>
      <c r="EA65" s="212"/>
    </row>
    <row r="66" spans="1:131" ht="26.25" customHeight="1" x14ac:dyDescent="0.2">
      <c r="A66" s="740" t="s">
        <v>400</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4" t="s">
        <v>384</v>
      </c>
      <c r="AG66" s="825"/>
      <c r="AH66" s="825"/>
      <c r="AI66" s="825"/>
      <c r="AJ66" s="865"/>
      <c r="AK66" s="746" t="s">
        <v>385</v>
      </c>
      <c r="AL66" s="741"/>
      <c r="AM66" s="741"/>
      <c r="AN66" s="741"/>
      <c r="AO66" s="742"/>
      <c r="AP66" s="746" t="s">
        <v>386</v>
      </c>
      <c r="AQ66" s="747"/>
      <c r="AR66" s="747"/>
      <c r="AS66" s="747"/>
      <c r="AT66" s="748"/>
      <c r="AU66" s="746" t="s">
        <v>401</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69"/>
      <c r="BT66" s="870"/>
      <c r="BU66" s="870"/>
      <c r="BV66" s="870"/>
      <c r="BW66" s="870"/>
      <c r="BX66" s="870"/>
      <c r="BY66" s="870"/>
      <c r="BZ66" s="870"/>
      <c r="CA66" s="870"/>
      <c r="CB66" s="870"/>
      <c r="CC66" s="870"/>
      <c r="CD66" s="870"/>
      <c r="CE66" s="870"/>
      <c r="CF66" s="870"/>
      <c r="CG66" s="875"/>
      <c r="CH66" s="872"/>
      <c r="CI66" s="873"/>
      <c r="CJ66" s="873"/>
      <c r="CK66" s="873"/>
      <c r="CL66" s="874"/>
      <c r="CM66" s="872"/>
      <c r="CN66" s="873"/>
      <c r="CO66" s="873"/>
      <c r="CP66" s="873"/>
      <c r="CQ66" s="874"/>
      <c r="CR66" s="872"/>
      <c r="CS66" s="873"/>
      <c r="CT66" s="873"/>
      <c r="CU66" s="873"/>
      <c r="CV66" s="874"/>
      <c r="CW66" s="872"/>
      <c r="CX66" s="873"/>
      <c r="CY66" s="873"/>
      <c r="CZ66" s="873"/>
      <c r="DA66" s="874"/>
      <c r="DB66" s="872"/>
      <c r="DC66" s="873"/>
      <c r="DD66" s="873"/>
      <c r="DE66" s="873"/>
      <c r="DF66" s="874"/>
      <c r="DG66" s="872"/>
      <c r="DH66" s="873"/>
      <c r="DI66" s="873"/>
      <c r="DJ66" s="873"/>
      <c r="DK66" s="874"/>
      <c r="DL66" s="872"/>
      <c r="DM66" s="873"/>
      <c r="DN66" s="873"/>
      <c r="DO66" s="873"/>
      <c r="DP66" s="874"/>
      <c r="DQ66" s="872"/>
      <c r="DR66" s="873"/>
      <c r="DS66" s="873"/>
      <c r="DT66" s="873"/>
      <c r="DU66" s="874"/>
      <c r="DV66" s="869"/>
      <c r="DW66" s="870"/>
      <c r="DX66" s="870"/>
      <c r="DY66" s="870"/>
      <c r="DZ66" s="871"/>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6"/>
      <c r="AG67" s="828"/>
      <c r="AH67" s="828"/>
      <c r="AI67" s="828"/>
      <c r="AJ67" s="867"/>
      <c r="AK67" s="868"/>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69"/>
      <c r="BT67" s="870"/>
      <c r="BU67" s="870"/>
      <c r="BV67" s="870"/>
      <c r="BW67" s="870"/>
      <c r="BX67" s="870"/>
      <c r="BY67" s="870"/>
      <c r="BZ67" s="870"/>
      <c r="CA67" s="870"/>
      <c r="CB67" s="870"/>
      <c r="CC67" s="870"/>
      <c r="CD67" s="870"/>
      <c r="CE67" s="870"/>
      <c r="CF67" s="870"/>
      <c r="CG67" s="875"/>
      <c r="CH67" s="872"/>
      <c r="CI67" s="873"/>
      <c r="CJ67" s="873"/>
      <c r="CK67" s="873"/>
      <c r="CL67" s="874"/>
      <c r="CM67" s="872"/>
      <c r="CN67" s="873"/>
      <c r="CO67" s="873"/>
      <c r="CP67" s="873"/>
      <c r="CQ67" s="874"/>
      <c r="CR67" s="872"/>
      <c r="CS67" s="873"/>
      <c r="CT67" s="873"/>
      <c r="CU67" s="873"/>
      <c r="CV67" s="874"/>
      <c r="CW67" s="872"/>
      <c r="CX67" s="873"/>
      <c r="CY67" s="873"/>
      <c r="CZ67" s="873"/>
      <c r="DA67" s="874"/>
      <c r="DB67" s="872"/>
      <c r="DC67" s="873"/>
      <c r="DD67" s="873"/>
      <c r="DE67" s="873"/>
      <c r="DF67" s="874"/>
      <c r="DG67" s="872"/>
      <c r="DH67" s="873"/>
      <c r="DI67" s="873"/>
      <c r="DJ67" s="873"/>
      <c r="DK67" s="874"/>
      <c r="DL67" s="872"/>
      <c r="DM67" s="873"/>
      <c r="DN67" s="873"/>
      <c r="DO67" s="873"/>
      <c r="DP67" s="874"/>
      <c r="DQ67" s="872"/>
      <c r="DR67" s="873"/>
      <c r="DS67" s="873"/>
      <c r="DT67" s="873"/>
      <c r="DU67" s="874"/>
      <c r="DV67" s="869"/>
      <c r="DW67" s="870"/>
      <c r="DX67" s="870"/>
      <c r="DY67" s="870"/>
      <c r="DZ67" s="871"/>
      <c r="EA67" s="212"/>
    </row>
    <row r="68" spans="1:131" ht="26.25" customHeight="1" thickTop="1" x14ac:dyDescent="0.2">
      <c r="A68" s="218">
        <v>1</v>
      </c>
      <c r="B68" s="879" t="s">
        <v>551</v>
      </c>
      <c r="C68" s="880"/>
      <c r="D68" s="880"/>
      <c r="E68" s="880"/>
      <c r="F68" s="880"/>
      <c r="G68" s="880"/>
      <c r="H68" s="880"/>
      <c r="I68" s="880"/>
      <c r="J68" s="880"/>
      <c r="K68" s="880"/>
      <c r="L68" s="880"/>
      <c r="M68" s="880"/>
      <c r="N68" s="880"/>
      <c r="O68" s="880"/>
      <c r="P68" s="881"/>
      <c r="Q68" s="882">
        <v>12127</v>
      </c>
      <c r="R68" s="876"/>
      <c r="S68" s="876"/>
      <c r="T68" s="876"/>
      <c r="U68" s="876"/>
      <c r="V68" s="876">
        <v>11635</v>
      </c>
      <c r="W68" s="876"/>
      <c r="X68" s="876"/>
      <c r="Y68" s="876"/>
      <c r="Z68" s="876"/>
      <c r="AA68" s="876">
        <v>492</v>
      </c>
      <c r="AB68" s="876"/>
      <c r="AC68" s="876"/>
      <c r="AD68" s="876"/>
      <c r="AE68" s="876"/>
      <c r="AF68" s="876">
        <v>492</v>
      </c>
      <c r="AG68" s="876"/>
      <c r="AH68" s="876"/>
      <c r="AI68" s="876"/>
      <c r="AJ68" s="876"/>
      <c r="AK68" s="876" t="s">
        <v>489</v>
      </c>
      <c r="AL68" s="876"/>
      <c r="AM68" s="876"/>
      <c r="AN68" s="876"/>
      <c r="AO68" s="876"/>
      <c r="AP68" s="876" t="s">
        <v>489</v>
      </c>
      <c r="AQ68" s="876"/>
      <c r="AR68" s="876"/>
      <c r="AS68" s="876"/>
      <c r="AT68" s="876"/>
      <c r="AU68" s="876" t="s">
        <v>489</v>
      </c>
      <c r="AV68" s="876"/>
      <c r="AW68" s="876"/>
      <c r="AX68" s="876"/>
      <c r="AY68" s="876"/>
      <c r="AZ68" s="877"/>
      <c r="BA68" s="877"/>
      <c r="BB68" s="877"/>
      <c r="BC68" s="877"/>
      <c r="BD68" s="878"/>
      <c r="BE68" s="223"/>
      <c r="BF68" s="223"/>
      <c r="BG68" s="223"/>
      <c r="BH68" s="223"/>
      <c r="BI68" s="223"/>
      <c r="BJ68" s="223"/>
      <c r="BK68" s="223"/>
      <c r="BL68" s="223"/>
      <c r="BM68" s="223"/>
      <c r="BN68" s="223"/>
      <c r="BO68" s="223"/>
      <c r="BP68" s="223"/>
      <c r="BQ68" s="220">
        <v>62</v>
      </c>
      <c r="BR68" s="225"/>
      <c r="BS68" s="869"/>
      <c r="BT68" s="870"/>
      <c r="BU68" s="870"/>
      <c r="BV68" s="870"/>
      <c r="BW68" s="870"/>
      <c r="BX68" s="870"/>
      <c r="BY68" s="870"/>
      <c r="BZ68" s="870"/>
      <c r="CA68" s="870"/>
      <c r="CB68" s="870"/>
      <c r="CC68" s="870"/>
      <c r="CD68" s="870"/>
      <c r="CE68" s="870"/>
      <c r="CF68" s="870"/>
      <c r="CG68" s="875"/>
      <c r="CH68" s="872"/>
      <c r="CI68" s="873"/>
      <c r="CJ68" s="873"/>
      <c r="CK68" s="873"/>
      <c r="CL68" s="874"/>
      <c r="CM68" s="872"/>
      <c r="CN68" s="873"/>
      <c r="CO68" s="873"/>
      <c r="CP68" s="873"/>
      <c r="CQ68" s="874"/>
      <c r="CR68" s="872"/>
      <c r="CS68" s="873"/>
      <c r="CT68" s="873"/>
      <c r="CU68" s="873"/>
      <c r="CV68" s="874"/>
      <c r="CW68" s="872"/>
      <c r="CX68" s="873"/>
      <c r="CY68" s="873"/>
      <c r="CZ68" s="873"/>
      <c r="DA68" s="874"/>
      <c r="DB68" s="872"/>
      <c r="DC68" s="873"/>
      <c r="DD68" s="873"/>
      <c r="DE68" s="873"/>
      <c r="DF68" s="874"/>
      <c r="DG68" s="872"/>
      <c r="DH68" s="873"/>
      <c r="DI68" s="873"/>
      <c r="DJ68" s="873"/>
      <c r="DK68" s="874"/>
      <c r="DL68" s="872"/>
      <c r="DM68" s="873"/>
      <c r="DN68" s="873"/>
      <c r="DO68" s="873"/>
      <c r="DP68" s="874"/>
      <c r="DQ68" s="872"/>
      <c r="DR68" s="873"/>
      <c r="DS68" s="873"/>
      <c r="DT68" s="873"/>
      <c r="DU68" s="874"/>
      <c r="DV68" s="869"/>
      <c r="DW68" s="870"/>
      <c r="DX68" s="870"/>
      <c r="DY68" s="870"/>
      <c r="DZ68" s="871"/>
      <c r="EA68" s="212"/>
    </row>
    <row r="69" spans="1:131" ht="26.25" customHeight="1" x14ac:dyDescent="0.2">
      <c r="A69" s="220">
        <v>2</v>
      </c>
      <c r="B69" s="883" t="s">
        <v>552</v>
      </c>
      <c r="C69" s="884"/>
      <c r="D69" s="884"/>
      <c r="E69" s="884"/>
      <c r="F69" s="884"/>
      <c r="G69" s="884"/>
      <c r="H69" s="884"/>
      <c r="I69" s="884"/>
      <c r="J69" s="884"/>
      <c r="K69" s="884"/>
      <c r="L69" s="884"/>
      <c r="M69" s="884"/>
      <c r="N69" s="884"/>
      <c r="O69" s="884"/>
      <c r="P69" s="885"/>
      <c r="Q69" s="886">
        <v>785</v>
      </c>
      <c r="R69" s="840"/>
      <c r="S69" s="840"/>
      <c r="T69" s="840"/>
      <c r="U69" s="840"/>
      <c r="V69" s="840">
        <v>370</v>
      </c>
      <c r="W69" s="840"/>
      <c r="X69" s="840"/>
      <c r="Y69" s="840"/>
      <c r="Z69" s="840"/>
      <c r="AA69" s="840">
        <v>414</v>
      </c>
      <c r="AB69" s="840"/>
      <c r="AC69" s="840"/>
      <c r="AD69" s="840"/>
      <c r="AE69" s="840"/>
      <c r="AF69" s="840">
        <v>414</v>
      </c>
      <c r="AG69" s="840"/>
      <c r="AH69" s="840"/>
      <c r="AI69" s="840"/>
      <c r="AJ69" s="840"/>
      <c r="AK69" s="840" t="s">
        <v>489</v>
      </c>
      <c r="AL69" s="840"/>
      <c r="AM69" s="840"/>
      <c r="AN69" s="840"/>
      <c r="AO69" s="840"/>
      <c r="AP69" s="840" t="s">
        <v>489</v>
      </c>
      <c r="AQ69" s="840"/>
      <c r="AR69" s="840"/>
      <c r="AS69" s="840"/>
      <c r="AT69" s="840"/>
      <c r="AU69" s="840" t="s">
        <v>489</v>
      </c>
      <c r="AV69" s="840"/>
      <c r="AW69" s="840"/>
      <c r="AX69" s="840"/>
      <c r="AY69" s="840"/>
      <c r="AZ69" s="842"/>
      <c r="BA69" s="842"/>
      <c r="BB69" s="842"/>
      <c r="BC69" s="842"/>
      <c r="BD69" s="843"/>
      <c r="BE69" s="223"/>
      <c r="BF69" s="223"/>
      <c r="BG69" s="223"/>
      <c r="BH69" s="223"/>
      <c r="BI69" s="223"/>
      <c r="BJ69" s="223"/>
      <c r="BK69" s="223"/>
      <c r="BL69" s="223"/>
      <c r="BM69" s="223"/>
      <c r="BN69" s="223"/>
      <c r="BO69" s="223"/>
      <c r="BP69" s="223"/>
      <c r="BQ69" s="220">
        <v>63</v>
      </c>
      <c r="BR69" s="225"/>
      <c r="BS69" s="869"/>
      <c r="BT69" s="870"/>
      <c r="BU69" s="870"/>
      <c r="BV69" s="870"/>
      <c r="BW69" s="870"/>
      <c r="BX69" s="870"/>
      <c r="BY69" s="870"/>
      <c r="BZ69" s="870"/>
      <c r="CA69" s="870"/>
      <c r="CB69" s="870"/>
      <c r="CC69" s="870"/>
      <c r="CD69" s="870"/>
      <c r="CE69" s="870"/>
      <c r="CF69" s="870"/>
      <c r="CG69" s="875"/>
      <c r="CH69" s="872"/>
      <c r="CI69" s="873"/>
      <c r="CJ69" s="873"/>
      <c r="CK69" s="873"/>
      <c r="CL69" s="874"/>
      <c r="CM69" s="872"/>
      <c r="CN69" s="873"/>
      <c r="CO69" s="873"/>
      <c r="CP69" s="873"/>
      <c r="CQ69" s="874"/>
      <c r="CR69" s="872"/>
      <c r="CS69" s="873"/>
      <c r="CT69" s="873"/>
      <c r="CU69" s="873"/>
      <c r="CV69" s="874"/>
      <c r="CW69" s="872"/>
      <c r="CX69" s="873"/>
      <c r="CY69" s="873"/>
      <c r="CZ69" s="873"/>
      <c r="DA69" s="874"/>
      <c r="DB69" s="872"/>
      <c r="DC69" s="873"/>
      <c r="DD69" s="873"/>
      <c r="DE69" s="873"/>
      <c r="DF69" s="874"/>
      <c r="DG69" s="872"/>
      <c r="DH69" s="873"/>
      <c r="DI69" s="873"/>
      <c r="DJ69" s="873"/>
      <c r="DK69" s="874"/>
      <c r="DL69" s="872"/>
      <c r="DM69" s="873"/>
      <c r="DN69" s="873"/>
      <c r="DO69" s="873"/>
      <c r="DP69" s="874"/>
      <c r="DQ69" s="872"/>
      <c r="DR69" s="873"/>
      <c r="DS69" s="873"/>
      <c r="DT69" s="873"/>
      <c r="DU69" s="874"/>
      <c r="DV69" s="869"/>
      <c r="DW69" s="870"/>
      <c r="DX69" s="870"/>
      <c r="DY69" s="870"/>
      <c r="DZ69" s="871"/>
      <c r="EA69" s="212"/>
    </row>
    <row r="70" spans="1:131" ht="26.25" customHeight="1" x14ac:dyDescent="0.2">
      <c r="A70" s="220">
        <v>3</v>
      </c>
      <c r="B70" s="883" t="s">
        <v>553</v>
      </c>
      <c r="C70" s="884"/>
      <c r="D70" s="884"/>
      <c r="E70" s="884"/>
      <c r="F70" s="884"/>
      <c r="G70" s="884"/>
      <c r="H70" s="884"/>
      <c r="I70" s="884"/>
      <c r="J70" s="884"/>
      <c r="K70" s="884"/>
      <c r="L70" s="884"/>
      <c r="M70" s="884"/>
      <c r="N70" s="884"/>
      <c r="O70" s="884"/>
      <c r="P70" s="885"/>
      <c r="Q70" s="886">
        <v>906481</v>
      </c>
      <c r="R70" s="840"/>
      <c r="S70" s="840"/>
      <c r="T70" s="840"/>
      <c r="U70" s="840"/>
      <c r="V70" s="840">
        <v>887687</v>
      </c>
      <c r="W70" s="840"/>
      <c r="X70" s="840"/>
      <c r="Y70" s="840"/>
      <c r="Z70" s="840"/>
      <c r="AA70" s="840">
        <v>18794</v>
      </c>
      <c r="AB70" s="840"/>
      <c r="AC70" s="840"/>
      <c r="AD70" s="840"/>
      <c r="AE70" s="840"/>
      <c r="AF70" s="840">
        <v>18794</v>
      </c>
      <c r="AG70" s="840"/>
      <c r="AH70" s="840"/>
      <c r="AI70" s="840"/>
      <c r="AJ70" s="840"/>
      <c r="AK70" s="840">
        <v>9782</v>
      </c>
      <c r="AL70" s="840"/>
      <c r="AM70" s="840"/>
      <c r="AN70" s="840"/>
      <c r="AO70" s="840"/>
      <c r="AP70" s="840" t="s">
        <v>489</v>
      </c>
      <c r="AQ70" s="840"/>
      <c r="AR70" s="840"/>
      <c r="AS70" s="840"/>
      <c r="AT70" s="840"/>
      <c r="AU70" s="840" t="s">
        <v>489</v>
      </c>
      <c r="AV70" s="840"/>
      <c r="AW70" s="840"/>
      <c r="AX70" s="840"/>
      <c r="AY70" s="840"/>
      <c r="AZ70" s="842"/>
      <c r="BA70" s="842"/>
      <c r="BB70" s="842"/>
      <c r="BC70" s="842"/>
      <c r="BD70" s="843"/>
      <c r="BE70" s="223"/>
      <c r="BF70" s="223"/>
      <c r="BG70" s="223"/>
      <c r="BH70" s="223"/>
      <c r="BI70" s="223"/>
      <c r="BJ70" s="223"/>
      <c r="BK70" s="223"/>
      <c r="BL70" s="223"/>
      <c r="BM70" s="223"/>
      <c r="BN70" s="223"/>
      <c r="BO70" s="223"/>
      <c r="BP70" s="223"/>
      <c r="BQ70" s="220">
        <v>64</v>
      </c>
      <c r="BR70" s="225"/>
      <c r="BS70" s="869"/>
      <c r="BT70" s="870"/>
      <c r="BU70" s="870"/>
      <c r="BV70" s="870"/>
      <c r="BW70" s="870"/>
      <c r="BX70" s="870"/>
      <c r="BY70" s="870"/>
      <c r="BZ70" s="870"/>
      <c r="CA70" s="870"/>
      <c r="CB70" s="870"/>
      <c r="CC70" s="870"/>
      <c r="CD70" s="870"/>
      <c r="CE70" s="870"/>
      <c r="CF70" s="870"/>
      <c r="CG70" s="875"/>
      <c r="CH70" s="872"/>
      <c r="CI70" s="873"/>
      <c r="CJ70" s="873"/>
      <c r="CK70" s="873"/>
      <c r="CL70" s="874"/>
      <c r="CM70" s="872"/>
      <c r="CN70" s="873"/>
      <c r="CO70" s="873"/>
      <c r="CP70" s="873"/>
      <c r="CQ70" s="874"/>
      <c r="CR70" s="872"/>
      <c r="CS70" s="873"/>
      <c r="CT70" s="873"/>
      <c r="CU70" s="873"/>
      <c r="CV70" s="874"/>
      <c r="CW70" s="872"/>
      <c r="CX70" s="873"/>
      <c r="CY70" s="873"/>
      <c r="CZ70" s="873"/>
      <c r="DA70" s="874"/>
      <c r="DB70" s="872"/>
      <c r="DC70" s="873"/>
      <c r="DD70" s="873"/>
      <c r="DE70" s="873"/>
      <c r="DF70" s="874"/>
      <c r="DG70" s="872"/>
      <c r="DH70" s="873"/>
      <c r="DI70" s="873"/>
      <c r="DJ70" s="873"/>
      <c r="DK70" s="874"/>
      <c r="DL70" s="872"/>
      <c r="DM70" s="873"/>
      <c r="DN70" s="873"/>
      <c r="DO70" s="873"/>
      <c r="DP70" s="874"/>
      <c r="DQ70" s="872"/>
      <c r="DR70" s="873"/>
      <c r="DS70" s="873"/>
      <c r="DT70" s="873"/>
      <c r="DU70" s="874"/>
      <c r="DV70" s="869"/>
      <c r="DW70" s="870"/>
      <c r="DX70" s="870"/>
      <c r="DY70" s="870"/>
      <c r="DZ70" s="871"/>
      <c r="EA70" s="212"/>
    </row>
    <row r="71" spans="1:131" ht="26.25" customHeight="1" x14ac:dyDescent="0.2">
      <c r="A71" s="220">
        <v>4</v>
      </c>
      <c r="B71" s="883" t="s">
        <v>571</v>
      </c>
      <c r="C71" s="884"/>
      <c r="D71" s="884"/>
      <c r="E71" s="884"/>
      <c r="F71" s="884"/>
      <c r="G71" s="884"/>
      <c r="H71" s="884"/>
      <c r="I71" s="884"/>
      <c r="J71" s="884"/>
      <c r="K71" s="884"/>
      <c r="L71" s="884"/>
      <c r="M71" s="884"/>
      <c r="N71" s="884"/>
      <c r="O71" s="884"/>
      <c r="P71" s="885"/>
      <c r="Q71" s="886">
        <v>19413</v>
      </c>
      <c r="R71" s="840"/>
      <c r="S71" s="840"/>
      <c r="T71" s="840"/>
      <c r="U71" s="840"/>
      <c r="V71" s="840">
        <v>16907</v>
      </c>
      <c r="W71" s="840"/>
      <c r="X71" s="840"/>
      <c r="Y71" s="840"/>
      <c r="Z71" s="840"/>
      <c r="AA71" s="840">
        <v>2506</v>
      </c>
      <c r="AB71" s="840"/>
      <c r="AC71" s="840"/>
      <c r="AD71" s="840"/>
      <c r="AE71" s="840"/>
      <c r="AF71" s="840">
        <v>16553</v>
      </c>
      <c r="AG71" s="840"/>
      <c r="AH71" s="840"/>
      <c r="AI71" s="840"/>
      <c r="AJ71" s="840"/>
      <c r="AK71" s="840" t="s">
        <v>489</v>
      </c>
      <c r="AL71" s="840"/>
      <c r="AM71" s="840"/>
      <c r="AN71" s="840"/>
      <c r="AO71" s="840"/>
      <c r="AP71" s="840">
        <v>27906</v>
      </c>
      <c r="AQ71" s="840"/>
      <c r="AR71" s="840"/>
      <c r="AS71" s="840"/>
      <c r="AT71" s="840"/>
      <c r="AU71" s="840">
        <v>6</v>
      </c>
      <c r="AV71" s="840"/>
      <c r="AW71" s="840"/>
      <c r="AX71" s="840"/>
      <c r="AY71" s="840"/>
      <c r="AZ71" s="842"/>
      <c r="BA71" s="842"/>
      <c r="BB71" s="842"/>
      <c r="BC71" s="842"/>
      <c r="BD71" s="843"/>
      <c r="BE71" s="223"/>
      <c r="BF71" s="223"/>
      <c r="BG71" s="223"/>
      <c r="BH71" s="223"/>
      <c r="BI71" s="223"/>
      <c r="BJ71" s="223"/>
      <c r="BK71" s="223"/>
      <c r="BL71" s="223"/>
      <c r="BM71" s="223"/>
      <c r="BN71" s="223"/>
      <c r="BO71" s="223"/>
      <c r="BP71" s="223"/>
      <c r="BQ71" s="220">
        <v>65</v>
      </c>
      <c r="BR71" s="225"/>
      <c r="BS71" s="869"/>
      <c r="BT71" s="870"/>
      <c r="BU71" s="870"/>
      <c r="BV71" s="870"/>
      <c r="BW71" s="870"/>
      <c r="BX71" s="870"/>
      <c r="BY71" s="870"/>
      <c r="BZ71" s="870"/>
      <c r="CA71" s="870"/>
      <c r="CB71" s="870"/>
      <c r="CC71" s="870"/>
      <c r="CD71" s="870"/>
      <c r="CE71" s="870"/>
      <c r="CF71" s="870"/>
      <c r="CG71" s="875"/>
      <c r="CH71" s="872"/>
      <c r="CI71" s="873"/>
      <c r="CJ71" s="873"/>
      <c r="CK71" s="873"/>
      <c r="CL71" s="874"/>
      <c r="CM71" s="872"/>
      <c r="CN71" s="873"/>
      <c r="CO71" s="873"/>
      <c r="CP71" s="873"/>
      <c r="CQ71" s="874"/>
      <c r="CR71" s="872"/>
      <c r="CS71" s="873"/>
      <c r="CT71" s="873"/>
      <c r="CU71" s="873"/>
      <c r="CV71" s="874"/>
      <c r="CW71" s="872"/>
      <c r="CX71" s="873"/>
      <c r="CY71" s="873"/>
      <c r="CZ71" s="873"/>
      <c r="DA71" s="874"/>
      <c r="DB71" s="872"/>
      <c r="DC71" s="873"/>
      <c r="DD71" s="873"/>
      <c r="DE71" s="873"/>
      <c r="DF71" s="874"/>
      <c r="DG71" s="872"/>
      <c r="DH71" s="873"/>
      <c r="DI71" s="873"/>
      <c r="DJ71" s="873"/>
      <c r="DK71" s="874"/>
      <c r="DL71" s="872"/>
      <c r="DM71" s="873"/>
      <c r="DN71" s="873"/>
      <c r="DO71" s="873"/>
      <c r="DP71" s="874"/>
      <c r="DQ71" s="872"/>
      <c r="DR71" s="873"/>
      <c r="DS71" s="873"/>
      <c r="DT71" s="873"/>
      <c r="DU71" s="874"/>
      <c r="DV71" s="869"/>
      <c r="DW71" s="870"/>
      <c r="DX71" s="870"/>
      <c r="DY71" s="870"/>
      <c r="DZ71" s="871"/>
      <c r="EA71" s="212"/>
    </row>
    <row r="72" spans="1:131" ht="26.25" customHeight="1" x14ac:dyDescent="0.2">
      <c r="A72" s="220">
        <v>5</v>
      </c>
      <c r="B72" s="883"/>
      <c r="C72" s="884"/>
      <c r="D72" s="884"/>
      <c r="E72" s="884"/>
      <c r="F72" s="884"/>
      <c r="G72" s="884"/>
      <c r="H72" s="884"/>
      <c r="I72" s="884"/>
      <c r="J72" s="884"/>
      <c r="K72" s="884"/>
      <c r="L72" s="884"/>
      <c r="M72" s="884"/>
      <c r="N72" s="884"/>
      <c r="O72" s="884"/>
      <c r="P72" s="885"/>
      <c r="Q72" s="886"/>
      <c r="R72" s="840"/>
      <c r="S72" s="840"/>
      <c r="T72" s="840"/>
      <c r="U72" s="840"/>
      <c r="V72" s="840"/>
      <c r="W72" s="840"/>
      <c r="X72" s="840"/>
      <c r="Y72" s="840"/>
      <c r="Z72" s="840"/>
      <c r="AA72" s="840"/>
      <c r="AB72" s="840"/>
      <c r="AC72" s="840"/>
      <c r="AD72" s="840"/>
      <c r="AE72" s="840"/>
      <c r="AF72" s="840"/>
      <c r="AG72" s="840"/>
      <c r="AH72" s="840"/>
      <c r="AI72" s="840"/>
      <c r="AJ72" s="840"/>
      <c r="AK72" s="840"/>
      <c r="AL72" s="840"/>
      <c r="AM72" s="840"/>
      <c r="AN72" s="840"/>
      <c r="AO72" s="840"/>
      <c r="AP72" s="840"/>
      <c r="AQ72" s="840"/>
      <c r="AR72" s="840"/>
      <c r="AS72" s="840"/>
      <c r="AT72" s="840"/>
      <c r="AU72" s="840"/>
      <c r="AV72" s="840"/>
      <c r="AW72" s="840"/>
      <c r="AX72" s="840"/>
      <c r="AY72" s="840"/>
      <c r="AZ72" s="842"/>
      <c r="BA72" s="842"/>
      <c r="BB72" s="842"/>
      <c r="BC72" s="842"/>
      <c r="BD72" s="843"/>
      <c r="BE72" s="223"/>
      <c r="BF72" s="223"/>
      <c r="BG72" s="223"/>
      <c r="BH72" s="223"/>
      <c r="BI72" s="223"/>
      <c r="BJ72" s="223"/>
      <c r="BK72" s="223"/>
      <c r="BL72" s="223"/>
      <c r="BM72" s="223"/>
      <c r="BN72" s="223"/>
      <c r="BO72" s="223"/>
      <c r="BP72" s="223"/>
      <c r="BQ72" s="220">
        <v>66</v>
      </c>
      <c r="BR72" s="225"/>
      <c r="BS72" s="869"/>
      <c r="BT72" s="870"/>
      <c r="BU72" s="870"/>
      <c r="BV72" s="870"/>
      <c r="BW72" s="870"/>
      <c r="BX72" s="870"/>
      <c r="BY72" s="870"/>
      <c r="BZ72" s="870"/>
      <c r="CA72" s="870"/>
      <c r="CB72" s="870"/>
      <c r="CC72" s="870"/>
      <c r="CD72" s="870"/>
      <c r="CE72" s="870"/>
      <c r="CF72" s="870"/>
      <c r="CG72" s="875"/>
      <c r="CH72" s="872"/>
      <c r="CI72" s="873"/>
      <c r="CJ72" s="873"/>
      <c r="CK72" s="873"/>
      <c r="CL72" s="874"/>
      <c r="CM72" s="872"/>
      <c r="CN72" s="873"/>
      <c r="CO72" s="873"/>
      <c r="CP72" s="873"/>
      <c r="CQ72" s="874"/>
      <c r="CR72" s="872"/>
      <c r="CS72" s="873"/>
      <c r="CT72" s="873"/>
      <c r="CU72" s="873"/>
      <c r="CV72" s="874"/>
      <c r="CW72" s="872"/>
      <c r="CX72" s="873"/>
      <c r="CY72" s="873"/>
      <c r="CZ72" s="873"/>
      <c r="DA72" s="874"/>
      <c r="DB72" s="872"/>
      <c r="DC72" s="873"/>
      <c r="DD72" s="873"/>
      <c r="DE72" s="873"/>
      <c r="DF72" s="874"/>
      <c r="DG72" s="872"/>
      <c r="DH72" s="873"/>
      <c r="DI72" s="873"/>
      <c r="DJ72" s="873"/>
      <c r="DK72" s="874"/>
      <c r="DL72" s="872"/>
      <c r="DM72" s="873"/>
      <c r="DN72" s="873"/>
      <c r="DO72" s="873"/>
      <c r="DP72" s="874"/>
      <c r="DQ72" s="872"/>
      <c r="DR72" s="873"/>
      <c r="DS72" s="873"/>
      <c r="DT72" s="873"/>
      <c r="DU72" s="874"/>
      <c r="DV72" s="869"/>
      <c r="DW72" s="870"/>
      <c r="DX72" s="870"/>
      <c r="DY72" s="870"/>
      <c r="DZ72" s="871"/>
      <c r="EA72" s="212"/>
    </row>
    <row r="73" spans="1:131" ht="26.25" customHeight="1" x14ac:dyDescent="0.2">
      <c r="A73" s="220">
        <v>6</v>
      </c>
      <c r="B73" s="883"/>
      <c r="C73" s="884"/>
      <c r="D73" s="884"/>
      <c r="E73" s="884"/>
      <c r="F73" s="884"/>
      <c r="G73" s="884"/>
      <c r="H73" s="884"/>
      <c r="I73" s="884"/>
      <c r="J73" s="884"/>
      <c r="K73" s="884"/>
      <c r="L73" s="884"/>
      <c r="M73" s="884"/>
      <c r="N73" s="884"/>
      <c r="O73" s="884"/>
      <c r="P73" s="885"/>
      <c r="Q73" s="886"/>
      <c r="R73" s="840"/>
      <c r="S73" s="840"/>
      <c r="T73" s="840"/>
      <c r="U73" s="840"/>
      <c r="V73" s="840"/>
      <c r="W73" s="840"/>
      <c r="X73" s="840"/>
      <c r="Y73" s="840"/>
      <c r="Z73" s="840"/>
      <c r="AA73" s="840"/>
      <c r="AB73" s="840"/>
      <c r="AC73" s="840"/>
      <c r="AD73" s="840"/>
      <c r="AE73" s="840"/>
      <c r="AF73" s="840"/>
      <c r="AG73" s="840"/>
      <c r="AH73" s="840"/>
      <c r="AI73" s="840"/>
      <c r="AJ73" s="840"/>
      <c r="AK73" s="840"/>
      <c r="AL73" s="840"/>
      <c r="AM73" s="840"/>
      <c r="AN73" s="840"/>
      <c r="AO73" s="840"/>
      <c r="AP73" s="840"/>
      <c r="AQ73" s="840"/>
      <c r="AR73" s="840"/>
      <c r="AS73" s="840"/>
      <c r="AT73" s="840"/>
      <c r="AU73" s="840"/>
      <c r="AV73" s="840"/>
      <c r="AW73" s="840"/>
      <c r="AX73" s="840"/>
      <c r="AY73" s="840"/>
      <c r="AZ73" s="842"/>
      <c r="BA73" s="842"/>
      <c r="BB73" s="842"/>
      <c r="BC73" s="842"/>
      <c r="BD73" s="843"/>
      <c r="BE73" s="223"/>
      <c r="BF73" s="223"/>
      <c r="BG73" s="223"/>
      <c r="BH73" s="223"/>
      <c r="BI73" s="223"/>
      <c r="BJ73" s="223"/>
      <c r="BK73" s="223"/>
      <c r="BL73" s="223"/>
      <c r="BM73" s="223"/>
      <c r="BN73" s="223"/>
      <c r="BO73" s="223"/>
      <c r="BP73" s="223"/>
      <c r="BQ73" s="220">
        <v>67</v>
      </c>
      <c r="BR73" s="225"/>
      <c r="BS73" s="869"/>
      <c r="BT73" s="870"/>
      <c r="BU73" s="870"/>
      <c r="BV73" s="870"/>
      <c r="BW73" s="870"/>
      <c r="BX73" s="870"/>
      <c r="BY73" s="870"/>
      <c r="BZ73" s="870"/>
      <c r="CA73" s="870"/>
      <c r="CB73" s="870"/>
      <c r="CC73" s="870"/>
      <c r="CD73" s="870"/>
      <c r="CE73" s="870"/>
      <c r="CF73" s="870"/>
      <c r="CG73" s="875"/>
      <c r="CH73" s="872"/>
      <c r="CI73" s="873"/>
      <c r="CJ73" s="873"/>
      <c r="CK73" s="873"/>
      <c r="CL73" s="874"/>
      <c r="CM73" s="872"/>
      <c r="CN73" s="873"/>
      <c r="CO73" s="873"/>
      <c r="CP73" s="873"/>
      <c r="CQ73" s="874"/>
      <c r="CR73" s="872"/>
      <c r="CS73" s="873"/>
      <c r="CT73" s="873"/>
      <c r="CU73" s="873"/>
      <c r="CV73" s="874"/>
      <c r="CW73" s="872"/>
      <c r="CX73" s="873"/>
      <c r="CY73" s="873"/>
      <c r="CZ73" s="873"/>
      <c r="DA73" s="874"/>
      <c r="DB73" s="872"/>
      <c r="DC73" s="873"/>
      <c r="DD73" s="873"/>
      <c r="DE73" s="873"/>
      <c r="DF73" s="874"/>
      <c r="DG73" s="872"/>
      <c r="DH73" s="873"/>
      <c r="DI73" s="873"/>
      <c r="DJ73" s="873"/>
      <c r="DK73" s="874"/>
      <c r="DL73" s="872"/>
      <c r="DM73" s="873"/>
      <c r="DN73" s="873"/>
      <c r="DO73" s="873"/>
      <c r="DP73" s="874"/>
      <c r="DQ73" s="872"/>
      <c r="DR73" s="873"/>
      <c r="DS73" s="873"/>
      <c r="DT73" s="873"/>
      <c r="DU73" s="874"/>
      <c r="DV73" s="869"/>
      <c r="DW73" s="870"/>
      <c r="DX73" s="870"/>
      <c r="DY73" s="870"/>
      <c r="DZ73" s="871"/>
      <c r="EA73" s="212"/>
    </row>
    <row r="74" spans="1:131" ht="26.25" customHeight="1" x14ac:dyDescent="0.2">
      <c r="A74" s="220">
        <v>7</v>
      </c>
      <c r="B74" s="883"/>
      <c r="C74" s="884"/>
      <c r="D74" s="884"/>
      <c r="E74" s="884"/>
      <c r="F74" s="884"/>
      <c r="G74" s="884"/>
      <c r="H74" s="884"/>
      <c r="I74" s="884"/>
      <c r="J74" s="884"/>
      <c r="K74" s="884"/>
      <c r="L74" s="884"/>
      <c r="M74" s="884"/>
      <c r="N74" s="884"/>
      <c r="O74" s="884"/>
      <c r="P74" s="885"/>
      <c r="Q74" s="886"/>
      <c r="R74" s="840"/>
      <c r="S74" s="840"/>
      <c r="T74" s="840"/>
      <c r="U74" s="840"/>
      <c r="V74" s="840"/>
      <c r="W74" s="840"/>
      <c r="X74" s="840"/>
      <c r="Y74" s="840"/>
      <c r="Z74" s="840"/>
      <c r="AA74" s="840"/>
      <c r="AB74" s="840"/>
      <c r="AC74" s="840"/>
      <c r="AD74" s="840"/>
      <c r="AE74" s="840"/>
      <c r="AF74" s="840"/>
      <c r="AG74" s="840"/>
      <c r="AH74" s="840"/>
      <c r="AI74" s="840"/>
      <c r="AJ74" s="840"/>
      <c r="AK74" s="840"/>
      <c r="AL74" s="840"/>
      <c r="AM74" s="840"/>
      <c r="AN74" s="840"/>
      <c r="AO74" s="840"/>
      <c r="AP74" s="840"/>
      <c r="AQ74" s="840"/>
      <c r="AR74" s="840"/>
      <c r="AS74" s="840"/>
      <c r="AT74" s="840"/>
      <c r="AU74" s="840"/>
      <c r="AV74" s="840"/>
      <c r="AW74" s="840"/>
      <c r="AX74" s="840"/>
      <c r="AY74" s="840"/>
      <c r="AZ74" s="842"/>
      <c r="BA74" s="842"/>
      <c r="BB74" s="842"/>
      <c r="BC74" s="842"/>
      <c r="BD74" s="843"/>
      <c r="BE74" s="223"/>
      <c r="BF74" s="223"/>
      <c r="BG74" s="223"/>
      <c r="BH74" s="223"/>
      <c r="BI74" s="223"/>
      <c r="BJ74" s="223"/>
      <c r="BK74" s="223"/>
      <c r="BL74" s="223"/>
      <c r="BM74" s="223"/>
      <c r="BN74" s="223"/>
      <c r="BO74" s="223"/>
      <c r="BP74" s="223"/>
      <c r="BQ74" s="220">
        <v>68</v>
      </c>
      <c r="BR74" s="225"/>
      <c r="BS74" s="869"/>
      <c r="BT74" s="870"/>
      <c r="BU74" s="870"/>
      <c r="BV74" s="870"/>
      <c r="BW74" s="870"/>
      <c r="BX74" s="870"/>
      <c r="BY74" s="870"/>
      <c r="BZ74" s="870"/>
      <c r="CA74" s="870"/>
      <c r="CB74" s="870"/>
      <c r="CC74" s="870"/>
      <c r="CD74" s="870"/>
      <c r="CE74" s="870"/>
      <c r="CF74" s="870"/>
      <c r="CG74" s="875"/>
      <c r="CH74" s="872"/>
      <c r="CI74" s="873"/>
      <c r="CJ74" s="873"/>
      <c r="CK74" s="873"/>
      <c r="CL74" s="874"/>
      <c r="CM74" s="872"/>
      <c r="CN74" s="873"/>
      <c r="CO74" s="873"/>
      <c r="CP74" s="873"/>
      <c r="CQ74" s="874"/>
      <c r="CR74" s="872"/>
      <c r="CS74" s="873"/>
      <c r="CT74" s="873"/>
      <c r="CU74" s="873"/>
      <c r="CV74" s="874"/>
      <c r="CW74" s="872"/>
      <c r="CX74" s="873"/>
      <c r="CY74" s="873"/>
      <c r="CZ74" s="873"/>
      <c r="DA74" s="874"/>
      <c r="DB74" s="872"/>
      <c r="DC74" s="873"/>
      <c r="DD74" s="873"/>
      <c r="DE74" s="873"/>
      <c r="DF74" s="874"/>
      <c r="DG74" s="872"/>
      <c r="DH74" s="873"/>
      <c r="DI74" s="873"/>
      <c r="DJ74" s="873"/>
      <c r="DK74" s="874"/>
      <c r="DL74" s="872"/>
      <c r="DM74" s="873"/>
      <c r="DN74" s="873"/>
      <c r="DO74" s="873"/>
      <c r="DP74" s="874"/>
      <c r="DQ74" s="872"/>
      <c r="DR74" s="873"/>
      <c r="DS74" s="873"/>
      <c r="DT74" s="873"/>
      <c r="DU74" s="874"/>
      <c r="DV74" s="869"/>
      <c r="DW74" s="870"/>
      <c r="DX74" s="870"/>
      <c r="DY74" s="870"/>
      <c r="DZ74" s="871"/>
      <c r="EA74" s="212"/>
    </row>
    <row r="75" spans="1:131" ht="26.25" customHeight="1" x14ac:dyDescent="0.2">
      <c r="A75" s="220">
        <v>8</v>
      </c>
      <c r="B75" s="883"/>
      <c r="C75" s="884"/>
      <c r="D75" s="884"/>
      <c r="E75" s="884"/>
      <c r="F75" s="884"/>
      <c r="G75" s="884"/>
      <c r="H75" s="884"/>
      <c r="I75" s="884"/>
      <c r="J75" s="884"/>
      <c r="K75" s="884"/>
      <c r="L75" s="884"/>
      <c r="M75" s="884"/>
      <c r="N75" s="884"/>
      <c r="O75" s="884"/>
      <c r="P75" s="885"/>
      <c r="Q75" s="887"/>
      <c r="R75" s="888"/>
      <c r="S75" s="888"/>
      <c r="T75" s="888"/>
      <c r="U75" s="844"/>
      <c r="V75" s="889"/>
      <c r="W75" s="888"/>
      <c r="X75" s="888"/>
      <c r="Y75" s="888"/>
      <c r="Z75" s="844"/>
      <c r="AA75" s="889"/>
      <c r="AB75" s="888"/>
      <c r="AC75" s="888"/>
      <c r="AD75" s="888"/>
      <c r="AE75" s="844"/>
      <c r="AF75" s="889"/>
      <c r="AG75" s="888"/>
      <c r="AH75" s="888"/>
      <c r="AI75" s="888"/>
      <c r="AJ75" s="844"/>
      <c r="AK75" s="889"/>
      <c r="AL75" s="888"/>
      <c r="AM75" s="888"/>
      <c r="AN75" s="888"/>
      <c r="AO75" s="844"/>
      <c r="AP75" s="889"/>
      <c r="AQ75" s="888"/>
      <c r="AR75" s="888"/>
      <c r="AS75" s="888"/>
      <c r="AT75" s="844"/>
      <c r="AU75" s="889"/>
      <c r="AV75" s="888"/>
      <c r="AW75" s="888"/>
      <c r="AX75" s="888"/>
      <c r="AY75" s="844"/>
      <c r="AZ75" s="842"/>
      <c r="BA75" s="842"/>
      <c r="BB75" s="842"/>
      <c r="BC75" s="842"/>
      <c r="BD75" s="843"/>
      <c r="BE75" s="223"/>
      <c r="BF75" s="223"/>
      <c r="BG75" s="223"/>
      <c r="BH75" s="223"/>
      <c r="BI75" s="223"/>
      <c r="BJ75" s="223"/>
      <c r="BK75" s="223"/>
      <c r="BL75" s="223"/>
      <c r="BM75" s="223"/>
      <c r="BN75" s="223"/>
      <c r="BO75" s="223"/>
      <c r="BP75" s="223"/>
      <c r="BQ75" s="220">
        <v>69</v>
      </c>
      <c r="BR75" s="225"/>
      <c r="BS75" s="869"/>
      <c r="BT75" s="870"/>
      <c r="BU75" s="870"/>
      <c r="BV75" s="870"/>
      <c r="BW75" s="870"/>
      <c r="BX75" s="870"/>
      <c r="BY75" s="870"/>
      <c r="BZ75" s="870"/>
      <c r="CA75" s="870"/>
      <c r="CB75" s="870"/>
      <c r="CC75" s="870"/>
      <c r="CD75" s="870"/>
      <c r="CE75" s="870"/>
      <c r="CF75" s="870"/>
      <c r="CG75" s="875"/>
      <c r="CH75" s="872"/>
      <c r="CI75" s="873"/>
      <c r="CJ75" s="873"/>
      <c r="CK75" s="873"/>
      <c r="CL75" s="874"/>
      <c r="CM75" s="872"/>
      <c r="CN75" s="873"/>
      <c r="CO75" s="873"/>
      <c r="CP75" s="873"/>
      <c r="CQ75" s="874"/>
      <c r="CR75" s="872"/>
      <c r="CS75" s="873"/>
      <c r="CT75" s="873"/>
      <c r="CU75" s="873"/>
      <c r="CV75" s="874"/>
      <c r="CW75" s="872"/>
      <c r="CX75" s="873"/>
      <c r="CY75" s="873"/>
      <c r="CZ75" s="873"/>
      <c r="DA75" s="874"/>
      <c r="DB75" s="872"/>
      <c r="DC75" s="873"/>
      <c r="DD75" s="873"/>
      <c r="DE75" s="873"/>
      <c r="DF75" s="874"/>
      <c r="DG75" s="872"/>
      <c r="DH75" s="873"/>
      <c r="DI75" s="873"/>
      <c r="DJ75" s="873"/>
      <c r="DK75" s="874"/>
      <c r="DL75" s="872"/>
      <c r="DM75" s="873"/>
      <c r="DN75" s="873"/>
      <c r="DO75" s="873"/>
      <c r="DP75" s="874"/>
      <c r="DQ75" s="872"/>
      <c r="DR75" s="873"/>
      <c r="DS75" s="873"/>
      <c r="DT75" s="873"/>
      <c r="DU75" s="874"/>
      <c r="DV75" s="869"/>
      <c r="DW75" s="870"/>
      <c r="DX75" s="870"/>
      <c r="DY75" s="870"/>
      <c r="DZ75" s="871"/>
      <c r="EA75" s="212"/>
    </row>
    <row r="76" spans="1:131" ht="26.25" customHeight="1" x14ac:dyDescent="0.2">
      <c r="A76" s="220">
        <v>9</v>
      </c>
      <c r="B76" s="883"/>
      <c r="C76" s="884"/>
      <c r="D76" s="884"/>
      <c r="E76" s="884"/>
      <c r="F76" s="884"/>
      <c r="G76" s="884"/>
      <c r="H76" s="884"/>
      <c r="I76" s="884"/>
      <c r="J76" s="884"/>
      <c r="K76" s="884"/>
      <c r="L76" s="884"/>
      <c r="M76" s="884"/>
      <c r="N76" s="884"/>
      <c r="O76" s="884"/>
      <c r="P76" s="885"/>
      <c r="Q76" s="887"/>
      <c r="R76" s="888"/>
      <c r="S76" s="888"/>
      <c r="T76" s="888"/>
      <c r="U76" s="844"/>
      <c r="V76" s="889"/>
      <c r="W76" s="888"/>
      <c r="X76" s="888"/>
      <c r="Y76" s="888"/>
      <c r="Z76" s="844"/>
      <c r="AA76" s="889"/>
      <c r="AB76" s="888"/>
      <c r="AC76" s="888"/>
      <c r="AD76" s="888"/>
      <c r="AE76" s="844"/>
      <c r="AF76" s="889"/>
      <c r="AG76" s="888"/>
      <c r="AH76" s="888"/>
      <c r="AI76" s="888"/>
      <c r="AJ76" s="844"/>
      <c r="AK76" s="889"/>
      <c r="AL76" s="888"/>
      <c r="AM76" s="888"/>
      <c r="AN76" s="888"/>
      <c r="AO76" s="844"/>
      <c r="AP76" s="889"/>
      <c r="AQ76" s="888"/>
      <c r="AR76" s="888"/>
      <c r="AS76" s="888"/>
      <c r="AT76" s="844"/>
      <c r="AU76" s="889"/>
      <c r="AV76" s="888"/>
      <c r="AW76" s="888"/>
      <c r="AX76" s="888"/>
      <c r="AY76" s="844"/>
      <c r="AZ76" s="842"/>
      <c r="BA76" s="842"/>
      <c r="BB76" s="842"/>
      <c r="BC76" s="842"/>
      <c r="BD76" s="843"/>
      <c r="BE76" s="223"/>
      <c r="BF76" s="223"/>
      <c r="BG76" s="223"/>
      <c r="BH76" s="223"/>
      <c r="BI76" s="223"/>
      <c r="BJ76" s="223"/>
      <c r="BK76" s="223"/>
      <c r="BL76" s="223"/>
      <c r="BM76" s="223"/>
      <c r="BN76" s="223"/>
      <c r="BO76" s="223"/>
      <c r="BP76" s="223"/>
      <c r="BQ76" s="220">
        <v>70</v>
      </c>
      <c r="BR76" s="225"/>
      <c r="BS76" s="869"/>
      <c r="BT76" s="870"/>
      <c r="BU76" s="870"/>
      <c r="BV76" s="870"/>
      <c r="BW76" s="870"/>
      <c r="BX76" s="870"/>
      <c r="BY76" s="870"/>
      <c r="BZ76" s="870"/>
      <c r="CA76" s="870"/>
      <c r="CB76" s="870"/>
      <c r="CC76" s="870"/>
      <c r="CD76" s="870"/>
      <c r="CE76" s="870"/>
      <c r="CF76" s="870"/>
      <c r="CG76" s="875"/>
      <c r="CH76" s="872"/>
      <c r="CI76" s="873"/>
      <c r="CJ76" s="873"/>
      <c r="CK76" s="873"/>
      <c r="CL76" s="874"/>
      <c r="CM76" s="872"/>
      <c r="CN76" s="873"/>
      <c r="CO76" s="873"/>
      <c r="CP76" s="873"/>
      <c r="CQ76" s="874"/>
      <c r="CR76" s="872"/>
      <c r="CS76" s="873"/>
      <c r="CT76" s="873"/>
      <c r="CU76" s="873"/>
      <c r="CV76" s="874"/>
      <c r="CW76" s="872"/>
      <c r="CX76" s="873"/>
      <c r="CY76" s="873"/>
      <c r="CZ76" s="873"/>
      <c r="DA76" s="874"/>
      <c r="DB76" s="872"/>
      <c r="DC76" s="873"/>
      <c r="DD76" s="873"/>
      <c r="DE76" s="873"/>
      <c r="DF76" s="874"/>
      <c r="DG76" s="872"/>
      <c r="DH76" s="873"/>
      <c r="DI76" s="873"/>
      <c r="DJ76" s="873"/>
      <c r="DK76" s="874"/>
      <c r="DL76" s="872"/>
      <c r="DM76" s="873"/>
      <c r="DN76" s="873"/>
      <c r="DO76" s="873"/>
      <c r="DP76" s="874"/>
      <c r="DQ76" s="872"/>
      <c r="DR76" s="873"/>
      <c r="DS76" s="873"/>
      <c r="DT76" s="873"/>
      <c r="DU76" s="874"/>
      <c r="DV76" s="869"/>
      <c r="DW76" s="870"/>
      <c r="DX76" s="870"/>
      <c r="DY76" s="870"/>
      <c r="DZ76" s="871"/>
      <c r="EA76" s="212"/>
    </row>
    <row r="77" spans="1:131" ht="26.25" customHeight="1" x14ac:dyDescent="0.2">
      <c r="A77" s="220">
        <v>10</v>
      </c>
      <c r="B77" s="883"/>
      <c r="C77" s="884"/>
      <c r="D77" s="884"/>
      <c r="E77" s="884"/>
      <c r="F77" s="884"/>
      <c r="G77" s="884"/>
      <c r="H77" s="884"/>
      <c r="I77" s="884"/>
      <c r="J77" s="884"/>
      <c r="K77" s="884"/>
      <c r="L77" s="884"/>
      <c r="M77" s="884"/>
      <c r="N77" s="884"/>
      <c r="O77" s="884"/>
      <c r="P77" s="885"/>
      <c r="Q77" s="887"/>
      <c r="R77" s="888"/>
      <c r="S77" s="888"/>
      <c r="T77" s="888"/>
      <c r="U77" s="844"/>
      <c r="V77" s="889"/>
      <c r="W77" s="888"/>
      <c r="X77" s="888"/>
      <c r="Y77" s="888"/>
      <c r="Z77" s="844"/>
      <c r="AA77" s="889"/>
      <c r="AB77" s="888"/>
      <c r="AC77" s="888"/>
      <c r="AD77" s="888"/>
      <c r="AE77" s="844"/>
      <c r="AF77" s="889"/>
      <c r="AG77" s="888"/>
      <c r="AH77" s="888"/>
      <c r="AI77" s="888"/>
      <c r="AJ77" s="844"/>
      <c r="AK77" s="889"/>
      <c r="AL77" s="888"/>
      <c r="AM77" s="888"/>
      <c r="AN77" s="888"/>
      <c r="AO77" s="844"/>
      <c r="AP77" s="889"/>
      <c r="AQ77" s="888"/>
      <c r="AR77" s="888"/>
      <c r="AS77" s="888"/>
      <c r="AT77" s="844"/>
      <c r="AU77" s="889"/>
      <c r="AV77" s="888"/>
      <c r="AW77" s="888"/>
      <c r="AX77" s="888"/>
      <c r="AY77" s="844"/>
      <c r="AZ77" s="842"/>
      <c r="BA77" s="842"/>
      <c r="BB77" s="842"/>
      <c r="BC77" s="842"/>
      <c r="BD77" s="843"/>
      <c r="BE77" s="223"/>
      <c r="BF77" s="223"/>
      <c r="BG77" s="223"/>
      <c r="BH77" s="223"/>
      <c r="BI77" s="223"/>
      <c r="BJ77" s="223"/>
      <c r="BK77" s="223"/>
      <c r="BL77" s="223"/>
      <c r="BM77" s="223"/>
      <c r="BN77" s="223"/>
      <c r="BO77" s="223"/>
      <c r="BP77" s="223"/>
      <c r="BQ77" s="220">
        <v>71</v>
      </c>
      <c r="BR77" s="225"/>
      <c r="BS77" s="869"/>
      <c r="BT77" s="870"/>
      <c r="BU77" s="870"/>
      <c r="BV77" s="870"/>
      <c r="BW77" s="870"/>
      <c r="BX77" s="870"/>
      <c r="BY77" s="870"/>
      <c r="BZ77" s="870"/>
      <c r="CA77" s="870"/>
      <c r="CB77" s="870"/>
      <c r="CC77" s="870"/>
      <c r="CD77" s="870"/>
      <c r="CE77" s="870"/>
      <c r="CF77" s="870"/>
      <c r="CG77" s="875"/>
      <c r="CH77" s="872"/>
      <c r="CI77" s="873"/>
      <c r="CJ77" s="873"/>
      <c r="CK77" s="873"/>
      <c r="CL77" s="874"/>
      <c r="CM77" s="872"/>
      <c r="CN77" s="873"/>
      <c r="CO77" s="873"/>
      <c r="CP77" s="873"/>
      <c r="CQ77" s="874"/>
      <c r="CR77" s="872"/>
      <c r="CS77" s="873"/>
      <c r="CT77" s="873"/>
      <c r="CU77" s="873"/>
      <c r="CV77" s="874"/>
      <c r="CW77" s="872"/>
      <c r="CX77" s="873"/>
      <c r="CY77" s="873"/>
      <c r="CZ77" s="873"/>
      <c r="DA77" s="874"/>
      <c r="DB77" s="872"/>
      <c r="DC77" s="873"/>
      <c r="DD77" s="873"/>
      <c r="DE77" s="873"/>
      <c r="DF77" s="874"/>
      <c r="DG77" s="872"/>
      <c r="DH77" s="873"/>
      <c r="DI77" s="873"/>
      <c r="DJ77" s="873"/>
      <c r="DK77" s="874"/>
      <c r="DL77" s="872"/>
      <c r="DM77" s="873"/>
      <c r="DN77" s="873"/>
      <c r="DO77" s="873"/>
      <c r="DP77" s="874"/>
      <c r="DQ77" s="872"/>
      <c r="DR77" s="873"/>
      <c r="DS77" s="873"/>
      <c r="DT77" s="873"/>
      <c r="DU77" s="874"/>
      <c r="DV77" s="869"/>
      <c r="DW77" s="870"/>
      <c r="DX77" s="870"/>
      <c r="DY77" s="870"/>
      <c r="DZ77" s="871"/>
      <c r="EA77" s="212"/>
    </row>
    <row r="78" spans="1:131" ht="26.25" customHeight="1" x14ac:dyDescent="0.2">
      <c r="A78" s="220">
        <v>11</v>
      </c>
      <c r="B78" s="883"/>
      <c r="C78" s="884"/>
      <c r="D78" s="884"/>
      <c r="E78" s="884"/>
      <c r="F78" s="884"/>
      <c r="G78" s="884"/>
      <c r="H78" s="884"/>
      <c r="I78" s="884"/>
      <c r="J78" s="884"/>
      <c r="K78" s="884"/>
      <c r="L78" s="884"/>
      <c r="M78" s="884"/>
      <c r="N78" s="884"/>
      <c r="O78" s="884"/>
      <c r="P78" s="885"/>
      <c r="Q78" s="886"/>
      <c r="R78" s="840"/>
      <c r="S78" s="840"/>
      <c r="T78" s="840"/>
      <c r="U78" s="840"/>
      <c r="V78" s="840"/>
      <c r="W78" s="840"/>
      <c r="X78" s="840"/>
      <c r="Y78" s="840"/>
      <c r="Z78" s="840"/>
      <c r="AA78" s="840"/>
      <c r="AB78" s="840"/>
      <c r="AC78" s="840"/>
      <c r="AD78" s="840"/>
      <c r="AE78" s="840"/>
      <c r="AF78" s="840"/>
      <c r="AG78" s="840"/>
      <c r="AH78" s="840"/>
      <c r="AI78" s="840"/>
      <c r="AJ78" s="840"/>
      <c r="AK78" s="840"/>
      <c r="AL78" s="840"/>
      <c r="AM78" s="840"/>
      <c r="AN78" s="840"/>
      <c r="AO78" s="840"/>
      <c r="AP78" s="840"/>
      <c r="AQ78" s="840"/>
      <c r="AR78" s="840"/>
      <c r="AS78" s="840"/>
      <c r="AT78" s="840"/>
      <c r="AU78" s="840"/>
      <c r="AV78" s="840"/>
      <c r="AW78" s="840"/>
      <c r="AX78" s="840"/>
      <c r="AY78" s="840"/>
      <c r="AZ78" s="842"/>
      <c r="BA78" s="842"/>
      <c r="BB78" s="842"/>
      <c r="BC78" s="842"/>
      <c r="BD78" s="843"/>
      <c r="BE78" s="223"/>
      <c r="BF78" s="223"/>
      <c r="BG78" s="223"/>
      <c r="BH78" s="223"/>
      <c r="BI78" s="223"/>
      <c r="BJ78" s="212"/>
      <c r="BK78" s="212"/>
      <c r="BL78" s="212"/>
      <c r="BM78" s="212"/>
      <c r="BN78" s="212"/>
      <c r="BO78" s="223"/>
      <c r="BP78" s="223"/>
      <c r="BQ78" s="220">
        <v>72</v>
      </c>
      <c r="BR78" s="225"/>
      <c r="BS78" s="869"/>
      <c r="BT78" s="870"/>
      <c r="BU78" s="870"/>
      <c r="BV78" s="870"/>
      <c r="BW78" s="870"/>
      <c r="BX78" s="870"/>
      <c r="BY78" s="870"/>
      <c r="BZ78" s="870"/>
      <c r="CA78" s="870"/>
      <c r="CB78" s="870"/>
      <c r="CC78" s="870"/>
      <c r="CD78" s="870"/>
      <c r="CE78" s="870"/>
      <c r="CF78" s="870"/>
      <c r="CG78" s="875"/>
      <c r="CH78" s="872"/>
      <c r="CI78" s="873"/>
      <c r="CJ78" s="873"/>
      <c r="CK78" s="873"/>
      <c r="CL78" s="874"/>
      <c r="CM78" s="872"/>
      <c r="CN78" s="873"/>
      <c r="CO78" s="873"/>
      <c r="CP78" s="873"/>
      <c r="CQ78" s="874"/>
      <c r="CR78" s="872"/>
      <c r="CS78" s="873"/>
      <c r="CT78" s="873"/>
      <c r="CU78" s="873"/>
      <c r="CV78" s="874"/>
      <c r="CW78" s="872"/>
      <c r="CX78" s="873"/>
      <c r="CY78" s="873"/>
      <c r="CZ78" s="873"/>
      <c r="DA78" s="874"/>
      <c r="DB78" s="872"/>
      <c r="DC78" s="873"/>
      <c r="DD78" s="873"/>
      <c r="DE78" s="873"/>
      <c r="DF78" s="874"/>
      <c r="DG78" s="872"/>
      <c r="DH78" s="873"/>
      <c r="DI78" s="873"/>
      <c r="DJ78" s="873"/>
      <c r="DK78" s="874"/>
      <c r="DL78" s="872"/>
      <c r="DM78" s="873"/>
      <c r="DN78" s="873"/>
      <c r="DO78" s="873"/>
      <c r="DP78" s="874"/>
      <c r="DQ78" s="872"/>
      <c r="DR78" s="873"/>
      <c r="DS78" s="873"/>
      <c r="DT78" s="873"/>
      <c r="DU78" s="874"/>
      <c r="DV78" s="869"/>
      <c r="DW78" s="870"/>
      <c r="DX78" s="870"/>
      <c r="DY78" s="870"/>
      <c r="DZ78" s="871"/>
      <c r="EA78" s="212"/>
    </row>
    <row r="79" spans="1:131" ht="26.25" customHeight="1" x14ac:dyDescent="0.2">
      <c r="A79" s="220">
        <v>12</v>
      </c>
      <c r="B79" s="883"/>
      <c r="C79" s="884"/>
      <c r="D79" s="884"/>
      <c r="E79" s="884"/>
      <c r="F79" s="884"/>
      <c r="G79" s="884"/>
      <c r="H79" s="884"/>
      <c r="I79" s="884"/>
      <c r="J79" s="884"/>
      <c r="K79" s="884"/>
      <c r="L79" s="884"/>
      <c r="M79" s="884"/>
      <c r="N79" s="884"/>
      <c r="O79" s="884"/>
      <c r="P79" s="885"/>
      <c r="Q79" s="886"/>
      <c r="R79" s="840"/>
      <c r="S79" s="840"/>
      <c r="T79" s="840"/>
      <c r="U79" s="840"/>
      <c r="V79" s="840"/>
      <c r="W79" s="840"/>
      <c r="X79" s="840"/>
      <c r="Y79" s="840"/>
      <c r="Z79" s="840"/>
      <c r="AA79" s="840"/>
      <c r="AB79" s="840"/>
      <c r="AC79" s="840"/>
      <c r="AD79" s="840"/>
      <c r="AE79" s="840"/>
      <c r="AF79" s="840"/>
      <c r="AG79" s="840"/>
      <c r="AH79" s="840"/>
      <c r="AI79" s="840"/>
      <c r="AJ79" s="840"/>
      <c r="AK79" s="840"/>
      <c r="AL79" s="840"/>
      <c r="AM79" s="840"/>
      <c r="AN79" s="840"/>
      <c r="AO79" s="840"/>
      <c r="AP79" s="840"/>
      <c r="AQ79" s="840"/>
      <c r="AR79" s="840"/>
      <c r="AS79" s="840"/>
      <c r="AT79" s="840"/>
      <c r="AU79" s="840"/>
      <c r="AV79" s="840"/>
      <c r="AW79" s="840"/>
      <c r="AX79" s="840"/>
      <c r="AY79" s="840"/>
      <c r="AZ79" s="842"/>
      <c r="BA79" s="842"/>
      <c r="BB79" s="842"/>
      <c r="BC79" s="842"/>
      <c r="BD79" s="843"/>
      <c r="BE79" s="223"/>
      <c r="BF79" s="223"/>
      <c r="BG79" s="223"/>
      <c r="BH79" s="223"/>
      <c r="BI79" s="223"/>
      <c r="BJ79" s="212"/>
      <c r="BK79" s="212"/>
      <c r="BL79" s="212"/>
      <c r="BM79" s="212"/>
      <c r="BN79" s="212"/>
      <c r="BO79" s="223"/>
      <c r="BP79" s="223"/>
      <c r="BQ79" s="220">
        <v>73</v>
      </c>
      <c r="BR79" s="225"/>
      <c r="BS79" s="869"/>
      <c r="BT79" s="870"/>
      <c r="BU79" s="870"/>
      <c r="BV79" s="870"/>
      <c r="BW79" s="870"/>
      <c r="BX79" s="870"/>
      <c r="BY79" s="870"/>
      <c r="BZ79" s="870"/>
      <c r="CA79" s="870"/>
      <c r="CB79" s="870"/>
      <c r="CC79" s="870"/>
      <c r="CD79" s="870"/>
      <c r="CE79" s="870"/>
      <c r="CF79" s="870"/>
      <c r="CG79" s="875"/>
      <c r="CH79" s="872"/>
      <c r="CI79" s="873"/>
      <c r="CJ79" s="873"/>
      <c r="CK79" s="873"/>
      <c r="CL79" s="874"/>
      <c r="CM79" s="872"/>
      <c r="CN79" s="873"/>
      <c r="CO79" s="873"/>
      <c r="CP79" s="873"/>
      <c r="CQ79" s="874"/>
      <c r="CR79" s="872"/>
      <c r="CS79" s="873"/>
      <c r="CT79" s="873"/>
      <c r="CU79" s="873"/>
      <c r="CV79" s="874"/>
      <c r="CW79" s="872"/>
      <c r="CX79" s="873"/>
      <c r="CY79" s="873"/>
      <c r="CZ79" s="873"/>
      <c r="DA79" s="874"/>
      <c r="DB79" s="872"/>
      <c r="DC79" s="873"/>
      <c r="DD79" s="873"/>
      <c r="DE79" s="873"/>
      <c r="DF79" s="874"/>
      <c r="DG79" s="872"/>
      <c r="DH79" s="873"/>
      <c r="DI79" s="873"/>
      <c r="DJ79" s="873"/>
      <c r="DK79" s="874"/>
      <c r="DL79" s="872"/>
      <c r="DM79" s="873"/>
      <c r="DN79" s="873"/>
      <c r="DO79" s="873"/>
      <c r="DP79" s="874"/>
      <c r="DQ79" s="872"/>
      <c r="DR79" s="873"/>
      <c r="DS79" s="873"/>
      <c r="DT79" s="873"/>
      <c r="DU79" s="874"/>
      <c r="DV79" s="869"/>
      <c r="DW79" s="870"/>
      <c r="DX79" s="870"/>
      <c r="DY79" s="870"/>
      <c r="DZ79" s="871"/>
      <c r="EA79" s="212"/>
    </row>
    <row r="80" spans="1:131" ht="26.25" customHeight="1" x14ac:dyDescent="0.2">
      <c r="A80" s="220">
        <v>13</v>
      </c>
      <c r="B80" s="883"/>
      <c r="C80" s="884"/>
      <c r="D80" s="884"/>
      <c r="E80" s="884"/>
      <c r="F80" s="884"/>
      <c r="G80" s="884"/>
      <c r="H80" s="884"/>
      <c r="I80" s="884"/>
      <c r="J80" s="884"/>
      <c r="K80" s="884"/>
      <c r="L80" s="884"/>
      <c r="M80" s="884"/>
      <c r="N80" s="884"/>
      <c r="O80" s="884"/>
      <c r="P80" s="885"/>
      <c r="Q80" s="886"/>
      <c r="R80" s="840"/>
      <c r="S80" s="840"/>
      <c r="T80" s="840"/>
      <c r="U80" s="840"/>
      <c r="V80" s="840"/>
      <c r="W80" s="840"/>
      <c r="X80" s="840"/>
      <c r="Y80" s="840"/>
      <c r="Z80" s="840"/>
      <c r="AA80" s="840"/>
      <c r="AB80" s="840"/>
      <c r="AC80" s="840"/>
      <c r="AD80" s="840"/>
      <c r="AE80" s="840"/>
      <c r="AF80" s="840"/>
      <c r="AG80" s="840"/>
      <c r="AH80" s="840"/>
      <c r="AI80" s="840"/>
      <c r="AJ80" s="840"/>
      <c r="AK80" s="840"/>
      <c r="AL80" s="840"/>
      <c r="AM80" s="840"/>
      <c r="AN80" s="840"/>
      <c r="AO80" s="840"/>
      <c r="AP80" s="840"/>
      <c r="AQ80" s="840"/>
      <c r="AR80" s="840"/>
      <c r="AS80" s="840"/>
      <c r="AT80" s="840"/>
      <c r="AU80" s="840"/>
      <c r="AV80" s="840"/>
      <c r="AW80" s="840"/>
      <c r="AX80" s="840"/>
      <c r="AY80" s="840"/>
      <c r="AZ80" s="842"/>
      <c r="BA80" s="842"/>
      <c r="BB80" s="842"/>
      <c r="BC80" s="842"/>
      <c r="BD80" s="843"/>
      <c r="BE80" s="223"/>
      <c r="BF80" s="223"/>
      <c r="BG80" s="223"/>
      <c r="BH80" s="223"/>
      <c r="BI80" s="223"/>
      <c r="BJ80" s="223"/>
      <c r="BK80" s="223"/>
      <c r="BL80" s="223"/>
      <c r="BM80" s="223"/>
      <c r="BN80" s="223"/>
      <c r="BO80" s="223"/>
      <c r="BP80" s="223"/>
      <c r="BQ80" s="220">
        <v>74</v>
      </c>
      <c r="BR80" s="225"/>
      <c r="BS80" s="869"/>
      <c r="BT80" s="870"/>
      <c r="BU80" s="870"/>
      <c r="BV80" s="870"/>
      <c r="BW80" s="870"/>
      <c r="BX80" s="870"/>
      <c r="BY80" s="870"/>
      <c r="BZ80" s="870"/>
      <c r="CA80" s="870"/>
      <c r="CB80" s="870"/>
      <c r="CC80" s="870"/>
      <c r="CD80" s="870"/>
      <c r="CE80" s="870"/>
      <c r="CF80" s="870"/>
      <c r="CG80" s="875"/>
      <c r="CH80" s="872"/>
      <c r="CI80" s="873"/>
      <c r="CJ80" s="873"/>
      <c r="CK80" s="873"/>
      <c r="CL80" s="874"/>
      <c r="CM80" s="872"/>
      <c r="CN80" s="873"/>
      <c r="CO80" s="873"/>
      <c r="CP80" s="873"/>
      <c r="CQ80" s="874"/>
      <c r="CR80" s="872"/>
      <c r="CS80" s="873"/>
      <c r="CT80" s="873"/>
      <c r="CU80" s="873"/>
      <c r="CV80" s="874"/>
      <c r="CW80" s="872"/>
      <c r="CX80" s="873"/>
      <c r="CY80" s="873"/>
      <c r="CZ80" s="873"/>
      <c r="DA80" s="874"/>
      <c r="DB80" s="872"/>
      <c r="DC80" s="873"/>
      <c r="DD80" s="873"/>
      <c r="DE80" s="873"/>
      <c r="DF80" s="874"/>
      <c r="DG80" s="872"/>
      <c r="DH80" s="873"/>
      <c r="DI80" s="873"/>
      <c r="DJ80" s="873"/>
      <c r="DK80" s="874"/>
      <c r="DL80" s="872"/>
      <c r="DM80" s="873"/>
      <c r="DN80" s="873"/>
      <c r="DO80" s="873"/>
      <c r="DP80" s="874"/>
      <c r="DQ80" s="872"/>
      <c r="DR80" s="873"/>
      <c r="DS80" s="873"/>
      <c r="DT80" s="873"/>
      <c r="DU80" s="874"/>
      <c r="DV80" s="869"/>
      <c r="DW80" s="870"/>
      <c r="DX80" s="870"/>
      <c r="DY80" s="870"/>
      <c r="DZ80" s="871"/>
      <c r="EA80" s="212"/>
    </row>
    <row r="81" spans="1:131" ht="26.25" customHeight="1" x14ac:dyDescent="0.2">
      <c r="A81" s="220">
        <v>14</v>
      </c>
      <c r="B81" s="883"/>
      <c r="C81" s="884"/>
      <c r="D81" s="884"/>
      <c r="E81" s="884"/>
      <c r="F81" s="884"/>
      <c r="G81" s="884"/>
      <c r="H81" s="884"/>
      <c r="I81" s="884"/>
      <c r="J81" s="884"/>
      <c r="K81" s="884"/>
      <c r="L81" s="884"/>
      <c r="M81" s="884"/>
      <c r="N81" s="884"/>
      <c r="O81" s="884"/>
      <c r="P81" s="885"/>
      <c r="Q81" s="886"/>
      <c r="R81" s="840"/>
      <c r="S81" s="840"/>
      <c r="T81" s="840"/>
      <c r="U81" s="840"/>
      <c r="V81" s="840"/>
      <c r="W81" s="840"/>
      <c r="X81" s="840"/>
      <c r="Y81" s="840"/>
      <c r="Z81" s="840"/>
      <c r="AA81" s="840"/>
      <c r="AB81" s="840"/>
      <c r="AC81" s="840"/>
      <c r="AD81" s="840"/>
      <c r="AE81" s="840"/>
      <c r="AF81" s="840"/>
      <c r="AG81" s="840"/>
      <c r="AH81" s="840"/>
      <c r="AI81" s="840"/>
      <c r="AJ81" s="840"/>
      <c r="AK81" s="840"/>
      <c r="AL81" s="840"/>
      <c r="AM81" s="840"/>
      <c r="AN81" s="840"/>
      <c r="AO81" s="840"/>
      <c r="AP81" s="840"/>
      <c r="AQ81" s="840"/>
      <c r="AR81" s="840"/>
      <c r="AS81" s="840"/>
      <c r="AT81" s="840"/>
      <c r="AU81" s="840"/>
      <c r="AV81" s="840"/>
      <c r="AW81" s="840"/>
      <c r="AX81" s="840"/>
      <c r="AY81" s="840"/>
      <c r="AZ81" s="842"/>
      <c r="BA81" s="842"/>
      <c r="BB81" s="842"/>
      <c r="BC81" s="842"/>
      <c r="BD81" s="843"/>
      <c r="BE81" s="223"/>
      <c r="BF81" s="223"/>
      <c r="BG81" s="223"/>
      <c r="BH81" s="223"/>
      <c r="BI81" s="223"/>
      <c r="BJ81" s="223"/>
      <c r="BK81" s="223"/>
      <c r="BL81" s="223"/>
      <c r="BM81" s="223"/>
      <c r="BN81" s="223"/>
      <c r="BO81" s="223"/>
      <c r="BP81" s="223"/>
      <c r="BQ81" s="220">
        <v>75</v>
      </c>
      <c r="BR81" s="225"/>
      <c r="BS81" s="869"/>
      <c r="BT81" s="870"/>
      <c r="BU81" s="870"/>
      <c r="BV81" s="870"/>
      <c r="BW81" s="870"/>
      <c r="BX81" s="870"/>
      <c r="BY81" s="870"/>
      <c r="BZ81" s="870"/>
      <c r="CA81" s="870"/>
      <c r="CB81" s="870"/>
      <c r="CC81" s="870"/>
      <c r="CD81" s="870"/>
      <c r="CE81" s="870"/>
      <c r="CF81" s="870"/>
      <c r="CG81" s="875"/>
      <c r="CH81" s="872"/>
      <c r="CI81" s="873"/>
      <c r="CJ81" s="873"/>
      <c r="CK81" s="873"/>
      <c r="CL81" s="874"/>
      <c r="CM81" s="872"/>
      <c r="CN81" s="873"/>
      <c r="CO81" s="873"/>
      <c r="CP81" s="873"/>
      <c r="CQ81" s="874"/>
      <c r="CR81" s="872"/>
      <c r="CS81" s="873"/>
      <c r="CT81" s="873"/>
      <c r="CU81" s="873"/>
      <c r="CV81" s="874"/>
      <c r="CW81" s="872"/>
      <c r="CX81" s="873"/>
      <c r="CY81" s="873"/>
      <c r="CZ81" s="873"/>
      <c r="DA81" s="874"/>
      <c r="DB81" s="872"/>
      <c r="DC81" s="873"/>
      <c r="DD81" s="873"/>
      <c r="DE81" s="873"/>
      <c r="DF81" s="874"/>
      <c r="DG81" s="872"/>
      <c r="DH81" s="873"/>
      <c r="DI81" s="873"/>
      <c r="DJ81" s="873"/>
      <c r="DK81" s="874"/>
      <c r="DL81" s="872"/>
      <c r="DM81" s="873"/>
      <c r="DN81" s="873"/>
      <c r="DO81" s="873"/>
      <c r="DP81" s="874"/>
      <c r="DQ81" s="872"/>
      <c r="DR81" s="873"/>
      <c r="DS81" s="873"/>
      <c r="DT81" s="873"/>
      <c r="DU81" s="874"/>
      <c r="DV81" s="869"/>
      <c r="DW81" s="870"/>
      <c r="DX81" s="870"/>
      <c r="DY81" s="870"/>
      <c r="DZ81" s="871"/>
      <c r="EA81" s="212"/>
    </row>
    <row r="82" spans="1:131" ht="26.25" customHeight="1" x14ac:dyDescent="0.2">
      <c r="A82" s="220">
        <v>15</v>
      </c>
      <c r="B82" s="883"/>
      <c r="C82" s="884"/>
      <c r="D82" s="884"/>
      <c r="E82" s="884"/>
      <c r="F82" s="884"/>
      <c r="G82" s="884"/>
      <c r="H82" s="884"/>
      <c r="I82" s="884"/>
      <c r="J82" s="884"/>
      <c r="K82" s="884"/>
      <c r="L82" s="884"/>
      <c r="M82" s="884"/>
      <c r="N82" s="884"/>
      <c r="O82" s="884"/>
      <c r="P82" s="885"/>
      <c r="Q82" s="886"/>
      <c r="R82" s="840"/>
      <c r="S82" s="840"/>
      <c r="T82" s="840"/>
      <c r="U82" s="840"/>
      <c r="V82" s="840"/>
      <c r="W82" s="840"/>
      <c r="X82" s="840"/>
      <c r="Y82" s="840"/>
      <c r="Z82" s="840"/>
      <c r="AA82" s="840"/>
      <c r="AB82" s="840"/>
      <c r="AC82" s="840"/>
      <c r="AD82" s="840"/>
      <c r="AE82" s="840"/>
      <c r="AF82" s="840"/>
      <c r="AG82" s="840"/>
      <c r="AH82" s="840"/>
      <c r="AI82" s="840"/>
      <c r="AJ82" s="840"/>
      <c r="AK82" s="840"/>
      <c r="AL82" s="840"/>
      <c r="AM82" s="840"/>
      <c r="AN82" s="840"/>
      <c r="AO82" s="840"/>
      <c r="AP82" s="840"/>
      <c r="AQ82" s="840"/>
      <c r="AR82" s="840"/>
      <c r="AS82" s="840"/>
      <c r="AT82" s="840"/>
      <c r="AU82" s="840"/>
      <c r="AV82" s="840"/>
      <c r="AW82" s="840"/>
      <c r="AX82" s="840"/>
      <c r="AY82" s="840"/>
      <c r="AZ82" s="842"/>
      <c r="BA82" s="842"/>
      <c r="BB82" s="842"/>
      <c r="BC82" s="842"/>
      <c r="BD82" s="843"/>
      <c r="BE82" s="223"/>
      <c r="BF82" s="223"/>
      <c r="BG82" s="223"/>
      <c r="BH82" s="223"/>
      <c r="BI82" s="223"/>
      <c r="BJ82" s="223"/>
      <c r="BK82" s="223"/>
      <c r="BL82" s="223"/>
      <c r="BM82" s="223"/>
      <c r="BN82" s="223"/>
      <c r="BO82" s="223"/>
      <c r="BP82" s="223"/>
      <c r="BQ82" s="220">
        <v>76</v>
      </c>
      <c r="BR82" s="225"/>
      <c r="BS82" s="869"/>
      <c r="BT82" s="870"/>
      <c r="BU82" s="870"/>
      <c r="BV82" s="870"/>
      <c r="BW82" s="870"/>
      <c r="BX82" s="870"/>
      <c r="BY82" s="870"/>
      <c r="BZ82" s="870"/>
      <c r="CA82" s="870"/>
      <c r="CB82" s="870"/>
      <c r="CC82" s="870"/>
      <c r="CD82" s="870"/>
      <c r="CE82" s="870"/>
      <c r="CF82" s="870"/>
      <c r="CG82" s="875"/>
      <c r="CH82" s="872"/>
      <c r="CI82" s="873"/>
      <c r="CJ82" s="873"/>
      <c r="CK82" s="873"/>
      <c r="CL82" s="874"/>
      <c r="CM82" s="872"/>
      <c r="CN82" s="873"/>
      <c r="CO82" s="873"/>
      <c r="CP82" s="873"/>
      <c r="CQ82" s="874"/>
      <c r="CR82" s="872"/>
      <c r="CS82" s="873"/>
      <c r="CT82" s="873"/>
      <c r="CU82" s="873"/>
      <c r="CV82" s="874"/>
      <c r="CW82" s="872"/>
      <c r="CX82" s="873"/>
      <c r="CY82" s="873"/>
      <c r="CZ82" s="873"/>
      <c r="DA82" s="874"/>
      <c r="DB82" s="872"/>
      <c r="DC82" s="873"/>
      <c r="DD82" s="873"/>
      <c r="DE82" s="873"/>
      <c r="DF82" s="874"/>
      <c r="DG82" s="872"/>
      <c r="DH82" s="873"/>
      <c r="DI82" s="873"/>
      <c r="DJ82" s="873"/>
      <c r="DK82" s="874"/>
      <c r="DL82" s="872"/>
      <c r="DM82" s="873"/>
      <c r="DN82" s="873"/>
      <c r="DO82" s="873"/>
      <c r="DP82" s="874"/>
      <c r="DQ82" s="872"/>
      <c r="DR82" s="873"/>
      <c r="DS82" s="873"/>
      <c r="DT82" s="873"/>
      <c r="DU82" s="874"/>
      <c r="DV82" s="869"/>
      <c r="DW82" s="870"/>
      <c r="DX82" s="870"/>
      <c r="DY82" s="870"/>
      <c r="DZ82" s="871"/>
      <c r="EA82" s="212"/>
    </row>
    <row r="83" spans="1:131" ht="26.25" customHeight="1" x14ac:dyDescent="0.2">
      <c r="A83" s="220">
        <v>16</v>
      </c>
      <c r="B83" s="883"/>
      <c r="C83" s="884"/>
      <c r="D83" s="884"/>
      <c r="E83" s="884"/>
      <c r="F83" s="884"/>
      <c r="G83" s="884"/>
      <c r="H83" s="884"/>
      <c r="I83" s="884"/>
      <c r="J83" s="884"/>
      <c r="K83" s="884"/>
      <c r="L83" s="884"/>
      <c r="M83" s="884"/>
      <c r="N83" s="884"/>
      <c r="O83" s="884"/>
      <c r="P83" s="885"/>
      <c r="Q83" s="886"/>
      <c r="R83" s="840"/>
      <c r="S83" s="840"/>
      <c r="T83" s="840"/>
      <c r="U83" s="840"/>
      <c r="V83" s="840"/>
      <c r="W83" s="840"/>
      <c r="X83" s="840"/>
      <c r="Y83" s="840"/>
      <c r="Z83" s="840"/>
      <c r="AA83" s="840"/>
      <c r="AB83" s="840"/>
      <c r="AC83" s="840"/>
      <c r="AD83" s="840"/>
      <c r="AE83" s="840"/>
      <c r="AF83" s="840"/>
      <c r="AG83" s="840"/>
      <c r="AH83" s="840"/>
      <c r="AI83" s="840"/>
      <c r="AJ83" s="840"/>
      <c r="AK83" s="840"/>
      <c r="AL83" s="840"/>
      <c r="AM83" s="840"/>
      <c r="AN83" s="840"/>
      <c r="AO83" s="840"/>
      <c r="AP83" s="840"/>
      <c r="AQ83" s="840"/>
      <c r="AR83" s="840"/>
      <c r="AS83" s="840"/>
      <c r="AT83" s="840"/>
      <c r="AU83" s="840"/>
      <c r="AV83" s="840"/>
      <c r="AW83" s="840"/>
      <c r="AX83" s="840"/>
      <c r="AY83" s="840"/>
      <c r="AZ83" s="842"/>
      <c r="BA83" s="842"/>
      <c r="BB83" s="842"/>
      <c r="BC83" s="842"/>
      <c r="BD83" s="843"/>
      <c r="BE83" s="223"/>
      <c r="BF83" s="223"/>
      <c r="BG83" s="223"/>
      <c r="BH83" s="223"/>
      <c r="BI83" s="223"/>
      <c r="BJ83" s="223"/>
      <c r="BK83" s="223"/>
      <c r="BL83" s="223"/>
      <c r="BM83" s="223"/>
      <c r="BN83" s="223"/>
      <c r="BO83" s="223"/>
      <c r="BP83" s="223"/>
      <c r="BQ83" s="220">
        <v>77</v>
      </c>
      <c r="BR83" s="225"/>
      <c r="BS83" s="869"/>
      <c r="BT83" s="870"/>
      <c r="BU83" s="870"/>
      <c r="BV83" s="870"/>
      <c r="BW83" s="870"/>
      <c r="BX83" s="870"/>
      <c r="BY83" s="870"/>
      <c r="BZ83" s="870"/>
      <c r="CA83" s="870"/>
      <c r="CB83" s="870"/>
      <c r="CC83" s="870"/>
      <c r="CD83" s="870"/>
      <c r="CE83" s="870"/>
      <c r="CF83" s="870"/>
      <c r="CG83" s="875"/>
      <c r="CH83" s="872"/>
      <c r="CI83" s="873"/>
      <c r="CJ83" s="873"/>
      <c r="CK83" s="873"/>
      <c r="CL83" s="874"/>
      <c r="CM83" s="872"/>
      <c r="CN83" s="873"/>
      <c r="CO83" s="873"/>
      <c r="CP83" s="873"/>
      <c r="CQ83" s="874"/>
      <c r="CR83" s="872"/>
      <c r="CS83" s="873"/>
      <c r="CT83" s="873"/>
      <c r="CU83" s="873"/>
      <c r="CV83" s="874"/>
      <c r="CW83" s="872"/>
      <c r="CX83" s="873"/>
      <c r="CY83" s="873"/>
      <c r="CZ83" s="873"/>
      <c r="DA83" s="874"/>
      <c r="DB83" s="872"/>
      <c r="DC83" s="873"/>
      <c r="DD83" s="873"/>
      <c r="DE83" s="873"/>
      <c r="DF83" s="874"/>
      <c r="DG83" s="872"/>
      <c r="DH83" s="873"/>
      <c r="DI83" s="873"/>
      <c r="DJ83" s="873"/>
      <c r="DK83" s="874"/>
      <c r="DL83" s="872"/>
      <c r="DM83" s="873"/>
      <c r="DN83" s="873"/>
      <c r="DO83" s="873"/>
      <c r="DP83" s="874"/>
      <c r="DQ83" s="872"/>
      <c r="DR83" s="873"/>
      <c r="DS83" s="873"/>
      <c r="DT83" s="873"/>
      <c r="DU83" s="874"/>
      <c r="DV83" s="869"/>
      <c r="DW83" s="870"/>
      <c r="DX83" s="870"/>
      <c r="DY83" s="870"/>
      <c r="DZ83" s="871"/>
      <c r="EA83" s="212"/>
    </row>
    <row r="84" spans="1:131" ht="26.25" customHeight="1" x14ac:dyDescent="0.2">
      <c r="A84" s="220">
        <v>17</v>
      </c>
      <c r="B84" s="883"/>
      <c r="C84" s="884"/>
      <c r="D84" s="884"/>
      <c r="E84" s="884"/>
      <c r="F84" s="884"/>
      <c r="G84" s="884"/>
      <c r="H84" s="884"/>
      <c r="I84" s="884"/>
      <c r="J84" s="884"/>
      <c r="K84" s="884"/>
      <c r="L84" s="884"/>
      <c r="M84" s="884"/>
      <c r="N84" s="884"/>
      <c r="O84" s="884"/>
      <c r="P84" s="885"/>
      <c r="Q84" s="886"/>
      <c r="R84" s="840"/>
      <c r="S84" s="840"/>
      <c r="T84" s="840"/>
      <c r="U84" s="840"/>
      <c r="V84" s="840"/>
      <c r="W84" s="840"/>
      <c r="X84" s="840"/>
      <c r="Y84" s="840"/>
      <c r="Z84" s="840"/>
      <c r="AA84" s="840"/>
      <c r="AB84" s="840"/>
      <c r="AC84" s="840"/>
      <c r="AD84" s="840"/>
      <c r="AE84" s="840"/>
      <c r="AF84" s="840"/>
      <c r="AG84" s="840"/>
      <c r="AH84" s="840"/>
      <c r="AI84" s="840"/>
      <c r="AJ84" s="840"/>
      <c r="AK84" s="840"/>
      <c r="AL84" s="840"/>
      <c r="AM84" s="840"/>
      <c r="AN84" s="840"/>
      <c r="AO84" s="840"/>
      <c r="AP84" s="840"/>
      <c r="AQ84" s="840"/>
      <c r="AR84" s="840"/>
      <c r="AS84" s="840"/>
      <c r="AT84" s="840"/>
      <c r="AU84" s="840"/>
      <c r="AV84" s="840"/>
      <c r="AW84" s="840"/>
      <c r="AX84" s="840"/>
      <c r="AY84" s="840"/>
      <c r="AZ84" s="842"/>
      <c r="BA84" s="842"/>
      <c r="BB84" s="842"/>
      <c r="BC84" s="842"/>
      <c r="BD84" s="843"/>
      <c r="BE84" s="223"/>
      <c r="BF84" s="223"/>
      <c r="BG84" s="223"/>
      <c r="BH84" s="223"/>
      <c r="BI84" s="223"/>
      <c r="BJ84" s="223"/>
      <c r="BK84" s="223"/>
      <c r="BL84" s="223"/>
      <c r="BM84" s="223"/>
      <c r="BN84" s="223"/>
      <c r="BO84" s="223"/>
      <c r="BP84" s="223"/>
      <c r="BQ84" s="220">
        <v>78</v>
      </c>
      <c r="BR84" s="225"/>
      <c r="BS84" s="869"/>
      <c r="BT84" s="870"/>
      <c r="BU84" s="870"/>
      <c r="BV84" s="870"/>
      <c r="BW84" s="870"/>
      <c r="BX84" s="870"/>
      <c r="BY84" s="870"/>
      <c r="BZ84" s="870"/>
      <c r="CA84" s="870"/>
      <c r="CB84" s="870"/>
      <c r="CC84" s="870"/>
      <c r="CD84" s="870"/>
      <c r="CE84" s="870"/>
      <c r="CF84" s="870"/>
      <c r="CG84" s="875"/>
      <c r="CH84" s="872"/>
      <c r="CI84" s="873"/>
      <c r="CJ84" s="873"/>
      <c r="CK84" s="873"/>
      <c r="CL84" s="874"/>
      <c r="CM84" s="872"/>
      <c r="CN84" s="873"/>
      <c r="CO84" s="873"/>
      <c r="CP84" s="873"/>
      <c r="CQ84" s="874"/>
      <c r="CR84" s="872"/>
      <c r="CS84" s="873"/>
      <c r="CT84" s="873"/>
      <c r="CU84" s="873"/>
      <c r="CV84" s="874"/>
      <c r="CW84" s="872"/>
      <c r="CX84" s="873"/>
      <c r="CY84" s="873"/>
      <c r="CZ84" s="873"/>
      <c r="DA84" s="874"/>
      <c r="DB84" s="872"/>
      <c r="DC84" s="873"/>
      <c r="DD84" s="873"/>
      <c r="DE84" s="873"/>
      <c r="DF84" s="874"/>
      <c r="DG84" s="872"/>
      <c r="DH84" s="873"/>
      <c r="DI84" s="873"/>
      <c r="DJ84" s="873"/>
      <c r="DK84" s="874"/>
      <c r="DL84" s="872"/>
      <c r="DM84" s="873"/>
      <c r="DN84" s="873"/>
      <c r="DO84" s="873"/>
      <c r="DP84" s="874"/>
      <c r="DQ84" s="872"/>
      <c r="DR84" s="873"/>
      <c r="DS84" s="873"/>
      <c r="DT84" s="873"/>
      <c r="DU84" s="874"/>
      <c r="DV84" s="869"/>
      <c r="DW84" s="870"/>
      <c r="DX84" s="870"/>
      <c r="DY84" s="870"/>
      <c r="DZ84" s="871"/>
      <c r="EA84" s="212"/>
    </row>
    <row r="85" spans="1:131" ht="26.25" customHeight="1" x14ac:dyDescent="0.2">
      <c r="A85" s="220">
        <v>18</v>
      </c>
      <c r="B85" s="883"/>
      <c r="C85" s="884"/>
      <c r="D85" s="884"/>
      <c r="E85" s="884"/>
      <c r="F85" s="884"/>
      <c r="G85" s="884"/>
      <c r="H85" s="884"/>
      <c r="I85" s="884"/>
      <c r="J85" s="884"/>
      <c r="K85" s="884"/>
      <c r="L85" s="884"/>
      <c r="M85" s="884"/>
      <c r="N85" s="884"/>
      <c r="O85" s="884"/>
      <c r="P85" s="885"/>
      <c r="Q85" s="886"/>
      <c r="R85" s="840"/>
      <c r="S85" s="840"/>
      <c r="T85" s="840"/>
      <c r="U85" s="840"/>
      <c r="V85" s="840"/>
      <c r="W85" s="840"/>
      <c r="X85" s="840"/>
      <c r="Y85" s="840"/>
      <c r="Z85" s="840"/>
      <c r="AA85" s="840"/>
      <c r="AB85" s="840"/>
      <c r="AC85" s="840"/>
      <c r="AD85" s="840"/>
      <c r="AE85" s="840"/>
      <c r="AF85" s="840"/>
      <c r="AG85" s="840"/>
      <c r="AH85" s="840"/>
      <c r="AI85" s="840"/>
      <c r="AJ85" s="840"/>
      <c r="AK85" s="840"/>
      <c r="AL85" s="840"/>
      <c r="AM85" s="840"/>
      <c r="AN85" s="840"/>
      <c r="AO85" s="840"/>
      <c r="AP85" s="840"/>
      <c r="AQ85" s="840"/>
      <c r="AR85" s="840"/>
      <c r="AS85" s="840"/>
      <c r="AT85" s="840"/>
      <c r="AU85" s="840"/>
      <c r="AV85" s="840"/>
      <c r="AW85" s="840"/>
      <c r="AX85" s="840"/>
      <c r="AY85" s="840"/>
      <c r="AZ85" s="842"/>
      <c r="BA85" s="842"/>
      <c r="BB85" s="842"/>
      <c r="BC85" s="842"/>
      <c r="BD85" s="843"/>
      <c r="BE85" s="223"/>
      <c r="BF85" s="223"/>
      <c r="BG85" s="223"/>
      <c r="BH85" s="223"/>
      <c r="BI85" s="223"/>
      <c r="BJ85" s="223"/>
      <c r="BK85" s="223"/>
      <c r="BL85" s="223"/>
      <c r="BM85" s="223"/>
      <c r="BN85" s="223"/>
      <c r="BO85" s="223"/>
      <c r="BP85" s="223"/>
      <c r="BQ85" s="220">
        <v>79</v>
      </c>
      <c r="BR85" s="225"/>
      <c r="BS85" s="869"/>
      <c r="BT85" s="870"/>
      <c r="BU85" s="870"/>
      <c r="BV85" s="870"/>
      <c r="BW85" s="870"/>
      <c r="BX85" s="870"/>
      <c r="BY85" s="870"/>
      <c r="BZ85" s="870"/>
      <c r="CA85" s="870"/>
      <c r="CB85" s="870"/>
      <c r="CC85" s="870"/>
      <c r="CD85" s="870"/>
      <c r="CE85" s="870"/>
      <c r="CF85" s="870"/>
      <c r="CG85" s="875"/>
      <c r="CH85" s="872"/>
      <c r="CI85" s="873"/>
      <c r="CJ85" s="873"/>
      <c r="CK85" s="873"/>
      <c r="CL85" s="874"/>
      <c r="CM85" s="872"/>
      <c r="CN85" s="873"/>
      <c r="CO85" s="873"/>
      <c r="CP85" s="873"/>
      <c r="CQ85" s="874"/>
      <c r="CR85" s="872"/>
      <c r="CS85" s="873"/>
      <c r="CT85" s="873"/>
      <c r="CU85" s="873"/>
      <c r="CV85" s="874"/>
      <c r="CW85" s="872"/>
      <c r="CX85" s="873"/>
      <c r="CY85" s="873"/>
      <c r="CZ85" s="873"/>
      <c r="DA85" s="874"/>
      <c r="DB85" s="872"/>
      <c r="DC85" s="873"/>
      <c r="DD85" s="873"/>
      <c r="DE85" s="873"/>
      <c r="DF85" s="874"/>
      <c r="DG85" s="872"/>
      <c r="DH85" s="873"/>
      <c r="DI85" s="873"/>
      <c r="DJ85" s="873"/>
      <c r="DK85" s="874"/>
      <c r="DL85" s="872"/>
      <c r="DM85" s="873"/>
      <c r="DN85" s="873"/>
      <c r="DO85" s="873"/>
      <c r="DP85" s="874"/>
      <c r="DQ85" s="872"/>
      <c r="DR85" s="873"/>
      <c r="DS85" s="873"/>
      <c r="DT85" s="873"/>
      <c r="DU85" s="874"/>
      <c r="DV85" s="869"/>
      <c r="DW85" s="870"/>
      <c r="DX85" s="870"/>
      <c r="DY85" s="870"/>
      <c r="DZ85" s="871"/>
      <c r="EA85" s="212"/>
    </row>
    <row r="86" spans="1:131" ht="26.25" customHeight="1" x14ac:dyDescent="0.2">
      <c r="A86" s="220">
        <v>19</v>
      </c>
      <c r="B86" s="883"/>
      <c r="C86" s="884"/>
      <c r="D86" s="884"/>
      <c r="E86" s="884"/>
      <c r="F86" s="884"/>
      <c r="G86" s="884"/>
      <c r="H86" s="884"/>
      <c r="I86" s="884"/>
      <c r="J86" s="884"/>
      <c r="K86" s="884"/>
      <c r="L86" s="884"/>
      <c r="M86" s="884"/>
      <c r="N86" s="884"/>
      <c r="O86" s="884"/>
      <c r="P86" s="885"/>
      <c r="Q86" s="886"/>
      <c r="R86" s="840"/>
      <c r="S86" s="840"/>
      <c r="T86" s="840"/>
      <c r="U86" s="840"/>
      <c r="V86" s="840"/>
      <c r="W86" s="840"/>
      <c r="X86" s="840"/>
      <c r="Y86" s="840"/>
      <c r="Z86" s="840"/>
      <c r="AA86" s="840"/>
      <c r="AB86" s="840"/>
      <c r="AC86" s="840"/>
      <c r="AD86" s="840"/>
      <c r="AE86" s="840"/>
      <c r="AF86" s="840"/>
      <c r="AG86" s="840"/>
      <c r="AH86" s="840"/>
      <c r="AI86" s="840"/>
      <c r="AJ86" s="840"/>
      <c r="AK86" s="840"/>
      <c r="AL86" s="840"/>
      <c r="AM86" s="840"/>
      <c r="AN86" s="840"/>
      <c r="AO86" s="840"/>
      <c r="AP86" s="840"/>
      <c r="AQ86" s="840"/>
      <c r="AR86" s="840"/>
      <c r="AS86" s="840"/>
      <c r="AT86" s="840"/>
      <c r="AU86" s="840"/>
      <c r="AV86" s="840"/>
      <c r="AW86" s="840"/>
      <c r="AX86" s="840"/>
      <c r="AY86" s="840"/>
      <c r="AZ86" s="842"/>
      <c r="BA86" s="842"/>
      <c r="BB86" s="842"/>
      <c r="BC86" s="842"/>
      <c r="BD86" s="843"/>
      <c r="BE86" s="223"/>
      <c r="BF86" s="223"/>
      <c r="BG86" s="223"/>
      <c r="BH86" s="223"/>
      <c r="BI86" s="223"/>
      <c r="BJ86" s="223"/>
      <c r="BK86" s="223"/>
      <c r="BL86" s="223"/>
      <c r="BM86" s="223"/>
      <c r="BN86" s="223"/>
      <c r="BO86" s="223"/>
      <c r="BP86" s="223"/>
      <c r="BQ86" s="220">
        <v>80</v>
      </c>
      <c r="BR86" s="225"/>
      <c r="BS86" s="869"/>
      <c r="BT86" s="870"/>
      <c r="BU86" s="870"/>
      <c r="BV86" s="870"/>
      <c r="BW86" s="870"/>
      <c r="BX86" s="870"/>
      <c r="BY86" s="870"/>
      <c r="BZ86" s="870"/>
      <c r="CA86" s="870"/>
      <c r="CB86" s="870"/>
      <c r="CC86" s="870"/>
      <c r="CD86" s="870"/>
      <c r="CE86" s="870"/>
      <c r="CF86" s="870"/>
      <c r="CG86" s="875"/>
      <c r="CH86" s="872"/>
      <c r="CI86" s="873"/>
      <c r="CJ86" s="873"/>
      <c r="CK86" s="873"/>
      <c r="CL86" s="874"/>
      <c r="CM86" s="872"/>
      <c r="CN86" s="873"/>
      <c r="CO86" s="873"/>
      <c r="CP86" s="873"/>
      <c r="CQ86" s="874"/>
      <c r="CR86" s="872"/>
      <c r="CS86" s="873"/>
      <c r="CT86" s="873"/>
      <c r="CU86" s="873"/>
      <c r="CV86" s="874"/>
      <c r="CW86" s="872"/>
      <c r="CX86" s="873"/>
      <c r="CY86" s="873"/>
      <c r="CZ86" s="873"/>
      <c r="DA86" s="874"/>
      <c r="DB86" s="872"/>
      <c r="DC86" s="873"/>
      <c r="DD86" s="873"/>
      <c r="DE86" s="873"/>
      <c r="DF86" s="874"/>
      <c r="DG86" s="872"/>
      <c r="DH86" s="873"/>
      <c r="DI86" s="873"/>
      <c r="DJ86" s="873"/>
      <c r="DK86" s="874"/>
      <c r="DL86" s="872"/>
      <c r="DM86" s="873"/>
      <c r="DN86" s="873"/>
      <c r="DO86" s="873"/>
      <c r="DP86" s="874"/>
      <c r="DQ86" s="872"/>
      <c r="DR86" s="873"/>
      <c r="DS86" s="873"/>
      <c r="DT86" s="873"/>
      <c r="DU86" s="874"/>
      <c r="DV86" s="869"/>
      <c r="DW86" s="870"/>
      <c r="DX86" s="870"/>
      <c r="DY86" s="870"/>
      <c r="DZ86" s="871"/>
      <c r="EA86" s="212"/>
    </row>
    <row r="87" spans="1:131" ht="26.25" customHeight="1" x14ac:dyDescent="0.2">
      <c r="A87" s="226">
        <v>20</v>
      </c>
      <c r="B87" s="890"/>
      <c r="C87" s="891"/>
      <c r="D87" s="891"/>
      <c r="E87" s="891"/>
      <c r="F87" s="891"/>
      <c r="G87" s="891"/>
      <c r="H87" s="891"/>
      <c r="I87" s="891"/>
      <c r="J87" s="891"/>
      <c r="K87" s="891"/>
      <c r="L87" s="891"/>
      <c r="M87" s="891"/>
      <c r="N87" s="891"/>
      <c r="O87" s="891"/>
      <c r="P87" s="892"/>
      <c r="Q87" s="893"/>
      <c r="R87" s="894"/>
      <c r="S87" s="894"/>
      <c r="T87" s="894"/>
      <c r="U87" s="894"/>
      <c r="V87" s="894"/>
      <c r="W87" s="894"/>
      <c r="X87" s="894"/>
      <c r="Y87" s="894"/>
      <c r="Z87" s="894"/>
      <c r="AA87" s="894"/>
      <c r="AB87" s="894"/>
      <c r="AC87" s="894"/>
      <c r="AD87" s="894"/>
      <c r="AE87" s="894"/>
      <c r="AF87" s="894"/>
      <c r="AG87" s="894"/>
      <c r="AH87" s="894"/>
      <c r="AI87" s="894"/>
      <c r="AJ87" s="894"/>
      <c r="AK87" s="894"/>
      <c r="AL87" s="894"/>
      <c r="AM87" s="894"/>
      <c r="AN87" s="894"/>
      <c r="AO87" s="894"/>
      <c r="AP87" s="894"/>
      <c r="AQ87" s="894"/>
      <c r="AR87" s="894"/>
      <c r="AS87" s="894"/>
      <c r="AT87" s="894"/>
      <c r="AU87" s="894"/>
      <c r="AV87" s="894"/>
      <c r="AW87" s="894"/>
      <c r="AX87" s="894"/>
      <c r="AY87" s="894"/>
      <c r="AZ87" s="895"/>
      <c r="BA87" s="895"/>
      <c r="BB87" s="895"/>
      <c r="BC87" s="895"/>
      <c r="BD87" s="896"/>
      <c r="BE87" s="223"/>
      <c r="BF87" s="223"/>
      <c r="BG87" s="223"/>
      <c r="BH87" s="223"/>
      <c r="BI87" s="223"/>
      <c r="BJ87" s="223"/>
      <c r="BK87" s="223"/>
      <c r="BL87" s="223"/>
      <c r="BM87" s="223"/>
      <c r="BN87" s="223"/>
      <c r="BO87" s="223"/>
      <c r="BP87" s="223"/>
      <c r="BQ87" s="220">
        <v>81</v>
      </c>
      <c r="BR87" s="225"/>
      <c r="BS87" s="869"/>
      <c r="BT87" s="870"/>
      <c r="BU87" s="870"/>
      <c r="BV87" s="870"/>
      <c r="BW87" s="870"/>
      <c r="BX87" s="870"/>
      <c r="BY87" s="870"/>
      <c r="BZ87" s="870"/>
      <c r="CA87" s="870"/>
      <c r="CB87" s="870"/>
      <c r="CC87" s="870"/>
      <c r="CD87" s="870"/>
      <c r="CE87" s="870"/>
      <c r="CF87" s="870"/>
      <c r="CG87" s="875"/>
      <c r="CH87" s="872"/>
      <c r="CI87" s="873"/>
      <c r="CJ87" s="873"/>
      <c r="CK87" s="873"/>
      <c r="CL87" s="874"/>
      <c r="CM87" s="872"/>
      <c r="CN87" s="873"/>
      <c r="CO87" s="873"/>
      <c r="CP87" s="873"/>
      <c r="CQ87" s="874"/>
      <c r="CR87" s="872"/>
      <c r="CS87" s="873"/>
      <c r="CT87" s="873"/>
      <c r="CU87" s="873"/>
      <c r="CV87" s="874"/>
      <c r="CW87" s="872"/>
      <c r="CX87" s="873"/>
      <c r="CY87" s="873"/>
      <c r="CZ87" s="873"/>
      <c r="DA87" s="874"/>
      <c r="DB87" s="872"/>
      <c r="DC87" s="873"/>
      <c r="DD87" s="873"/>
      <c r="DE87" s="873"/>
      <c r="DF87" s="874"/>
      <c r="DG87" s="872"/>
      <c r="DH87" s="873"/>
      <c r="DI87" s="873"/>
      <c r="DJ87" s="873"/>
      <c r="DK87" s="874"/>
      <c r="DL87" s="872"/>
      <c r="DM87" s="873"/>
      <c r="DN87" s="873"/>
      <c r="DO87" s="873"/>
      <c r="DP87" s="874"/>
      <c r="DQ87" s="872"/>
      <c r="DR87" s="873"/>
      <c r="DS87" s="873"/>
      <c r="DT87" s="873"/>
      <c r="DU87" s="874"/>
      <c r="DV87" s="869"/>
      <c r="DW87" s="870"/>
      <c r="DX87" s="870"/>
      <c r="DY87" s="870"/>
      <c r="DZ87" s="871"/>
      <c r="EA87" s="212"/>
    </row>
    <row r="88" spans="1:131" ht="26.25" customHeight="1" thickBot="1" x14ac:dyDescent="0.25">
      <c r="A88" s="222" t="s">
        <v>377</v>
      </c>
      <c r="B88" s="799" t="s">
        <v>402</v>
      </c>
      <c r="C88" s="800"/>
      <c r="D88" s="800"/>
      <c r="E88" s="800"/>
      <c r="F88" s="800"/>
      <c r="G88" s="800"/>
      <c r="H88" s="800"/>
      <c r="I88" s="800"/>
      <c r="J88" s="800"/>
      <c r="K88" s="800"/>
      <c r="L88" s="800"/>
      <c r="M88" s="800"/>
      <c r="N88" s="800"/>
      <c r="O88" s="800"/>
      <c r="P88" s="801"/>
      <c r="Q88" s="850"/>
      <c r="R88" s="851"/>
      <c r="S88" s="851"/>
      <c r="T88" s="851"/>
      <c r="U88" s="851"/>
      <c r="V88" s="851"/>
      <c r="W88" s="851"/>
      <c r="X88" s="851"/>
      <c r="Y88" s="851"/>
      <c r="Z88" s="851"/>
      <c r="AA88" s="851"/>
      <c r="AB88" s="851"/>
      <c r="AC88" s="851"/>
      <c r="AD88" s="851"/>
      <c r="AE88" s="851"/>
      <c r="AF88" s="854"/>
      <c r="AG88" s="854"/>
      <c r="AH88" s="854"/>
      <c r="AI88" s="854"/>
      <c r="AJ88" s="854"/>
      <c r="AK88" s="851"/>
      <c r="AL88" s="851"/>
      <c r="AM88" s="851"/>
      <c r="AN88" s="851"/>
      <c r="AO88" s="851"/>
      <c r="AP88" s="854"/>
      <c r="AQ88" s="854"/>
      <c r="AR88" s="854"/>
      <c r="AS88" s="854"/>
      <c r="AT88" s="854"/>
      <c r="AU88" s="854"/>
      <c r="AV88" s="854"/>
      <c r="AW88" s="854"/>
      <c r="AX88" s="854"/>
      <c r="AY88" s="854"/>
      <c r="AZ88" s="859"/>
      <c r="BA88" s="859"/>
      <c r="BB88" s="859"/>
      <c r="BC88" s="859"/>
      <c r="BD88" s="860"/>
      <c r="BE88" s="223"/>
      <c r="BF88" s="223"/>
      <c r="BG88" s="223"/>
      <c r="BH88" s="223"/>
      <c r="BI88" s="223"/>
      <c r="BJ88" s="223"/>
      <c r="BK88" s="223"/>
      <c r="BL88" s="223"/>
      <c r="BM88" s="223"/>
      <c r="BN88" s="223"/>
      <c r="BO88" s="223"/>
      <c r="BP88" s="223"/>
      <c r="BQ88" s="220">
        <v>82</v>
      </c>
      <c r="BR88" s="225"/>
      <c r="BS88" s="869"/>
      <c r="BT88" s="870"/>
      <c r="BU88" s="870"/>
      <c r="BV88" s="870"/>
      <c r="BW88" s="870"/>
      <c r="BX88" s="870"/>
      <c r="BY88" s="870"/>
      <c r="BZ88" s="870"/>
      <c r="CA88" s="870"/>
      <c r="CB88" s="870"/>
      <c r="CC88" s="870"/>
      <c r="CD88" s="870"/>
      <c r="CE88" s="870"/>
      <c r="CF88" s="870"/>
      <c r="CG88" s="875"/>
      <c r="CH88" s="872"/>
      <c r="CI88" s="873"/>
      <c r="CJ88" s="873"/>
      <c r="CK88" s="873"/>
      <c r="CL88" s="874"/>
      <c r="CM88" s="872"/>
      <c r="CN88" s="873"/>
      <c r="CO88" s="873"/>
      <c r="CP88" s="873"/>
      <c r="CQ88" s="874"/>
      <c r="CR88" s="872"/>
      <c r="CS88" s="873"/>
      <c r="CT88" s="873"/>
      <c r="CU88" s="873"/>
      <c r="CV88" s="874"/>
      <c r="CW88" s="872"/>
      <c r="CX88" s="873"/>
      <c r="CY88" s="873"/>
      <c r="CZ88" s="873"/>
      <c r="DA88" s="874"/>
      <c r="DB88" s="872"/>
      <c r="DC88" s="873"/>
      <c r="DD88" s="873"/>
      <c r="DE88" s="873"/>
      <c r="DF88" s="874"/>
      <c r="DG88" s="872"/>
      <c r="DH88" s="873"/>
      <c r="DI88" s="873"/>
      <c r="DJ88" s="873"/>
      <c r="DK88" s="874"/>
      <c r="DL88" s="872"/>
      <c r="DM88" s="873"/>
      <c r="DN88" s="873"/>
      <c r="DO88" s="873"/>
      <c r="DP88" s="874"/>
      <c r="DQ88" s="872"/>
      <c r="DR88" s="873"/>
      <c r="DS88" s="873"/>
      <c r="DT88" s="873"/>
      <c r="DU88" s="874"/>
      <c r="DV88" s="869"/>
      <c r="DW88" s="870"/>
      <c r="DX88" s="870"/>
      <c r="DY88" s="870"/>
      <c r="DZ88" s="871"/>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69"/>
      <c r="BT89" s="870"/>
      <c r="BU89" s="870"/>
      <c r="BV89" s="870"/>
      <c r="BW89" s="870"/>
      <c r="BX89" s="870"/>
      <c r="BY89" s="870"/>
      <c r="BZ89" s="870"/>
      <c r="CA89" s="870"/>
      <c r="CB89" s="870"/>
      <c r="CC89" s="870"/>
      <c r="CD89" s="870"/>
      <c r="CE89" s="870"/>
      <c r="CF89" s="870"/>
      <c r="CG89" s="875"/>
      <c r="CH89" s="872"/>
      <c r="CI89" s="873"/>
      <c r="CJ89" s="873"/>
      <c r="CK89" s="873"/>
      <c r="CL89" s="874"/>
      <c r="CM89" s="872"/>
      <c r="CN89" s="873"/>
      <c r="CO89" s="873"/>
      <c r="CP89" s="873"/>
      <c r="CQ89" s="874"/>
      <c r="CR89" s="872"/>
      <c r="CS89" s="873"/>
      <c r="CT89" s="873"/>
      <c r="CU89" s="873"/>
      <c r="CV89" s="874"/>
      <c r="CW89" s="872"/>
      <c r="CX89" s="873"/>
      <c r="CY89" s="873"/>
      <c r="CZ89" s="873"/>
      <c r="DA89" s="874"/>
      <c r="DB89" s="872"/>
      <c r="DC89" s="873"/>
      <c r="DD89" s="873"/>
      <c r="DE89" s="873"/>
      <c r="DF89" s="874"/>
      <c r="DG89" s="872"/>
      <c r="DH89" s="873"/>
      <c r="DI89" s="873"/>
      <c r="DJ89" s="873"/>
      <c r="DK89" s="874"/>
      <c r="DL89" s="872"/>
      <c r="DM89" s="873"/>
      <c r="DN89" s="873"/>
      <c r="DO89" s="873"/>
      <c r="DP89" s="874"/>
      <c r="DQ89" s="872"/>
      <c r="DR89" s="873"/>
      <c r="DS89" s="873"/>
      <c r="DT89" s="873"/>
      <c r="DU89" s="874"/>
      <c r="DV89" s="869"/>
      <c r="DW89" s="870"/>
      <c r="DX89" s="870"/>
      <c r="DY89" s="870"/>
      <c r="DZ89" s="871"/>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69"/>
      <c r="BT90" s="870"/>
      <c r="BU90" s="870"/>
      <c r="BV90" s="870"/>
      <c r="BW90" s="870"/>
      <c r="BX90" s="870"/>
      <c r="BY90" s="870"/>
      <c r="BZ90" s="870"/>
      <c r="CA90" s="870"/>
      <c r="CB90" s="870"/>
      <c r="CC90" s="870"/>
      <c r="CD90" s="870"/>
      <c r="CE90" s="870"/>
      <c r="CF90" s="870"/>
      <c r="CG90" s="875"/>
      <c r="CH90" s="872"/>
      <c r="CI90" s="873"/>
      <c r="CJ90" s="873"/>
      <c r="CK90" s="873"/>
      <c r="CL90" s="874"/>
      <c r="CM90" s="872"/>
      <c r="CN90" s="873"/>
      <c r="CO90" s="873"/>
      <c r="CP90" s="873"/>
      <c r="CQ90" s="874"/>
      <c r="CR90" s="872"/>
      <c r="CS90" s="873"/>
      <c r="CT90" s="873"/>
      <c r="CU90" s="873"/>
      <c r="CV90" s="874"/>
      <c r="CW90" s="872"/>
      <c r="CX90" s="873"/>
      <c r="CY90" s="873"/>
      <c r="CZ90" s="873"/>
      <c r="DA90" s="874"/>
      <c r="DB90" s="872"/>
      <c r="DC90" s="873"/>
      <c r="DD90" s="873"/>
      <c r="DE90" s="873"/>
      <c r="DF90" s="874"/>
      <c r="DG90" s="872"/>
      <c r="DH90" s="873"/>
      <c r="DI90" s="873"/>
      <c r="DJ90" s="873"/>
      <c r="DK90" s="874"/>
      <c r="DL90" s="872"/>
      <c r="DM90" s="873"/>
      <c r="DN90" s="873"/>
      <c r="DO90" s="873"/>
      <c r="DP90" s="874"/>
      <c r="DQ90" s="872"/>
      <c r="DR90" s="873"/>
      <c r="DS90" s="873"/>
      <c r="DT90" s="873"/>
      <c r="DU90" s="874"/>
      <c r="DV90" s="869"/>
      <c r="DW90" s="870"/>
      <c r="DX90" s="870"/>
      <c r="DY90" s="870"/>
      <c r="DZ90" s="871"/>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69"/>
      <c r="BT91" s="870"/>
      <c r="BU91" s="870"/>
      <c r="BV91" s="870"/>
      <c r="BW91" s="870"/>
      <c r="BX91" s="870"/>
      <c r="BY91" s="870"/>
      <c r="BZ91" s="870"/>
      <c r="CA91" s="870"/>
      <c r="CB91" s="870"/>
      <c r="CC91" s="870"/>
      <c r="CD91" s="870"/>
      <c r="CE91" s="870"/>
      <c r="CF91" s="870"/>
      <c r="CG91" s="875"/>
      <c r="CH91" s="872"/>
      <c r="CI91" s="873"/>
      <c r="CJ91" s="873"/>
      <c r="CK91" s="873"/>
      <c r="CL91" s="874"/>
      <c r="CM91" s="872"/>
      <c r="CN91" s="873"/>
      <c r="CO91" s="873"/>
      <c r="CP91" s="873"/>
      <c r="CQ91" s="874"/>
      <c r="CR91" s="872"/>
      <c r="CS91" s="873"/>
      <c r="CT91" s="873"/>
      <c r="CU91" s="873"/>
      <c r="CV91" s="874"/>
      <c r="CW91" s="872"/>
      <c r="CX91" s="873"/>
      <c r="CY91" s="873"/>
      <c r="CZ91" s="873"/>
      <c r="DA91" s="874"/>
      <c r="DB91" s="872"/>
      <c r="DC91" s="873"/>
      <c r="DD91" s="873"/>
      <c r="DE91" s="873"/>
      <c r="DF91" s="874"/>
      <c r="DG91" s="872"/>
      <c r="DH91" s="873"/>
      <c r="DI91" s="873"/>
      <c r="DJ91" s="873"/>
      <c r="DK91" s="874"/>
      <c r="DL91" s="872"/>
      <c r="DM91" s="873"/>
      <c r="DN91" s="873"/>
      <c r="DO91" s="873"/>
      <c r="DP91" s="874"/>
      <c r="DQ91" s="872"/>
      <c r="DR91" s="873"/>
      <c r="DS91" s="873"/>
      <c r="DT91" s="873"/>
      <c r="DU91" s="874"/>
      <c r="DV91" s="869"/>
      <c r="DW91" s="870"/>
      <c r="DX91" s="870"/>
      <c r="DY91" s="870"/>
      <c r="DZ91" s="871"/>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69"/>
      <c r="BT92" s="870"/>
      <c r="BU92" s="870"/>
      <c r="BV92" s="870"/>
      <c r="BW92" s="870"/>
      <c r="BX92" s="870"/>
      <c r="BY92" s="870"/>
      <c r="BZ92" s="870"/>
      <c r="CA92" s="870"/>
      <c r="CB92" s="870"/>
      <c r="CC92" s="870"/>
      <c r="CD92" s="870"/>
      <c r="CE92" s="870"/>
      <c r="CF92" s="870"/>
      <c r="CG92" s="875"/>
      <c r="CH92" s="872"/>
      <c r="CI92" s="873"/>
      <c r="CJ92" s="873"/>
      <c r="CK92" s="873"/>
      <c r="CL92" s="874"/>
      <c r="CM92" s="872"/>
      <c r="CN92" s="873"/>
      <c r="CO92" s="873"/>
      <c r="CP92" s="873"/>
      <c r="CQ92" s="874"/>
      <c r="CR92" s="872"/>
      <c r="CS92" s="873"/>
      <c r="CT92" s="873"/>
      <c r="CU92" s="873"/>
      <c r="CV92" s="874"/>
      <c r="CW92" s="872"/>
      <c r="CX92" s="873"/>
      <c r="CY92" s="873"/>
      <c r="CZ92" s="873"/>
      <c r="DA92" s="874"/>
      <c r="DB92" s="872"/>
      <c r="DC92" s="873"/>
      <c r="DD92" s="873"/>
      <c r="DE92" s="873"/>
      <c r="DF92" s="874"/>
      <c r="DG92" s="872"/>
      <c r="DH92" s="873"/>
      <c r="DI92" s="873"/>
      <c r="DJ92" s="873"/>
      <c r="DK92" s="874"/>
      <c r="DL92" s="872"/>
      <c r="DM92" s="873"/>
      <c r="DN92" s="873"/>
      <c r="DO92" s="873"/>
      <c r="DP92" s="874"/>
      <c r="DQ92" s="872"/>
      <c r="DR92" s="873"/>
      <c r="DS92" s="873"/>
      <c r="DT92" s="873"/>
      <c r="DU92" s="874"/>
      <c r="DV92" s="869"/>
      <c r="DW92" s="870"/>
      <c r="DX92" s="870"/>
      <c r="DY92" s="870"/>
      <c r="DZ92" s="871"/>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69"/>
      <c r="BT93" s="870"/>
      <c r="BU93" s="870"/>
      <c r="BV93" s="870"/>
      <c r="BW93" s="870"/>
      <c r="BX93" s="870"/>
      <c r="BY93" s="870"/>
      <c r="BZ93" s="870"/>
      <c r="CA93" s="870"/>
      <c r="CB93" s="870"/>
      <c r="CC93" s="870"/>
      <c r="CD93" s="870"/>
      <c r="CE93" s="870"/>
      <c r="CF93" s="870"/>
      <c r="CG93" s="875"/>
      <c r="CH93" s="872"/>
      <c r="CI93" s="873"/>
      <c r="CJ93" s="873"/>
      <c r="CK93" s="873"/>
      <c r="CL93" s="874"/>
      <c r="CM93" s="872"/>
      <c r="CN93" s="873"/>
      <c r="CO93" s="873"/>
      <c r="CP93" s="873"/>
      <c r="CQ93" s="874"/>
      <c r="CR93" s="872"/>
      <c r="CS93" s="873"/>
      <c r="CT93" s="873"/>
      <c r="CU93" s="873"/>
      <c r="CV93" s="874"/>
      <c r="CW93" s="872"/>
      <c r="CX93" s="873"/>
      <c r="CY93" s="873"/>
      <c r="CZ93" s="873"/>
      <c r="DA93" s="874"/>
      <c r="DB93" s="872"/>
      <c r="DC93" s="873"/>
      <c r="DD93" s="873"/>
      <c r="DE93" s="873"/>
      <c r="DF93" s="874"/>
      <c r="DG93" s="872"/>
      <c r="DH93" s="873"/>
      <c r="DI93" s="873"/>
      <c r="DJ93" s="873"/>
      <c r="DK93" s="874"/>
      <c r="DL93" s="872"/>
      <c r="DM93" s="873"/>
      <c r="DN93" s="873"/>
      <c r="DO93" s="873"/>
      <c r="DP93" s="874"/>
      <c r="DQ93" s="872"/>
      <c r="DR93" s="873"/>
      <c r="DS93" s="873"/>
      <c r="DT93" s="873"/>
      <c r="DU93" s="874"/>
      <c r="DV93" s="869"/>
      <c r="DW93" s="870"/>
      <c r="DX93" s="870"/>
      <c r="DY93" s="870"/>
      <c r="DZ93" s="871"/>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69"/>
      <c r="BT94" s="870"/>
      <c r="BU94" s="870"/>
      <c r="BV94" s="870"/>
      <c r="BW94" s="870"/>
      <c r="BX94" s="870"/>
      <c r="BY94" s="870"/>
      <c r="BZ94" s="870"/>
      <c r="CA94" s="870"/>
      <c r="CB94" s="870"/>
      <c r="CC94" s="870"/>
      <c r="CD94" s="870"/>
      <c r="CE94" s="870"/>
      <c r="CF94" s="870"/>
      <c r="CG94" s="875"/>
      <c r="CH94" s="872"/>
      <c r="CI94" s="873"/>
      <c r="CJ94" s="873"/>
      <c r="CK94" s="873"/>
      <c r="CL94" s="874"/>
      <c r="CM94" s="872"/>
      <c r="CN94" s="873"/>
      <c r="CO94" s="873"/>
      <c r="CP94" s="873"/>
      <c r="CQ94" s="874"/>
      <c r="CR94" s="872"/>
      <c r="CS94" s="873"/>
      <c r="CT94" s="873"/>
      <c r="CU94" s="873"/>
      <c r="CV94" s="874"/>
      <c r="CW94" s="872"/>
      <c r="CX94" s="873"/>
      <c r="CY94" s="873"/>
      <c r="CZ94" s="873"/>
      <c r="DA94" s="874"/>
      <c r="DB94" s="872"/>
      <c r="DC94" s="873"/>
      <c r="DD94" s="873"/>
      <c r="DE94" s="873"/>
      <c r="DF94" s="874"/>
      <c r="DG94" s="872"/>
      <c r="DH94" s="873"/>
      <c r="DI94" s="873"/>
      <c r="DJ94" s="873"/>
      <c r="DK94" s="874"/>
      <c r="DL94" s="872"/>
      <c r="DM94" s="873"/>
      <c r="DN94" s="873"/>
      <c r="DO94" s="873"/>
      <c r="DP94" s="874"/>
      <c r="DQ94" s="872"/>
      <c r="DR94" s="873"/>
      <c r="DS94" s="873"/>
      <c r="DT94" s="873"/>
      <c r="DU94" s="874"/>
      <c r="DV94" s="869"/>
      <c r="DW94" s="870"/>
      <c r="DX94" s="870"/>
      <c r="DY94" s="870"/>
      <c r="DZ94" s="871"/>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69"/>
      <c r="BT95" s="870"/>
      <c r="BU95" s="870"/>
      <c r="BV95" s="870"/>
      <c r="BW95" s="870"/>
      <c r="BX95" s="870"/>
      <c r="BY95" s="870"/>
      <c r="BZ95" s="870"/>
      <c r="CA95" s="870"/>
      <c r="CB95" s="870"/>
      <c r="CC95" s="870"/>
      <c r="CD95" s="870"/>
      <c r="CE95" s="870"/>
      <c r="CF95" s="870"/>
      <c r="CG95" s="875"/>
      <c r="CH95" s="872"/>
      <c r="CI95" s="873"/>
      <c r="CJ95" s="873"/>
      <c r="CK95" s="873"/>
      <c r="CL95" s="874"/>
      <c r="CM95" s="872"/>
      <c r="CN95" s="873"/>
      <c r="CO95" s="873"/>
      <c r="CP95" s="873"/>
      <c r="CQ95" s="874"/>
      <c r="CR95" s="872"/>
      <c r="CS95" s="873"/>
      <c r="CT95" s="873"/>
      <c r="CU95" s="873"/>
      <c r="CV95" s="874"/>
      <c r="CW95" s="872"/>
      <c r="CX95" s="873"/>
      <c r="CY95" s="873"/>
      <c r="CZ95" s="873"/>
      <c r="DA95" s="874"/>
      <c r="DB95" s="872"/>
      <c r="DC95" s="873"/>
      <c r="DD95" s="873"/>
      <c r="DE95" s="873"/>
      <c r="DF95" s="874"/>
      <c r="DG95" s="872"/>
      <c r="DH95" s="873"/>
      <c r="DI95" s="873"/>
      <c r="DJ95" s="873"/>
      <c r="DK95" s="874"/>
      <c r="DL95" s="872"/>
      <c r="DM95" s="873"/>
      <c r="DN95" s="873"/>
      <c r="DO95" s="873"/>
      <c r="DP95" s="874"/>
      <c r="DQ95" s="872"/>
      <c r="DR95" s="873"/>
      <c r="DS95" s="873"/>
      <c r="DT95" s="873"/>
      <c r="DU95" s="874"/>
      <c r="DV95" s="869"/>
      <c r="DW95" s="870"/>
      <c r="DX95" s="870"/>
      <c r="DY95" s="870"/>
      <c r="DZ95" s="871"/>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69"/>
      <c r="BT96" s="870"/>
      <c r="BU96" s="870"/>
      <c r="BV96" s="870"/>
      <c r="BW96" s="870"/>
      <c r="BX96" s="870"/>
      <c r="BY96" s="870"/>
      <c r="BZ96" s="870"/>
      <c r="CA96" s="870"/>
      <c r="CB96" s="870"/>
      <c r="CC96" s="870"/>
      <c r="CD96" s="870"/>
      <c r="CE96" s="870"/>
      <c r="CF96" s="870"/>
      <c r="CG96" s="875"/>
      <c r="CH96" s="872"/>
      <c r="CI96" s="873"/>
      <c r="CJ96" s="873"/>
      <c r="CK96" s="873"/>
      <c r="CL96" s="874"/>
      <c r="CM96" s="872"/>
      <c r="CN96" s="873"/>
      <c r="CO96" s="873"/>
      <c r="CP96" s="873"/>
      <c r="CQ96" s="874"/>
      <c r="CR96" s="872"/>
      <c r="CS96" s="873"/>
      <c r="CT96" s="873"/>
      <c r="CU96" s="873"/>
      <c r="CV96" s="874"/>
      <c r="CW96" s="872"/>
      <c r="CX96" s="873"/>
      <c r="CY96" s="873"/>
      <c r="CZ96" s="873"/>
      <c r="DA96" s="874"/>
      <c r="DB96" s="872"/>
      <c r="DC96" s="873"/>
      <c r="DD96" s="873"/>
      <c r="DE96" s="873"/>
      <c r="DF96" s="874"/>
      <c r="DG96" s="872"/>
      <c r="DH96" s="873"/>
      <c r="DI96" s="873"/>
      <c r="DJ96" s="873"/>
      <c r="DK96" s="874"/>
      <c r="DL96" s="872"/>
      <c r="DM96" s="873"/>
      <c r="DN96" s="873"/>
      <c r="DO96" s="873"/>
      <c r="DP96" s="874"/>
      <c r="DQ96" s="872"/>
      <c r="DR96" s="873"/>
      <c r="DS96" s="873"/>
      <c r="DT96" s="873"/>
      <c r="DU96" s="874"/>
      <c r="DV96" s="869"/>
      <c r="DW96" s="870"/>
      <c r="DX96" s="870"/>
      <c r="DY96" s="870"/>
      <c r="DZ96" s="871"/>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69"/>
      <c r="BT97" s="870"/>
      <c r="BU97" s="870"/>
      <c r="BV97" s="870"/>
      <c r="BW97" s="870"/>
      <c r="BX97" s="870"/>
      <c r="BY97" s="870"/>
      <c r="BZ97" s="870"/>
      <c r="CA97" s="870"/>
      <c r="CB97" s="870"/>
      <c r="CC97" s="870"/>
      <c r="CD97" s="870"/>
      <c r="CE97" s="870"/>
      <c r="CF97" s="870"/>
      <c r="CG97" s="875"/>
      <c r="CH97" s="872"/>
      <c r="CI97" s="873"/>
      <c r="CJ97" s="873"/>
      <c r="CK97" s="873"/>
      <c r="CL97" s="874"/>
      <c r="CM97" s="872"/>
      <c r="CN97" s="873"/>
      <c r="CO97" s="873"/>
      <c r="CP97" s="873"/>
      <c r="CQ97" s="874"/>
      <c r="CR97" s="872"/>
      <c r="CS97" s="873"/>
      <c r="CT97" s="873"/>
      <c r="CU97" s="873"/>
      <c r="CV97" s="874"/>
      <c r="CW97" s="872"/>
      <c r="CX97" s="873"/>
      <c r="CY97" s="873"/>
      <c r="CZ97" s="873"/>
      <c r="DA97" s="874"/>
      <c r="DB97" s="872"/>
      <c r="DC97" s="873"/>
      <c r="DD97" s="873"/>
      <c r="DE97" s="873"/>
      <c r="DF97" s="874"/>
      <c r="DG97" s="872"/>
      <c r="DH97" s="873"/>
      <c r="DI97" s="873"/>
      <c r="DJ97" s="873"/>
      <c r="DK97" s="874"/>
      <c r="DL97" s="872"/>
      <c r="DM97" s="873"/>
      <c r="DN97" s="873"/>
      <c r="DO97" s="873"/>
      <c r="DP97" s="874"/>
      <c r="DQ97" s="872"/>
      <c r="DR97" s="873"/>
      <c r="DS97" s="873"/>
      <c r="DT97" s="873"/>
      <c r="DU97" s="874"/>
      <c r="DV97" s="869"/>
      <c r="DW97" s="870"/>
      <c r="DX97" s="870"/>
      <c r="DY97" s="870"/>
      <c r="DZ97" s="871"/>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69"/>
      <c r="BT98" s="870"/>
      <c r="BU98" s="870"/>
      <c r="BV98" s="870"/>
      <c r="BW98" s="870"/>
      <c r="BX98" s="870"/>
      <c r="BY98" s="870"/>
      <c r="BZ98" s="870"/>
      <c r="CA98" s="870"/>
      <c r="CB98" s="870"/>
      <c r="CC98" s="870"/>
      <c r="CD98" s="870"/>
      <c r="CE98" s="870"/>
      <c r="CF98" s="870"/>
      <c r="CG98" s="875"/>
      <c r="CH98" s="872"/>
      <c r="CI98" s="873"/>
      <c r="CJ98" s="873"/>
      <c r="CK98" s="873"/>
      <c r="CL98" s="874"/>
      <c r="CM98" s="872"/>
      <c r="CN98" s="873"/>
      <c r="CO98" s="873"/>
      <c r="CP98" s="873"/>
      <c r="CQ98" s="874"/>
      <c r="CR98" s="872"/>
      <c r="CS98" s="873"/>
      <c r="CT98" s="873"/>
      <c r="CU98" s="873"/>
      <c r="CV98" s="874"/>
      <c r="CW98" s="872"/>
      <c r="CX98" s="873"/>
      <c r="CY98" s="873"/>
      <c r="CZ98" s="873"/>
      <c r="DA98" s="874"/>
      <c r="DB98" s="872"/>
      <c r="DC98" s="873"/>
      <c r="DD98" s="873"/>
      <c r="DE98" s="873"/>
      <c r="DF98" s="874"/>
      <c r="DG98" s="872"/>
      <c r="DH98" s="873"/>
      <c r="DI98" s="873"/>
      <c r="DJ98" s="873"/>
      <c r="DK98" s="874"/>
      <c r="DL98" s="872"/>
      <c r="DM98" s="873"/>
      <c r="DN98" s="873"/>
      <c r="DO98" s="873"/>
      <c r="DP98" s="874"/>
      <c r="DQ98" s="872"/>
      <c r="DR98" s="873"/>
      <c r="DS98" s="873"/>
      <c r="DT98" s="873"/>
      <c r="DU98" s="874"/>
      <c r="DV98" s="869"/>
      <c r="DW98" s="870"/>
      <c r="DX98" s="870"/>
      <c r="DY98" s="870"/>
      <c r="DZ98" s="871"/>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69"/>
      <c r="BT99" s="870"/>
      <c r="BU99" s="870"/>
      <c r="BV99" s="870"/>
      <c r="BW99" s="870"/>
      <c r="BX99" s="870"/>
      <c r="BY99" s="870"/>
      <c r="BZ99" s="870"/>
      <c r="CA99" s="870"/>
      <c r="CB99" s="870"/>
      <c r="CC99" s="870"/>
      <c r="CD99" s="870"/>
      <c r="CE99" s="870"/>
      <c r="CF99" s="870"/>
      <c r="CG99" s="875"/>
      <c r="CH99" s="872"/>
      <c r="CI99" s="873"/>
      <c r="CJ99" s="873"/>
      <c r="CK99" s="873"/>
      <c r="CL99" s="874"/>
      <c r="CM99" s="872"/>
      <c r="CN99" s="873"/>
      <c r="CO99" s="873"/>
      <c r="CP99" s="873"/>
      <c r="CQ99" s="874"/>
      <c r="CR99" s="872"/>
      <c r="CS99" s="873"/>
      <c r="CT99" s="873"/>
      <c r="CU99" s="873"/>
      <c r="CV99" s="874"/>
      <c r="CW99" s="872"/>
      <c r="CX99" s="873"/>
      <c r="CY99" s="873"/>
      <c r="CZ99" s="873"/>
      <c r="DA99" s="874"/>
      <c r="DB99" s="872"/>
      <c r="DC99" s="873"/>
      <c r="DD99" s="873"/>
      <c r="DE99" s="873"/>
      <c r="DF99" s="874"/>
      <c r="DG99" s="872"/>
      <c r="DH99" s="873"/>
      <c r="DI99" s="873"/>
      <c r="DJ99" s="873"/>
      <c r="DK99" s="874"/>
      <c r="DL99" s="872"/>
      <c r="DM99" s="873"/>
      <c r="DN99" s="873"/>
      <c r="DO99" s="873"/>
      <c r="DP99" s="874"/>
      <c r="DQ99" s="872"/>
      <c r="DR99" s="873"/>
      <c r="DS99" s="873"/>
      <c r="DT99" s="873"/>
      <c r="DU99" s="874"/>
      <c r="DV99" s="869"/>
      <c r="DW99" s="870"/>
      <c r="DX99" s="870"/>
      <c r="DY99" s="870"/>
      <c r="DZ99" s="871"/>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69"/>
      <c r="BT100" s="870"/>
      <c r="BU100" s="870"/>
      <c r="BV100" s="870"/>
      <c r="BW100" s="870"/>
      <c r="BX100" s="870"/>
      <c r="BY100" s="870"/>
      <c r="BZ100" s="870"/>
      <c r="CA100" s="870"/>
      <c r="CB100" s="870"/>
      <c r="CC100" s="870"/>
      <c r="CD100" s="870"/>
      <c r="CE100" s="870"/>
      <c r="CF100" s="870"/>
      <c r="CG100" s="875"/>
      <c r="CH100" s="872"/>
      <c r="CI100" s="873"/>
      <c r="CJ100" s="873"/>
      <c r="CK100" s="873"/>
      <c r="CL100" s="874"/>
      <c r="CM100" s="872"/>
      <c r="CN100" s="873"/>
      <c r="CO100" s="873"/>
      <c r="CP100" s="873"/>
      <c r="CQ100" s="874"/>
      <c r="CR100" s="872"/>
      <c r="CS100" s="873"/>
      <c r="CT100" s="873"/>
      <c r="CU100" s="873"/>
      <c r="CV100" s="874"/>
      <c r="CW100" s="872"/>
      <c r="CX100" s="873"/>
      <c r="CY100" s="873"/>
      <c r="CZ100" s="873"/>
      <c r="DA100" s="874"/>
      <c r="DB100" s="872"/>
      <c r="DC100" s="873"/>
      <c r="DD100" s="873"/>
      <c r="DE100" s="873"/>
      <c r="DF100" s="874"/>
      <c r="DG100" s="872"/>
      <c r="DH100" s="873"/>
      <c r="DI100" s="873"/>
      <c r="DJ100" s="873"/>
      <c r="DK100" s="874"/>
      <c r="DL100" s="872"/>
      <c r="DM100" s="873"/>
      <c r="DN100" s="873"/>
      <c r="DO100" s="873"/>
      <c r="DP100" s="874"/>
      <c r="DQ100" s="872"/>
      <c r="DR100" s="873"/>
      <c r="DS100" s="873"/>
      <c r="DT100" s="873"/>
      <c r="DU100" s="874"/>
      <c r="DV100" s="869"/>
      <c r="DW100" s="870"/>
      <c r="DX100" s="870"/>
      <c r="DY100" s="870"/>
      <c r="DZ100" s="871"/>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69"/>
      <c r="BT101" s="870"/>
      <c r="BU101" s="870"/>
      <c r="BV101" s="870"/>
      <c r="BW101" s="870"/>
      <c r="BX101" s="870"/>
      <c r="BY101" s="870"/>
      <c r="BZ101" s="870"/>
      <c r="CA101" s="870"/>
      <c r="CB101" s="870"/>
      <c r="CC101" s="870"/>
      <c r="CD101" s="870"/>
      <c r="CE101" s="870"/>
      <c r="CF101" s="870"/>
      <c r="CG101" s="875"/>
      <c r="CH101" s="872"/>
      <c r="CI101" s="873"/>
      <c r="CJ101" s="873"/>
      <c r="CK101" s="873"/>
      <c r="CL101" s="874"/>
      <c r="CM101" s="872"/>
      <c r="CN101" s="873"/>
      <c r="CO101" s="873"/>
      <c r="CP101" s="873"/>
      <c r="CQ101" s="874"/>
      <c r="CR101" s="872"/>
      <c r="CS101" s="873"/>
      <c r="CT101" s="873"/>
      <c r="CU101" s="873"/>
      <c r="CV101" s="874"/>
      <c r="CW101" s="872"/>
      <c r="CX101" s="873"/>
      <c r="CY101" s="873"/>
      <c r="CZ101" s="873"/>
      <c r="DA101" s="874"/>
      <c r="DB101" s="872"/>
      <c r="DC101" s="873"/>
      <c r="DD101" s="873"/>
      <c r="DE101" s="873"/>
      <c r="DF101" s="874"/>
      <c r="DG101" s="872"/>
      <c r="DH101" s="873"/>
      <c r="DI101" s="873"/>
      <c r="DJ101" s="873"/>
      <c r="DK101" s="874"/>
      <c r="DL101" s="872"/>
      <c r="DM101" s="873"/>
      <c r="DN101" s="873"/>
      <c r="DO101" s="873"/>
      <c r="DP101" s="874"/>
      <c r="DQ101" s="872"/>
      <c r="DR101" s="873"/>
      <c r="DS101" s="873"/>
      <c r="DT101" s="873"/>
      <c r="DU101" s="874"/>
      <c r="DV101" s="869"/>
      <c r="DW101" s="870"/>
      <c r="DX101" s="870"/>
      <c r="DY101" s="870"/>
      <c r="DZ101" s="871"/>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799" t="s">
        <v>403</v>
      </c>
      <c r="BS102" s="800"/>
      <c r="BT102" s="800"/>
      <c r="BU102" s="800"/>
      <c r="BV102" s="800"/>
      <c r="BW102" s="800"/>
      <c r="BX102" s="800"/>
      <c r="BY102" s="800"/>
      <c r="BZ102" s="800"/>
      <c r="CA102" s="800"/>
      <c r="CB102" s="800"/>
      <c r="CC102" s="800"/>
      <c r="CD102" s="800"/>
      <c r="CE102" s="800"/>
      <c r="CF102" s="800"/>
      <c r="CG102" s="801"/>
      <c r="CH102" s="897"/>
      <c r="CI102" s="898"/>
      <c r="CJ102" s="898"/>
      <c r="CK102" s="898"/>
      <c r="CL102" s="899"/>
      <c r="CM102" s="897"/>
      <c r="CN102" s="898"/>
      <c r="CO102" s="898"/>
      <c r="CP102" s="898"/>
      <c r="CQ102" s="899"/>
      <c r="CR102" s="900"/>
      <c r="CS102" s="862"/>
      <c r="CT102" s="862"/>
      <c r="CU102" s="862"/>
      <c r="CV102" s="901"/>
      <c r="CW102" s="900"/>
      <c r="CX102" s="862"/>
      <c r="CY102" s="862"/>
      <c r="CZ102" s="862"/>
      <c r="DA102" s="901"/>
      <c r="DB102" s="900"/>
      <c r="DC102" s="862"/>
      <c r="DD102" s="862"/>
      <c r="DE102" s="862"/>
      <c r="DF102" s="901"/>
      <c r="DG102" s="900"/>
      <c r="DH102" s="862"/>
      <c r="DI102" s="862"/>
      <c r="DJ102" s="862"/>
      <c r="DK102" s="901"/>
      <c r="DL102" s="900"/>
      <c r="DM102" s="862"/>
      <c r="DN102" s="862"/>
      <c r="DO102" s="862"/>
      <c r="DP102" s="901"/>
      <c r="DQ102" s="900"/>
      <c r="DR102" s="862"/>
      <c r="DS102" s="862"/>
      <c r="DT102" s="862"/>
      <c r="DU102" s="901"/>
      <c r="DV102" s="799"/>
      <c r="DW102" s="800"/>
      <c r="DX102" s="800"/>
      <c r="DY102" s="800"/>
      <c r="DZ102" s="92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5" t="s">
        <v>404</v>
      </c>
      <c r="BR103" s="925"/>
      <c r="BS103" s="925"/>
      <c r="BT103" s="925"/>
      <c r="BU103" s="925"/>
      <c r="BV103" s="925"/>
      <c r="BW103" s="925"/>
      <c r="BX103" s="925"/>
      <c r="BY103" s="925"/>
      <c r="BZ103" s="925"/>
      <c r="CA103" s="925"/>
      <c r="CB103" s="925"/>
      <c r="CC103" s="925"/>
      <c r="CD103" s="925"/>
      <c r="CE103" s="925"/>
      <c r="CF103" s="925"/>
      <c r="CG103" s="925"/>
      <c r="CH103" s="925"/>
      <c r="CI103" s="925"/>
      <c r="CJ103" s="925"/>
      <c r="CK103" s="925"/>
      <c r="CL103" s="925"/>
      <c r="CM103" s="925"/>
      <c r="CN103" s="925"/>
      <c r="CO103" s="925"/>
      <c r="CP103" s="925"/>
      <c r="CQ103" s="925"/>
      <c r="CR103" s="925"/>
      <c r="CS103" s="925"/>
      <c r="CT103" s="925"/>
      <c r="CU103" s="925"/>
      <c r="CV103" s="925"/>
      <c r="CW103" s="925"/>
      <c r="CX103" s="925"/>
      <c r="CY103" s="925"/>
      <c r="CZ103" s="925"/>
      <c r="DA103" s="925"/>
      <c r="DB103" s="925"/>
      <c r="DC103" s="925"/>
      <c r="DD103" s="925"/>
      <c r="DE103" s="925"/>
      <c r="DF103" s="925"/>
      <c r="DG103" s="925"/>
      <c r="DH103" s="925"/>
      <c r="DI103" s="925"/>
      <c r="DJ103" s="925"/>
      <c r="DK103" s="925"/>
      <c r="DL103" s="925"/>
      <c r="DM103" s="925"/>
      <c r="DN103" s="925"/>
      <c r="DO103" s="925"/>
      <c r="DP103" s="925"/>
      <c r="DQ103" s="925"/>
      <c r="DR103" s="925"/>
      <c r="DS103" s="925"/>
      <c r="DT103" s="925"/>
      <c r="DU103" s="925"/>
      <c r="DV103" s="925"/>
      <c r="DW103" s="925"/>
      <c r="DX103" s="925"/>
      <c r="DY103" s="925"/>
      <c r="DZ103" s="92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6" t="s">
        <v>405</v>
      </c>
      <c r="BR104" s="926"/>
      <c r="BS104" s="926"/>
      <c r="BT104" s="926"/>
      <c r="BU104" s="926"/>
      <c r="BV104" s="926"/>
      <c r="BW104" s="926"/>
      <c r="BX104" s="926"/>
      <c r="BY104" s="926"/>
      <c r="BZ104" s="926"/>
      <c r="CA104" s="926"/>
      <c r="CB104" s="926"/>
      <c r="CC104" s="926"/>
      <c r="CD104" s="926"/>
      <c r="CE104" s="926"/>
      <c r="CF104" s="926"/>
      <c r="CG104" s="926"/>
      <c r="CH104" s="926"/>
      <c r="CI104" s="926"/>
      <c r="CJ104" s="926"/>
      <c r="CK104" s="926"/>
      <c r="CL104" s="926"/>
      <c r="CM104" s="926"/>
      <c r="CN104" s="926"/>
      <c r="CO104" s="926"/>
      <c r="CP104" s="926"/>
      <c r="CQ104" s="926"/>
      <c r="CR104" s="926"/>
      <c r="CS104" s="926"/>
      <c r="CT104" s="926"/>
      <c r="CU104" s="926"/>
      <c r="CV104" s="926"/>
      <c r="CW104" s="926"/>
      <c r="CX104" s="926"/>
      <c r="CY104" s="926"/>
      <c r="CZ104" s="926"/>
      <c r="DA104" s="926"/>
      <c r="DB104" s="926"/>
      <c r="DC104" s="926"/>
      <c r="DD104" s="926"/>
      <c r="DE104" s="926"/>
      <c r="DF104" s="926"/>
      <c r="DG104" s="926"/>
      <c r="DH104" s="926"/>
      <c r="DI104" s="926"/>
      <c r="DJ104" s="926"/>
      <c r="DK104" s="926"/>
      <c r="DL104" s="926"/>
      <c r="DM104" s="926"/>
      <c r="DN104" s="926"/>
      <c r="DO104" s="926"/>
      <c r="DP104" s="926"/>
      <c r="DQ104" s="926"/>
      <c r="DR104" s="926"/>
      <c r="DS104" s="926"/>
      <c r="DT104" s="926"/>
      <c r="DU104" s="926"/>
      <c r="DV104" s="926"/>
      <c r="DW104" s="926"/>
      <c r="DX104" s="926"/>
      <c r="DY104" s="926"/>
      <c r="DZ104" s="92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7" t="s">
        <v>408</v>
      </c>
      <c r="B108" s="928"/>
      <c r="C108" s="928"/>
      <c r="D108" s="928"/>
      <c r="E108" s="928"/>
      <c r="F108" s="928"/>
      <c r="G108" s="928"/>
      <c r="H108" s="928"/>
      <c r="I108" s="928"/>
      <c r="J108" s="928"/>
      <c r="K108" s="928"/>
      <c r="L108" s="928"/>
      <c r="M108" s="928"/>
      <c r="N108" s="928"/>
      <c r="O108" s="928"/>
      <c r="P108" s="928"/>
      <c r="Q108" s="928"/>
      <c r="R108" s="928"/>
      <c r="S108" s="928"/>
      <c r="T108" s="928"/>
      <c r="U108" s="928"/>
      <c r="V108" s="928"/>
      <c r="W108" s="928"/>
      <c r="X108" s="928"/>
      <c r="Y108" s="928"/>
      <c r="Z108" s="928"/>
      <c r="AA108" s="928"/>
      <c r="AB108" s="928"/>
      <c r="AC108" s="928"/>
      <c r="AD108" s="928"/>
      <c r="AE108" s="928"/>
      <c r="AF108" s="928"/>
      <c r="AG108" s="928"/>
      <c r="AH108" s="928"/>
      <c r="AI108" s="928"/>
      <c r="AJ108" s="928"/>
      <c r="AK108" s="928"/>
      <c r="AL108" s="928"/>
      <c r="AM108" s="928"/>
      <c r="AN108" s="928"/>
      <c r="AO108" s="928"/>
      <c r="AP108" s="928"/>
      <c r="AQ108" s="928"/>
      <c r="AR108" s="928"/>
      <c r="AS108" s="928"/>
      <c r="AT108" s="929"/>
      <c r="AU108" s="927" t="s">
        <v>409</v>
      </c>
      <c r="AV108" s="928"/>
      <c r="AW108" s="928"/>
      <c r="AX108" s="928"/>
      <c r="AY108" s="928"/>
      <c r="AZ108" s="928"/>
      <c r="BA108" s="928"/>
      <c r="BB108" s="928"/>
      <c r="BC108" s="928"/>
      <c r="BD108" s="928"/>
      <c r="BE108" s="928"/>
      <c r="BF108" s="928"/>
      <c r="BG108" s="928"/>
      <c r="BH108" s="928"/>
      <c r="BI108" s="928"/>
      <c r="BJ108" s="928"/>
      <c r="BK108" s="928"/>
      <c r="BL108" s="928"/>
      <c r="BM108" s="928"/>
      <c r="BN108" s="928"/>
      <c r="BO108" s="928"/>
      <c r="BP108" s="928"/>
      <c r="BQ108" s="928"/>
      <c r="BR108" s="928"/>
      <c r="BS108" s="928"/>
      <c r="BT108" s="928"/>
      <c r="BU108" s="928"/>
      <c r="BV108" s="928"/>
      <c r="BW108" s="928"/>
      <c r="BX108" s="928"/>
      <c r="BY108" s="928"/>
      <c r="BZ108" s="928"/>
      <c r="CA108" s="928"/>
      <c r="CB108" s="928"/>
      <c r="CC108" s="928"/>
      <c r="CD108" s="928"/>
      <c r="CE108" s="928"/>
      <c r="CF108" s="928"/>
      <c r="CG108" s="928"/>
      <c r="CH108" s="928"/>
      <c r="CI108" s="928"/>
      <c r="CJ108" s="928"/>
      <c r="CK108" s="928"/>
      <c r="CL108" s="928"/>
      <c r="CM108" s="928"/>
      <c r="CN108" s="928"/>
      <c r="CO108" s="928"/>
      <c r="CP108" s="928"/>
      <c r="CQ108" s="928"/>
      <c r="CR108" s="928"/>
      <c r="CS108" s="928"/>
      <c r="CT108" s="928"/>
      <c r="CU108" s="928"/>
      <c r="CV108" s="928"/>
      <c r="CW108" s="928"/>
      <c r="CX108" s="928"/>
      <c r="CY108" s="928"/>
      <c r="CZ108" s="928"/>
      <c r="DA108" s="928"/>
      <c r="DB108" s="928"/>
      <c r="DC108" s="928"/>
      <c r="DD108" s="928"/>
      <c r="DE108" s="928"/>
      <c r="DF108" s="928"/>
      <c r="DG108" s="928"/>
      <c r="DH108" s="928"/>
      <c r="DI108" s="928"/>
      <c r="DJ108" s="928"/>
      <c r="DK108" s="928"/>
      <c r="DL108" s="928"/>
      <c r="DM108" s="928"/>
      <c r="DN108" s="928"/>
      <c r="DO108" s="928"/>
      <c r="DP108" s="928"/>
      <c r="DQ108" s="928"/>
      <c r="DR108" s="928"/>
      <c r="DS108" s="928"/>
      <c r="DT108" s="928"/>
      <c r="DU108" s="928"/>
      <c r="DV108" s="928"/>
      <c r="DW108" s="928"/>
      <c r="DX108" s="928"/>
      <c r="DY108" s="928"/>
      <c r="DZ108" s="929"/>
    </row>
    <row r="109" spans="1:131" s="212" customFormat="1" ht="26.25" customHeight="1" x14ac:dyDescent="0.2">
      <c r="A109" s="922" t="s">
        <v>410</v>
      </c>
      <c r="B109" s="903"/>
      <c r="C109" s="903"/>
      <c r="D109" s="903"/>
      <c r="E109" s="903"/>
      <c r="F109" s="903"/>
      <c r="G109" s="903"/>
      <c r="H109" s="903"/>
      <c r="I109" s="903"/>
      <c r="J109" s="903"/>
      <c r="K109" s="903"/>
      <c r="L109" s="903"/>
      <c r="M109" s="903"/>
      <c r="N109" s="903"/>
      <c r="O109" s="903"/>
      <c r="P109" s="903"/>
      <c r="Q109" s="903"/>
      <c r="R109" s="903"/>
      <c r="S109" s="903"/>
      <c r="T109" s="903"/>
      <c r="U109" s="903"/>
      <c r="V109" s="903"/>
      <c r="W109" s="903"/>
      <c r="X109" s="903"/>
      <c r="Y109" s="903"/>
      <c r="Z109" s="904"/>
      <c r="AA109" s="902" t="s">
        <v>411</v>
      </c>
      <c r="AB109" s="903"/>
      <c r="AC109" s="903"/>
      <c r="AD109" s="903"/>
      <c r="AE109" s="904"/>
      <c r="AF109" s="902" t="s">
        <v>412</v>
      </c>
      <c r="AG109" s="903"/>
      <c r="AH109" s="903"/>
      <c r="AI109" s="903"/>
      <c r="AJ109" s="904"/>
      <c r="AK109" s="902" t="s">
        <v>294</v>
      </c>
      <c r="AL109" s="903"/>
      <c r="AM109" s="903"/>
      <c r="AN109" s="903"/>
      <c r="AO109" s="904"/>
      <c r="AP109" s="902" t="s">
        <v>413</v>
      </c>
      <c r="AQ109" s="903"/>
      <c r="AR109" s="903"/>
      <c r="AS109" s="903"/>
      <c r="AT109" s="905"/>
      <c r="AU109" s="922" t="s">
        <v>410</v>
      </c>
      <c r="AV109" s="903"/>
      <c r="AW109" s="903"/>
      <c r="AX109" s="903"/>
      <c r="AY109" s="903"/>
      <c r="AZ109" s="903"/>
      <c r="BA109" s="903"/>
      <c r="BB109" s="903"/>
      <c r="BC109" s="903"/>
      <c r="BD109" s="903"/>
      <c r="BE109" s="903"/>
      <c r="BF109" s="903"/>
      <c r="BG109" s="903"/>
      <c r="BH109" s="903"/>
      <c r="BI109" s="903"/>
      <c r="BJ109" s="903"/>
      <c r="BK109" s="903"/>
      <c r="BL109" s="903"/>
      <c r="BM109" s="903"/>
      <c r="BN109" s="903"/>
      <c r="BO109" s="903"/>
      <c r="BP109" s="904"/>
      <c r="BQ109" s="902" t="s">
        <v>411</v>
      </c>
      <c r="BR109" s="903"/>
      <c r="BS109" s="903"/>
      <c r="BT109" s="903"/>
      <c r="BU109" s="904"/>
      <c r="BV109" s="902" t="s">
        <v>412</v>
      </c>
      <c r="BW109" s="903"/>
      <c r="BX109" s="903"/>
      <c r="BY109" s="903"/>
      <c r="BZ109" s="904"/>
      <c r="CA109" s="902" t="s">
        <v>294</v>
      </c>
      <c r="CB109" s="903"/>
      <c r="CC109" s="903"/>
      <c r="CD109" s="903"/>
      <c r="CE109" s="904"/>
      <c r="CF109" s="923" t="s">
        <v>413</v>
      </c>
      <c r="CG109" s="923"/>
      <c r="CH109" s="923"/>
      <c r="CI109" s="923"/>
      <c r="CJ109" s="923"/>
      <c r="CK109" s="902" t="s">
        <v>414</v>
      </c>
      <c r="CL109" s="903"/>
      <c r="CM109" s="903"/>
      <c r="CN109" s="903"/>
      <c r="CO109" s="903"/>
      <c r="CP109" s="903"/>
      <c r="CQ109" s="903"/>
      <c r="CR109" s="903"/>
      <c r="CS109" s="903"/>
      <c r="CT109" s="903"/>
      <c r="CU109" s="903"/>
      <c r="CV109" s="903"/>
      <c r="CW109" s="903"/>
      <c r="CX109" s="903"/>
      <c r="CY109" s="903"/>
      <c r="CZ109" s="903"/>
      <c r="DA109" s="903"/>
      <c r="DB109" s="903"/>
      <c r="DC109" s="903"/>
      <c r="DD109" s="903"/>
      <c r="DE109" s="903"/>
      <c r="DF109" s="904"/>
      <c r="DG109" s="902" t="s">
        <v>411</v>
      </c>
      <c r="DH109" s="903"/>
      <c r="DI109" s="903"/>
      <c r="DJ109" s="903"/>
      <c r="DK109" s="904"/>
      <c r="DL109" s="902" t="s">
        <v>412</v>
      </c>
      <c r="DM109" s="903"/>
      <c r="DN109" s="903"/>
      <c r="DO109" s="903"/>
      <c r="DP109" s="904"/>
      <c r="DQ109" s="902" t="s">
        <v>294</v>
      </c>
      <c r="DR109" s="903"/>
      <c r="DS109" s="903"/>
      <c r="DT109" s="903"/>
      <c r="DU109" s="904"/>
      <c r="DV109" s="902" t="s">
        <v>413</v>
      </c>
      <c r="DW109" s="903"/>
      <c r="DX109" s="903"/>
      <c r="DY109" s="903"/>
      <c r="DZ109" s="905"/>
    </row>
    <row r="110" spans="1:131" s="212" customFormat="1" ht="26.25" customHeight="1" x14ac:dyDescent="0.2">
      <c r="A110" s="906" t="s">
        <v>415</v>
      </c>
      <c r="B110" s="907"/>
      <c r="C110" s="907"/>
      <c r="D110" s="907"/>
      <c r="E110" s="907"/>
      <c r="F110" s="907"/>
      <c r="G110" s="907"/>
      <c r="H110" s="907"/>
      <c r="I110" s="907"/>
      <c r="J110" s="907"/>
      <c r="K110" s="907"/>
      <c r="L110" s="907"/>
      <c r="M110" s="907"/>
      <c r="N110" s="907"/>
      <c r="O110" s="907"/>
      <c r="P110" s="907"/>
      <c r="Q110" s="907"/>
      <c r="R110" s="907"/>
      <c r="S110" s="907"/>
      <c r="T110" s="907"/>
      <c r="U110" s="907"/>
      <c r="V110" s="907"/>
      <c r="W110" s="907"/>
      <c r="X110" s="907"/>
      <c r="Y110" s="907"/>
      <c r="Z110" s="908"/>
      <c r="AA110" s="909">
        <v>6871086</v>
      </c>
      <c r="AB110" s="910"/>
      <c r="AC110" s="910"/>
      <c r="AD110" s="910"/>
      <c r="AE110" s="911"/>
      <c r="AF110" s="912">
        <v>7002809</v>
      </c>
      <c r="AG110" s="910"/>
      <c r="AH110" s="910"/>
      <c r="AI110" s="910"/>
      <c r="AJ110" s="911"/>
      <c r="AK110" s="912">
        <v>7335291</v>
      </c>
      <c r="AL110" s="910"/>
      <c r="AM110" s="910"/>
      <c r="AN110" s="910"/>
      <c r="AO110" s="911"/>
      <c r="AP110" s="913">
        <v>16.7</v>
      </c>
      <c r="AQ110" s="914"/>
      <c r="AR110" s="914"/>
      <c r="AS110" s="914"/>
      <c r="AT110" s="915"/>
      <c r="AU110" s="916" t="s">
        <v>69</v>
      </c>
      <c r="AV110" s="917"/>
      <c r="AW110" s="917"/>
      <c r="AX110" s="917"/>
      <c r="AY110" s="917"/>
      <c r="AZ110" s="939" t="s">
        <v>416</v>
      </c>
      <c r="BA110" s="907"/>
      <c r="BB110" s="907"/>
      <c r="BC110" s="907"/>
      <c r="BD110" s="907"/>
      <c r="BE110" s="907"/>
      <c r="BF110" s="907"/>
      <c r="BG110" s="907"/>
      <c r="BH110" s="907"/>
      <c r="BI110" s="907"/>
      <c r="BJ110" s="907"/>
      <c r="BK110" s="907"/>
      <c r="BL110" s="907"/>
      <c r="BM110" s="907"/>
      <c r="BN110" s="907"/>
      <c r="BO110" s="907"/>
      <c r="BP110" s="908"/>
      <c r="BQ110" s="940">
        <v>71007134</v>
      </c>
      <c r="BR110" s="941"/>
      <c r="BS110" s="941"/>
      <c r="BT110" s="941"/>
      <c r="BU110" s="941"/>
      <c r="BV110" s="941">
        <v>70690834</v>
      </c>
      <c r="BW110" s="941"/>
      <c r="BX110" s="941"/>
      <c r="BY110" s="941"/>
      <c r="BZ110" s="941"/>
      <c r="CA110" s="941">
        <v>68267420</v>
      </c>
      <c r="CB110" s="941"/>
      <c r="CC110" s="941"/>
      <c r="CD110" s="941"/>
      <c r="CE110" s="941"/>
      <c r="CF110" s="954">
        <v>155.19999999999999</v>
      </c>
      <c r="CG110" s="955"/>
      <c r="CH110" s="955"/>
      <c r="CI110" s="955"/>
      <c r="CJ110" s="955"/>
      <c r="CK110" s="956" t="s">
        <v>417</v>
      </c>
      <c r="CL110" s="957"/>
      <c r="CM110" s="939" t="s">
        <v>418</v>
      </c>
      <c r="CN110" s="907"/>
      <c r="CO110" s="907"/>
      <c r="CP110" s="907"/>
      <c r="CQ110" s="907"/>
      <c r="CR110" s="907"/>
      <c r="CS110" s="907"/>
      <c r="CT110" s="907"/>
      <c r="CU110" s="907"/>
      <c r="CV110" s="907"/>
      <c r="CW110" s="907"/>
      <c r="CX110" s="907"/>
      <c r="CY110" s="907"/>
      <c r="CZ110" s="907"/>
      <c r="DA110" s="907"/>
      <c r="DB110" s="907"/>
      <c r="DC110" s="907"/>
      <c r="DD110" s="907"/>
      <c r="DE110" s="907"/>
      <c r="DF110" s="908"/>
      <c r="DG110" s="940" t="s">
        <v>122</v>
      </c>
      <c r="DH110" s="941"/>
      <c r="DI110" s="941"/>
      <c r="DJ110" s="941"/>
      <c r="DK110" s="941"/>
      <c r="DL110" s="941" t="s">
        <v>122</v>
      </c>
      <c r="DM110" s="941"/>
      <c r="DN110" s="941"/>
      <c r="DO110" s="941"/>
      <c r="DP110" s="941"/>
      <c r="DQ110" s="941" t="s">
        <v>122</v>
      </c>
      <c r="DR110" s="941"/>
      <c r="DS110" s="941"/>
      <c r="DT110" s="941"/>
      <c r="DU110" s="941"/>
      <c r="DV110" s="942" t="s">
        <v>122</v>
      </c>
      <c r="DW110" s="942"/>
      <c r="DX110" s="942"/>
      <c r="DY110" s="942"/>
      <c r="DZ110" s="943"/>
    </row>
    <row r="111" spans="1:131" s="212" customFormat="1" ht="26.25" customHeight="1" x14ac:dyDescent="0.2">
      <c r="A111" s="944" t="s">
        <v>419</v>
      </c>
      <c r="B111" s="945"/>
      <c r="C111" s="945"/>
      <c r="D111" s="945"/>
      <c r="E111" s="945"/>
      <c r="F111" s="945"/>
      <c r="G111" s="945"/>
      <c r="H111" s="945"/>
      <c r="I111" s="945"/>
      <c r="J111" s="945"/>
      <c r="K111" s="945"/>
      <c r="L111" s="945"/>
      <c r="M111" s="945"/>
      <c r="N111" s="945"/>
      <c r="O111" s="945"/>
      <c r="P111" s="945"/>
      <c r="Q111" s="945"/>
      <c r="R111" s="945"/>
      <c r="S111" s="945"/>
      <c r="T111" s="945"/>
      <c r="U111" s="945"/>
      <c r="V111" s="945"/>
      <c r="W111" s="945"/>
      <c r="X111" s="945"/>
      <c r="Y111" s="945"/>
      <c r="Z111" s="946"/>
      <c r="AA111" s="947" t="s">
        <v>122</v>
      </c>
      <c r="AB111" s="948"/>
      <c r="AC111" s="948"/>
      <c r="AD111" s="948"/>
      <c r="AE111" s="949"/>
      <c r="AF111" s="950" t="s">
        <v>122</v>
      </c>
      <c r="AG111" s="948"/>
      <c r="AH111" s="948"/>
      <c r="AI111" s="948"/>
      <c r="AJ111" s="949"/>
      <c r="AK111" s="950" t="s">
        <v>122</v>
      </c>
      <c r="AL111" s="948"/>
      <c r="AM111" s="948"/>
      <c r="AN111" s="948"/>
      <c r="AO111" s="949"/>
      <c r="AP111" s="951" t="s">
        <v>122</v>
      </c>
      <c r="AQ111" s="952"/>
      <c r="AR111" s="952"/>
      <c r="AS111" s="952"/>
      <c r="AT111" s="953"/>
      <c r="AU111" s="918"/>
      <c r="AV111" s="919"/>
      <c r="AW111" s="919"/>
      <c r="AX111" s="919"/>
      <c r="AY111" s="919"/>
      <c r="AZ111" s="932" t="s">
        <v>420</v>
      </c>
      <c r="BA111" s="933"/>
      <c r="BB111" s="933"/>
      <c r="BC111" s="933"/>
      <c r="BD111" s="933"/>
      <c r="BE111" s="933"/>
      <c r="BF111" s="933"/>
      <c r="BG111" s="933"/>
      <c r="BH111" s="933"/>
      <c r="BI111" s="933"/>
      <c r="BJ111" s="933"/>
      <c r="BK111" s="933"/>
      <c r="BL111" s="933"/>
      <c r="BM111" s="933"/>
      <c r="BN111" s="933"/>
      <c r="BO111" s="933"/>
      <c r="BP111" s="934"/>
      <c r="BQ111" s="935">
        <v>2653949</v>
      </c>
      <c r="BR111" s="936"/>
      <c r="BS111" s="936"/>
      <c r="BT111" s="936"/>
      <c r="BU111" s="936"/>
      <c r="BV111" s="936">
        <v>2289036</v>
      </c>
      <c r="BW111" s="936"/>
      <c r="BX111" s="936"/>
      <c r="BY111" s="936"/>
      <c r="BZ111" s="936"/>
      <c r="CA111" s="936">
        <v>509114</v>
      </c>
      <c r="CB111" s="936"/>
      <c r="CC111" s="936"/>
      <c r="CD111" s="936"/>
      <c r="CE111" s="936"/>
      <c r="CF111" s="930">
        <v>1.2</v>
      </c>
      <c r="CG111" s="931"/>
      <c r="CH111" s="931"/>
      <c r="CI111" s="931"/>
      <c r="CJ111" s="931"/>
      <c r="CK111" s="958"/>
      <c r="CL111" s="959"/>
      <c r="CM111" s="932" t="s">
        <v>421</v>
      </c>
      <c r="CN111" s="933"/>
      <c r="CO111" s="933"/>
      <c r="CP111" s="933"/>
      <c r="CQ111" s="933"/>
      <c r="CR111" s="933"/>
      <c r="CS111" s="933"/>
      <c r="CT111" s="933"/>
      <c r="CU111" s="933"/>
      <c r="CV111" s="933"/>
      <c r="CW111" s="933"/>
      <c r="CX111" s="933"/>
      <c r="CY111" s="933"/>
      <c r="CZ111" s="933"/>
      <c r="DA111" s="933"/>
      <c r="DB111" s="933"/>
      <c r="DC111" s="933"/>
      <c r="DD111" s="933"/>
      <c r="DE111" s="933"/>
      <c r="DF111" s="934"/>
      <c r="DG111" s="935" t="s">
        <v>122</v>
      </c>
      <c r="DH111" s="936"/>
      <c r="DI111" s="936"/>
      <c r="DJ111" s="936"/>
      <c r="DK111" s="936"/>
      <c r="DL111" s="936" t="s">
        <v>122</v>
      </c>
      <c r="DM111" s="936"/>
      <c r="DN111" s="936"/>
      <c r="DO111" s="936"/>
      <c r="DP111" s="936"/>
      <c r="DQ111" s="936" t="s">
        <v>122</v>
      </c>
      <c r="DR111" s="936"/>
      <c r="DS111" s="936"/>
      <c r="DT111" s="936"/>
      <c r="DU111" s="936"/>
      <c r="DV111" s="937" t="s">
        <v>122</v>
      </c>
      <c r="DW111" s="937"/>
      <c r="DX111" s="937"/>
      <c r="DY111" s="937"/>
      <c r="DZ111" s="938"/>
    </row>
    <row r="112" spans="1:131" s="212" customFormat="1" ht="26.25" customHeight="1" x14ac:dyDescent="0.2">
      <c r="A112" s="962" t="s">
        <v>422</v>
      </c>
      <c r="B112" s="963"/>
      <c r="C112" s="933" t="s">
        <v>423</v>
      </c>
      <c r="D112" s="933"/>
      <c r="E112" s="933"/>
      <c r="F112" s="933"/>
      <c r="G112" s="933"/>
      <c r="H112" s="933"/>
      <c r="I112" s="933"/>
      <c r="J112" s="933"/>
      <c r="K112" s="933"/>
      <c r="L112" s="933"/>
      <c r="M112" s="933"/>
      <c r="N112" s="933"/>
      <c r="O112" s="933"/>
      <c r="P112" s="933"/>
      <c r="Q112" s="933"/>
      <c r="R112" s="933"/>
      <c r="S112" s="933"/>
      <c r="T112" s="933"/>
      <c r="U112" s="933"/>
      <c r="V112" s="933"/>
      <c r="W112" s="933"/>
      <c r="X112" s="933"/>
      <c r="Y112" s="933"/>
      <c r="Z112" s="934"/>
      <c r="AA112" s="968" t="s">
        <v>122</v>
      </c>
      <c r="AB112" s="969"/>
      <c r="AC112" s="969"/>
      <c r="AD112" s="969"/>
      <c r="AE112" s="970"/>
      <c r="AF112" s="971" t="s">
        <v>122</v>
      </c>
      <c r="AG112" s="969"/>
      <c r="AH112" s="969"/>
      <c r="AI112" s="969"/>
      <c r="AJ112" s="970"/>
      <c r="AK112" s="971" t="s">
        <v>122</v>
      </c>
      <c r="AL112" s="969"/>
      <c r="AM112" s="969"/>
      <c r="AN112" s="969"/>
      <c r="AO112" s="970"/>
      <c r="AP112" s="972" t="s">
        <v>122</v>
      </c>
      <c r="AQ112" s="973"/>
      <c r="AR112" s="973"/>
      <c r="AS112" s="973"/>
      <c r="AT112" s="974"/>
      <c r="AU112" s="918"/>
      <c r="AV112" s="919"/>
      <c r="AW112" s="919"/>
      <c r="AX112" s="919"/>
      <c r="AY112" s="919"/>
      <c r="AZ112" s="932" t="s">
        <v>424</v>
      </c>
      <c r="BA112" s="933"/>
      <c r="BB112" s="933"/>
      <c r="BC112" s="933"/>
      <c r="BD112" s="933"/>
      <c r="BE112" s="933"/>
      <c r="BF112" s="933"/>
      <c r="BG112" s="933"/>
      <c r="BH112" s="933"/>
      <c r="BI112" s="933"/>
      <c r="BJ112" s="933"/>
      <c r="BK112" s="933"/>
      <c r="BL112" s="933"/>
      <c r="BM112" s="933"/>
      <c r="BN112" s="933"/>
      <c r="BO112" s="933"/>
      <c r="BP112" s="934"/>
      <c r="BQ112" s="935">
        <v>9226169</v>
      </c>
      <c r="BR112" s="936"/>
      <c r="BS112" s="936"/>
      <c r="BT112" s="936"/>
      <c r="BU112" s="936"/>
      <c r="BV112" s="936">
        <v>8156213</v>
      </c>
      <c r="BW112" s="936"/>
      <c r="BX112" s="936"/>
      <c r="BY112" s="936"/>
      <c r="BZ112" s="936"/>
      <c r="CA112" s="936">
        <v>7645032</v>
      </c>
      <c r="CB112" s="936"/>
      <c r="CC112" s="936"/>
      <c r="CD112" s="936"/>
      <c r="CE112" s="936"/>
      <c r="CF112" s="930">
        <v>17.399999999999999</v>
      </c>
      <c r="CG112" s="931"/>
      <c r="CH112" s="931"/>
      <c r="CI112" s="931"/>
      <c r="CJ112" s="931"/>
      <c r="CK112" s="958"/>
      <c r="CL112" s="959"/>
      <c r="CM112" s="932" t="s">
        <v>425</v>
      </c>
      <c r="CN112" s="933"/>
      <c r="CO112" s="933"/>
      <c r="CP112" s="933"/>
      <c r="CQ112" s="933"/>
      <c r="CR112" s="933"/>
      <c r="CS112" s="933"/>
      <c r="CT112" s="933"/>
      <c r="CU112" s="933"/>
      <c r="CV112" s="933"/>
      <c r="CW112" s="933"/>
      <c r="CX112" s="933"/>
      <c r="CY112" s="933"/>
      <c r="CZ112" s="933"/>
      <c r="DA112" s="933"/>
      <c r="DB112" s="933"/>
      <c r="DC112" s="933"/>
      <c r="DD112" s="933"/>
      <c r="DE112" s="933"/>
      <c r="DF112" s="934"/>
      <c r="DG112" s="935" t="s">
        <v>122</v>
      </c>
      <c r="DH112" s="936"/>
      <c r="DI112" s="936"/>
      <c r="DJ112" s="936"/>
      <c r="DK112" s="936"/>
      <c r="DL112" s="936" t="s">
        <v>122</v>
      </c>
      <c r="DM112" s="936"/>
      <c r="DN112" s="936"/>
      <c r="DO112" s="936"/>
      <c r="DP112" s="936"/>
      <c r="DQ112" s="936" t="s">
        <v>122</v>
      </c>
      <c r="DR112" s="936"/>
      <c r="DS112" s="936"/>
      <c r="DT112" s="936"/>
      <c r="DU112" s="936"/>
      <c r="DV112" s="937" t="s">
        <v>122</v>
      </c>
      <c r="DW112" s="937"/>
      <c r="DX112" s="937"/>
      <c r="DY112" s="937"/>
      <c r="DZ112" s="938"/>
    </row>
    <row r="113" spans="1:130" s="212" customFormat="1" ht="26.25" customHeight="1" x14ac:dyDescent="0.2">
      <c r="A113" s="964"/>
      <c r="B113" s="965"/>
      <c r="C113" s="933" t="s">
        <v>426</v>
      </c>
      <c r="D113" s="933"/>
      <c r="E113" s="933"/>
      <c r="F113" s="933"/>
      <c r="G113" s="933"/>
      <c r="H113" s="933"/>
      <c r="I113" s="933"/>
      <c r="J113" s="933"/>
      <c r="K113" s="933"/>
      <c r="L113" s="933"/>
      <c r="M113" s="933"/>
      <c r="N113" s="933"/>
      <c r="O113" s="933"/>
      <c r="P113" s="933"/>
      <c r="Q113" s="933"/>
      <c r="R113" s="933"/>
      <c r="S113" s="933"/>
      <c r="T113" s="933"/>
      <c r="U113" s="933"/>
      <c r="V113" s="933"/>
      <c r="W113" s="933"/>
      <c r="X113" s="933"/>
      <c r="Y113" s="933"/>
      <c r="Z113" s="934"/>
      <c r="AA113" s="947">
        <v>1254663</v>
      </c>
      <c r="AB113" s="948"/>
      <c r="AC113" s="948"/>
      <c r="AD113" s="948"/>
      <c r="AE113" s="949"/>
      <c r="AF113" s="950">
        <v>1265024</v>
      </c>
      <c r="AG113" s="948"/>
      <c r="AH113" s="948"/>
      <c r="AI113" s="948"/>
      <c r="AJ113" s="949"/>
      <c r="AK113" s="950">
        <v>1160769</v>
      </c>
      <c r="AL113" s="948"/>
      <c r="AM113" s="948"/>
      <c r="AN113" s="948"/>
      <c r="AO113" s="949"/>
      <c r="AP113" s="951">
        <v>2.6</v>
      </c>
      <c r="AQ113" s="952"/>
      <c r="AR113" s="952"/>
      <c r="AS113" s="952"/>
      <c r="AT113" s="953"/>
      <c r="AU113" s="918"/>
      <c r="AV113" s="919"/>
      <c r="AW113" s="919"/>
      <c r="AX113" s="919"/>
      <c r="AY113" s="919"/>
      <c r="AZ113" s="932" t="s">
        <v>427</v>
      </c>
      <c r="BA113" s="933"/>
      <c r="BB113" s="933"/>
      <c r="BC113" s="933"/>
      <c r="BD113" s="933"/>
      <c r="BE113" s="933"/>
      <c r="BF113" s="933"/>
      <c r="BG113" s="933"/>
      <c r="BH113" s="933"/>
      <c r="BI113" s="933"/>
      <c r="BJ113" s="933"/>
      <c r="BK113" s="933"/>
      <c r="BL113" s="933"/>
      <c r="BM113" s="933"/>
      <c r="BN113" s="933"/>
      <c r="BO113" s="933"/>
      <c r="BP113" s="934"/>
      <c r="BQ113" s="935">
        <v>9463</v>
      </c>
      <c r="BR113" s="936"/>
      <c r="BS113" s="936"/>
      <c r="BT113" s="936"/>
      <c r="BU113" s="936"/>
      <c r="BV113" s="936">
        <v>5967</v>
      </c>
      <c r="BW113" s="936"/>
      <c r="BX113" s="936"/>
      <c r="BY113" s="936"/>
      <c r="BZ113" s="936"/>
      <c r="CA113" s="936">
        <v>5563</v>
      </c>
      <c r="CB113" s="936"/>
      <c r="CC113" s="936"/>
      <c r="CD113" s="936"/>
      <c r="CE113" s="936"/>
      <c r="CF113" s="930">
        <v>0</v>
      </c>
      <c r="CG113" s="931"/>
      <c r="CH113" s="931"/>
      <c r="CI113" s="931"/>
      <c r="CJ113" s="931"/>
      <c r="CK113" s="958"/>
      <c r="CL113" s="959"/>
      <c r="CM113" s="932" t="s">
        <v>428</v>
      </c>
      <c r="CN113" s="933"/>
      <c r="CO113" s="933"/>
      <c r="CP113" s="933"/>
      <c r="CQ113" s="933"/>
      <c r="CR113" s="933"/>
      <c r="CS113" s="933"/>
      <c r="CT113" s="933"/>
      <c r="CU113" s="933"/>
      <c r="CV113" s="933"/>
      <c r="CW113" s="933"/>
      <c r="CX113" s="933"/>
      <c r="CY113" s="933"/>
      <c r="CZ113" s="933"/>
      <c r="DA113" s="933"/>
      <c r="DB113" s="933"/>
      <c r="DC113" s="933"/>
      <c r="DD113" s="933"/>
      <c r="DE113" s="933"/>
      <c r="DF113" s="934"/>
      <c r="DG113" s="968" t="s">
        <v>122</v>
      </c>
      <c r="DH113" s="969"/>
      <c r="DI113" s="969"/>
      <c r="DJ113" s="969"/>
      <c r="DK113" s="970"/>
      <c r="DL113" s="971" t="s">
        <v>122</v>
      </c>
      <c r="DM113" s="969"/>
      <c r="DN113" s="969"/>
      <c r="DO113" s="969"/>
      <c r="DP113" s="970"/>
      <c r="DQ113" s="971" t="s">
        <v>122</v>
      </c>
      <c r="DR113" s="969"/>
      <c r="DS113" s="969"/>
      <c r="DT113" s="969"/>
      <c r="DU113" s="970"/>
      <c r="DV113" s="972" t="s">
        <v>122</v>
      </c>
      <c r="DW113" s="973"/>
      <c r="DX113" s="973"/>
      <c r="DY113" s="973"/>
      <c r="DZ113" s="974"/>
    </row>
    <row r="114" spans="1:130" s="212" customFormat="1" ht="26.25" customHeight="1" x14ac:dyDescent="0.2">
      <c r="A114" s="964"/>
      <c r="B114" s="965"/>
      <c r="C114" s="933" t="s">
        <v>429</v>
      </c>
      <c r="D114" s="933"/>
      <c r="E114" s="933"/>
      <c r="F114" s="933"/>
      <c r="G114" s="933"/>
      <c r="H114" s="933"/>
      <c r="I114" s="933"/>
      <c r="J114" s="933"/>
      <c r="K114" s="933"/>
      <c r="L114" s="933"/>
      <c r="M114" s="933"/>
      <c r="N114" s="933"/>
      <c r="O114" s="933"/>
      <c r="P114" s="933"/>
      <c r="Q114" s="933"/>
      <c r="R114" s="933"/>
      <c r="S114" s="933"/>
      <c r="T114" s="933"/>
      <c r="U114" s="933"/>
      <c r="V114" s="933"/>
      <c r="W114" s="933"/>
      <c r="X114" s="933"/>
      <c r="Y114" s="933"/>
      <c r="Z114" s="934"/>
      <c r="AA114" s="968">
        <v>2468</v>
      </c>
      <c r="AB114" s="969"/>
      <c r="AC114" s="969"/>
      <c r="AD114" s="969"/>
      <c r="AE114" s="970"/>
      <c r="AF114" s="971">
        <v>4142</v>
      </c>
      <c r="AG114" s="969"/>
      <c r="AH114" s="969"/>
      <c r="AI114" s="969"/>
      <c r="AJ114" s="970"/>
      <c r="AK114" s="971">
        <v>437</v>
      </c>
      <c r="AL114" s="969"/>
      <c r="AM114" s="969"/>
      <c r="AN114" s="969"/>
      <c r="AO114" s="970"/>
      <c r="AP114" s="972">
        <v>0</v>
      </c>
      <c r="AQ114" s="973"/>
      <c r="AR114" s="973"/>
      <c r="AS114" s="973"/>
      <c r="AT114" s="974"/>
      <c r="AU114" s="918"/>
      <c r="AV114" s="919"/>
      <c r="AW114" s="919"/>
      <c r="AX114" s="919"/>
      <c r="AY114" s="919"/>
      <c r="AZ114" s="932" t="s">
        <v>430</v>
      </c>
      <c r="BA114" s="933"/>
      <c r="BB114" s="933"/>
      <c r="BC114" s="933"/>
      <c r="BD114" s="933"/>
      <c r="BE114" s="933"/>
      <c r="BF114" s="933"/>
      <c r="BG114" s="933"/>
      <c r="BH114" s="933"/>
      <c r="BI114" s="933"/>
      <c r="BJ114" s="933"/>
      <c r="BK114" s="933"/>
      <c r="BL114" s="933"/>
      <c r="BM114" s="933"/>
      <c r="BN114" s="933"/>
      <c r="BO114" s="933"/>
      <c r="BP114" s="934"/>
      <c r="BQ114" s="935">
        <v>5475748</v>
      </c>
      <c r="BR114" s="936"/>
      <c r="BS114" s="936"/>
      <c r="BT114" s="936"/>
      <c r="BU114" s="936"/>
      <c r="BV114" s="936">
        <v>5609810</v>
      </c>
      <c r="BW114" s="936"/>
      <c r="BX114" s="936"/>
      <c r="BY114" s="936"/>
      <c r="BZ114" s="936"/>
      <c r="CA114" s="936">
        <v>5362439</v>
      </c>
      <c r="CB114" s="936"/>
      <c r="CC114" s="936"/>
      <c r="CD114" s="936"/>
      <c r="CE114" s="936"/>
      <c r="CF114" s="930">
        <v>12.2</v>
      </c>
      <c r="CG114" s="931"/>
      <c r="CH114" s="931"/>
      <c r="CI114" s="931"/>
      <c r="CJ114" s="931"/>
      <c r="CK114" s="958"/>
      <c r="CL114" s="959"/>
      <c r="CM114" s="932" t="s">
        <v>431</v>
      </c>
      <c r="CN114" s="933"/>
      <c r="CO114" s="933"/>
      <c r="CP114" s="933"/>
      <c r="CQ114" s="933"/>
      <c r="CR114" s="933"/>
      <c r="CS114" s="933"/>
      <c r="CT114" s="933"/>
      <c r="CU114" s="933"/>
      <c r="CV114" s="933"/>
      <c r="CW114" s="933"/>
      <c r="CX114" s="933"/>
      <c r="CY114" s="933"/>
      <c r="CZ114" s="933"/>
      <c r="DA114" s="933"/>
      <c r="DB114" s="933"/>
      <c r="DC114" s="933"/>
      <c r="DD114" s="933"/>
      <c r="DE114" s="933"/>
      <c r="DF114" s="934"/>
      <c r="DG114" s="968" t="s">
        <v>122</v>
      </c>
      <c r="DH114" s="969"/>
      <c r="DI114" s="969"/>
      <c r="DJ114" s="969"/>
      <c r="DK114" s="970"/>
      <c r="DL114" s="971" t="s">
        <v>122</v>
      </c>
      <c r="DM114" s="969"/>
      <c r="DN114" s="969"/>
      <c r="DO114" s="969"/>
      <c r="DP114" s="970"/>
      <c r="DQ114" s="971" t="s">
        <v>122</v>
      </c>
      <c r="DR114" s="969"/>
      <c r="DS114" s="969"/>
      <c r="DT114" s="969"/>
      <c r="DU114" s="970"/>
      <c r="DV114" s="972" t="s">
        <v>122</v>
      </c>
      <c r="DW114" s="973"/>
      <c r="DX114" s="973"/>
      <c r="DY114" s="973"/>
      <c r="DZ114" s="974"/>
    </row>
    <row r="115" spans="1:130" s="212" customFormat="1" ht="26.25" customHeight="1" x14ac:dyDescent="0.2">
      <c r="A115" s="964"/>
      <c r="B115" s="965"/>
      <c r="C115" s="933" t="s">
        <v>432</v>
      </c>
      <c r="D115" s="933"/>
      <c r="E115" s="933"/>
      <c r="F115" s="933"/>
      <c r="G115" s="933"/>
      <c r="H115" s="933"/>
      <c r="I115" s="933"/>
      <c r="J115" s="933"/>
      <c r="K115" s="933"/>
      <c r="L115" s="933"/>
      <c r="M115" s="933"/>
      <c r="N115" s="933"/>
      <c r="O115" s="933"/>
      <c r="P115" s="933"/>
      <c r="Q115" s="933"/>
      <c r="R115" s="933"/>
      <c r="S115" s="933"/>
      <c r="T115" s="933"/>
      <c r="U115" s="933"/>
      <c r="V115" s="933"/>
      <c r="W115" s="933"/>
      <c r="X115" s="933"/>
      <c r="Y115" s="933"/>
      <c r="Z115" s="934"/>
      <c r="AA115" s="947">
        <v>433902</v>
      </c>
      <c r="AB115" s="948"/>
      <c r="AC115" s="948"/>
      <c r="AD115" s="948"/>
      <c r="AE115" s="949"/>
      <c r="AF115" s="950">
        <v>402584</v>
      </c>
      <c r="AG115" s="948"/>
      <c r="AH115" s="948"/>
      <c r="AI115" s="948"/>
      <c r="AJ115" s="949"/>
      <c r="AK115" s="950">
        <v>290999</v>
      </c>
      <c r="AL115" s="948"/>
      <c r="AM115" s="948"/>
      <c r="AN115" s="948"/>
      <c r="AO115" s="949"/>
      <c r="AP115" s="951">
        <v>0.7</v>
      </c>
      <c r="AQ115" s="952"/>
      <c r="AR115" s="952"/>
      <c r="AS115" s="952"/>
      <c r="AT115" s="953"/>
      <c r="AU115" s="918"/>
      <c r="AV115" s="919"/>
      <c r="AW115" s="919"/>
      <c r="AX115" s="919"/>
      <c r="AY115" s="919"/>
      <c r="AZ115" s="932" t="s">
        <v>433</v>
      </c>
      <c r="BA115" s="933"/>
      <c r="BB115" s="933"/>
      <c r="BC115" s="933"/>
      <c r="BD115" s="933"/>
      <c r="BE115" s="933"/>
      <c r="BF115" s="933"/>
      <c r="BG115" s="933"/>
      <c r="BH115" s="933"/>
      <c r="BI115" s="933"/>
      <c r="BJ115" s="933"/>
      <c r="BK115" s="933"/>
      <c r="BL115" s="933"/>
      <c r="BM115" s="933"/>
      <c r="BN115" s="933"/>
      <c r="BO115" s="933"/>
      <c r="BP115" s="934"/>
      <c r="BQ115" s="935">
        <v>1898829</v>
      </c>
      <c r="BR115" s="936"/>
      <c r="BS115" s="936"/>
      <c r="BT115" s="936"/>
      <c r="BU115" s="936"/>
      <c r="BV115" s="936">
        <v>1909601</v>
      </c>
      <c r="BW115" s="936"/>
      <c r="BX115" s="936"/>
      <c r="BY115" s="936"/>
      <c r="BZ115" s="936"/>
      <c r="CA115" s="936">
        <v>1904841</v>
      </c>
      <c r="CB115" s="936"/>
      <c r="CC115" s="936"/>
      <c r="CD115" s="936"/>
      <c r="CE115" s="936"/>
      <c r="CF115" s="930">
        <v>4.3</v>
      </c>
      <c r="CG115" s="931"/>
      <c r="CH115" s="931"/>
      <c r="CI115" s="931"/>
      <c r="CJ115" s="931"/>
      <c r="CK115" s="958"/>
      <c r="CL115" s="959"/>
      <c r="CM115" s="932" t="s">
        <v>434</v>
      </c>
      <c r="CN115" s="933"/>
      <c r="CO115" s="933"/>
      <c r="CP115" s="933"/>
      <c r="CQ115" s="933"/>
      <c r="CR115" s="933"/>
      <c r="CS115" s="933"/>
      <c r="CT115" s="933"/>
      <c r="CU115" s="933"/>
      <c r="CV115" s="933"/>
      <c r="CW115" s="933"/>
      <c r="CX115" s="933"/>
      <c r="CY115" s="933"/>
      <c r="CZ115" s="933"/>
      <c r="DA115" s="933"/>
      <c r="DB115" s="933"/>
      <c r="DC115" s="933"/>
      <c r="DD115" s="933"/>
      <c r="DE115" s="933"/>
      <c r="DF115" s="934"/>
      <c r="DG115" s="968">
        <v>1095073</v>
      </c>
      <c r="DH115" s="969"/>
      <c r="DI115" s="969"/>
      <c r="DJ115" s="969"/>
      <c r="DK115" s="970"/>
      <c r="DL115" s="971">
        <v>1102311</v>
      </c>
      <c r="DM115" s="969"/>
      <c r="DN115" s="969"/>
      <c r="DO115" s="969"/>
      <c r="DP115" s="970"/>
      <c r="DQ115" s="971">
        <v>239589</v>
      </c>
      <c r="DR115" s="969"/>
      <c r="DS115" s="969"/>
      <c r="DT115" s="969"/>
      <c r="DU115" s="970"/>
      <c r="DV115" s="972">
        <v>0.5</v>
      </c>
      <c r="DW115" s="973"/>
      <c r="DX115" s="973"/>
      <c r="DY115" s="973"/>
      <c r="DZ115" s="974"/>
    </row>
    <row r="116" spans="1:130" s="212" customFormat="1" ht="26.25" customHeight="1" x14ac:dyDescent="0.2">
      <c r="A116" s="966"/>
      <c r="B116" s="967"/>
      <c r="C116" s="975" t="s">
        <v>435</v>
      </c>
      <c r="D116" s="975"/>
      <c r="E116" s="975"/>
      <c r="F116" s="975"/>
      <c r="G116" s="975"/>
      <c r="H116" s="975"/>
      <c r="I116" s="975"/>
      <c r="J116" s="975"/>
      <c r="K116" s="975"/>
      <c r="L116" s="975"/>
      <c r="M116" s="975"/>
      <c r="N116" s="975"/>
      <c r="O116" s="975"/>
      <c r="P116" s="975"/>
      <c r="Q116" s="975"/>
      <c r="R116" s="975"/>
      <c r="S116" s="975"/>
      <c r="T116" s="975"/>
      <c r="U116" s="975"/>
      <c r="V116" s="975"/>
      <c r="W116" s="975"/>
      <c r="X116" s="975"/>
      <c r="Y116" s="975"/>
      <c r="Z116" s="976"/>
      <c r="AA116" s="968">
        <v>3136</v>
      </c>
      <c r="AB116" s="969"/>
      <c r="AC116" s="969"/>
      <c r="AD116" s="969"/>
      <c r="AE116" s="970"/>
      <c r="AF116" s="971">
        <v>229</v>
      </c>
      <c r="AG116" s="969"/>
      <c r="AH116" s="969"/>
      <c r="AI116" s="969"/>
      <c r="AJ116" s="970"/>
      <c r="AK116" s="971" t="s">
        <v>122</v>
      </c>
      <c r="AL116" s="969"/>
      <c r="AM116" s="969"/>
      <c r="AN116" s="969"/>
      <c r="AO116" s="970"/>
      <c r="AP116" s="972" t="s">
        <v>122</v>
      </c>
      <c r="AQ116" s="973"/>
      <c r="AR116" s="973"/>
      <c r="AS116" s="973"/>
      <c r="AT116" s="974"/>
      <c r="AU116" s="918"/>
      <c r="AV116" s="919"/>
      <c r="AW116" s="919"/>
      <c r="AX116" s="919"/>
      <c r="AY116" s="919"/>
      <c r="AZ116" s="977" t="s">
        <v>436</v>
      </c>
      <c r="BA116" s="978"/>
      <c r="BB116" s="978"/>
      <c r="BC116" s="978"/>
      <c r="BD116" s="978"/>
      <c r="BE116" s="978"/>
      <c r="BF116" s="978"/>
      <c r="BG116" s="978"/>
      <c r="BH116" s="978"/>
      <c r="BI116" s="978"/>
      <c r="BJ116" s="978"/>
      <c r="BK116" s="978"/>
      <c r="BL116" s="978"/>
      <c r="BM116" s="978"/>
      <c r="BN116" s="978"/>
      <c r="BO116" s="978"/>
      <c r="BP116" s="979"/>
      <c r="BQ116" s="935" t="s">
        <v>122</v>
      </c>
      <c r="BR116" s="936"/>
      <c r="BS116" s="936"/>
      <c r="BT116" s="936"/>
      <c r="BU116" s="936"/>
      <c r="BV116" s="936" t="s">
        <v>122</v>
      </c>
      <c r="BW116" s="936"/>
      <c r="BX116" s="936"/>
      <c r="BY116" s="936"/>
      <c r="BZ116" s="936"/>
      <c r="CA116" s="936" t="s">
        <v>122</v>
      </c>
      <c r="CB116" s="936"/>
      <c r="CC116" s="936"/>
      <c r="CD116" s="936"/>
      <c r="CE116" s="936"/>
      <c r="CF116" s="930" t="s">
        <v>122</v>
      </c>
      <c r="CG116" s="931"/>
      <c r="CH116" s="931"/>
      <c r="CI116" s="931"/>
      <c r="CJ116" s="931"/>
      <c r="CK116" s="958"/>
      <c r="CL116" s="959"/>
      <c r="CM116" s="932" t="s">
        <v>437</v>
      </c>
      <c r="CN116" s="933"/>
      <c r="CO116" s="933"/>
      <c r="CP116" s="933"/>
      <c r="CQ116" s="933"/>
      <c r="CR116" s="933"/>
      <c r="CS116" s="933"/>
      <c r="CT116" s="933"/>
      <c r="CU116" s="933"/>
      <c r="CV116" s="933"/>
      <c r="CW116" s="933"/>
      <c r="CX116" s="933"/>
      <c r="CY116" s="933"/>
      <c r="CZ116" s="933"/>
      <c r="DA116" s="933"/>
      <c r="DB116" s="933"/>
      <c r="DC116" s="933"/>
      <c r="DD116" s="933"/>
      <c r="DE116" s="933"/>
      <c r="DF116" s="934"/>
      <c r="DG116" s="968">
        <v>63462</v>
      </c>
      <c r="DH116" s="969"/>
      <c r="DI116" s="969"/>
      <c r="DJ116" s="969"/>
      <c r="DK116" s="970"/>
      <c r="DL116" s="971">
        <v>51562</v>
      </c>
      <c r="DM116" s="969"/>
      <c r="DN116" s="969"/>
      <c r="DO116" s="969"/>
      <c r="DP116" s="970"/>
      <c r="DQ116" s="971">
        <v>39812</v>
      </c>
      <c r="DR116" s="969"/>
      <c r="DS116" s="969"/>
      <c r="DT116" s="969"/>
      <c r="DU116" s="970"/>
      <c r="DV116" s="972">
        <v>0.1</v>
      </c>
      <c r="DW116" s="973"/>
      <c r="DX116" s="973"/>
      <c r="DY116" s="973"/>
      <c r="DZ116" s="974"/>
    </row>
    <row r="117" spans="1:130" s="212" customFormat="1" ht="26.25" customHeight="1" x14ac:dyDescent="0.2">
      <c r="A117" s="922" t="s">
        <v>177</v>
      </c>
      <c r="B117" s="903"/>
      <c r="C117" s="903"/>
      <c r="D117" s="903"/>
      <c r="E117" s="903"/>
      <c r="F117" s="903"/>
      <c r="G117" s="903"/>
      <c r="H117" s="903"/>
      <c r="I117" s="903"/>
      <c r="J117" s="903"/>
      <c r="K117" s="903"/>
      <c r="L117" s="903"/>
      <c r="M117" s="903"/>
      <c r="N117" s="903"/>
      <c r="O117" s="903"/>
      <c r="P117" s="903"/>
      <c r="Q117" s="903"/>
      <c r="R117" s="903"/>
      <c r="S117" s="903"/>
      <c r="T117" s="903"/>
      <c r="U117" s="903"/>
      <c r="V117" s="903"/>
      <c r="W117" s="903"/>
      <c r="X117" s="903"/>
      <c r="Y117" s="987" t="s">
        <v>438</v>
      </c>
      <c r="Z117" s="904"/>
      <c r="AA117" s="988">
        <v>8565255</v>
      </c>
      <c r="AB117" s="989"/>
      <c r="AC117" s="989"/>
      <c r="AD117" s="989"/>
      <c r="AE117" s="990"/>
      <c r="AF117" s="991">
        <v>8674788</v>
      </c>
      <c r="AG117" s="989"/>
      <c r="AH117" s="989"/>
      <c r="AI117" s="989"/>
      <c r="AJ117" s="990"/>
      <c r="AK117" s="991">
        <v>8787496</v>
      </c>
      <c r="AL117" s="989"/>
      <c r="AM117" s="989"/>
      <c r="AN117" s="989"/>
      <c r="AO117" s="990"/>
      <c r="AP117" s="992"/>
      <c r="AQ117" s="993"/>
      <c r="AR117" s="993"/>
      <c r="AS117" s="993"/>
      <c r="AT117" s="994"/>
      <c r="AU117" s="918"/>
      <c r="AV117" s="919"/>
      <c r="AW117" s="919"/>
      <c r="AX117" s="919"/>
      <c r="AY117" s="919"/>
      <c r="AZ117" s="984" t="s">
        <v>439</v>
      </c>
      <c r="BA117" s="985"/>
      <c r="BB117" s="985"/>
      <c r="BC117" s="985"/>
      <c r="BD117" s="985"/>
      <c r="BE117" s="985"/>
      <c r="BF117" s="985"/>
      <c r="BG117" s="985"/>
      <c r="BH117" s="985"/>
      <c r="BI117" s="985"/>
      <c r="BJ117" s="985"/>
      <c r="BK117" s="985"/>
      <c r="BL117" s="985"/>
      <c r="BM117" s="985"/>
      <c r="BN117" s="985"/>
      <c r="BO117" s="985"/>
      <c r="BP117" s="986"/>
      <c r="BQ117" s="935" t="s">
        <v>122</v>
      </c>
      <c r="BR117" s="936"/>
      <c r="BS117" s="936"/>
      <c r="BT117" s="936"/>
      <c r="BU117" s="936"/>
      <c r="BV117" s="936" t="s">
        <v>122</v>
      </c>
      <c r="BW117" s="936"/>
      <c r="BX117" s="936"/>
      <c r="BY117" s="936"/>
      <c r="BZ117" s="936"/>
      <c r="CA117" s="936" t="s">
        <v>122</v>
      </c>
      <c r="CB117" s="936"/>
      <c r="CC117" s="936"/>
      <c r="CD117" s="936"/>
      <c r="CE117" s="936"/>
      <c r="CF117" s="930" t="s">
        <v>122</v>
      </c>
      <c r="CG117" s="931"/>
      <c r="CH117" s="931"/>
      <c r="CI117" s="931"/>
      <c r="CJ117" s="931"/>
      <c r="CK117" s="958"/>
      <c r="CL117" s="959"/>
      <c r="CM117" s="932" t="s">
        <v>440</v>
      </c>
      <c r="CN117" s="933"/>
      <c r="CO117" s="933"/>
      <c r="CP117" s="933"/>
      <c r="CQ117" s="933"/>
      <c r="CR117" s="933"/>
      <c r="CS117" s="933"/>
      <c r="CT117" s="933"/>
      <c r="CU117" s="933"/>
      <c r="CV117" s="933"/>
      <c r="CW117" s="933"/>
      <c r="CX117" s="933"/>
      <c r="CY117" s="933"/>
      <c r="CZ117" s="933"/>
      <c r="DA117" s="933"/>
      <c r="DB117" s="933"/>
      <c r="DC117" s="933"/>
      <c r="DD117" s="933"/>
      <c r="DE117" s="933"/>
      <c r="DF117" s="934"/>
      <c r="DG117" s="968" t="s">
        <v>122</v>
      </c>
      <c r="DH117" s="969"/>
      <c r="DI117" s="969"/>
      <c r="DJ117" s="969"/>
      <c r="DK117" s="970"/>
      <c r="DL117" s="971" t="s">
        <v>122</v>
      </c>
      <c r="DM117" s="969"/>
      <c r="DN117" s="969"/>
      <c r="DO117" s="969"/>
      <c r="DP117" s="970"/>
      <c r="DQ117" s="971" t="s">
        <v>122</v>
      </c>
      <c r="DR117" s="969"/>
      <c r="DS117" s="969"/>
      <c r="DT117" s="969"/>
      <c r="DU117" s="970"/>
      <c r="DV117" s="972" t="s">
        <v>122</v>
      </c>
      <c r="DW117" s="973"/>
      <c r="DX117" s="973"/>
      <c r="DY117" s="973"/>
      <c r="DZ117" s="974"/>
    </row>
    <row r="118" spans="1:130" s="212" customFormat="1" ht="26.25" customHeight="1" x14ac:dyDescent="0.2">
      <c r="A118" s="922" t="s">
        <v>414</v>
      </c>
      <c r="B118" s="903"/>
      <c r="C118" s="903"/>
      <c r="D118" s="903"/>
      <c r="E118" s="903"/>
      <c r="F118" s="903"/>
      <c r="G118" s="903"/>
      <c r="H118" s="903"/>
      <c r="I118" s="903"/>
      <c r="J118" s="903"/>
      <c r="K118" s="903"/>
      <c r="L118" s="903"/>
      <c r="M118" s="903"/>
      <c r="N118" s="903"/>
      <c r="O118" s="903"/>
      <c r="P118" s="903"/>
      <c r="Q118" s="903"/>
      <c r="R118" s="903"/>
      <c r="S118" s="903"/>
      <c r="T118" s="903"/>
      <c r="U118" s="903"/>
      <c r="V118" s="903"/>
      <c r="W118" s="903"/>
      <c r="X118" s="903"/>
      <c r="Y118" s="903"/>
      <c r="Z118" s="904"/>
      <c r="AA118" s="902" t="s">
        <v>411</v>
      </c>
      <c r="AB118" s="903"/>
      <c r="AC118" s="903"/>
      <c r="AD118" s="903"/>
      <c r="AE118" s="904"/>
      <c r="AF118" s="902" t="s">
        <v>412</v>
      </c>
      <c r="AG118" s="903"/>
      <c r="AH118" s="903"/>
      <c r="AI118" s="903"/>
      <c r="AJ118" s="904"/>
      <c r="AK118" s="902" t="s">
        <v>294</v>
      </c>
      <c r="AL118" s="903"/>
      <c r="AM118" s="903"/>
      <c r="AN118" s="903"/>
      <c r="AO118" s="904"/>
      <c r="AP118" s="980" t="s">
        <v>413</v>
      </c>
      <c r="AQ118" s="981"/>
      <c r="AR118" s="981"/>
      <c r="AS118" s="981"/>
      <c r="AT118" s="982"/>
      <c r="AU118" s="918"/>
      <c r="AV118" s="919"/>
      <c r="AW118" s="919"/>
      <c r="AX118" s="919"/>
      <c r="AY118" s="919"/>
      <c r="AZ118" s="983" t="s">
        <v>441</v>
      </c>
      <c r="BA118" s="975"/>
      <c r="BB118" s="975"/>
      <c r="BC118" s="975"/>
      <c r="BD118" s="975"/>
      <c r="BE118" s="975"/>
      <c r="BF118" s="975"/>
      <c r="BG118" s="975"/>
      <c r="BH118" s="975"/>
      <c r="BI118" s="975"/>
      <c r="BJ118" s="975"/>
      <c r="BK118" s="975"/>
      <c r="BL118" s="975"/>
      <c r="BM118" s="975"/>
      <c r="BN118" s="975"/>
      <c r="BO118" s="975"/>
      <c r="BP118" s="976"/>
      <c r="BQ118" s="1009" t="s">
        <v>122</v>
      </c>
      <c r="BR118" s="1010"/>
      <c r="BS118" s="1010"/>
      <c r="BT118" s="1010"/>
      <c r="BU118" s="1010"/>
      <c r="BV118" s="1010" t="s">
        <v>122</v>
      </c>
      <c r="BW118" s="1010"/>
      <c r="BX118" s="1010"/>
      <c r="BY118" s="1010"/>
      <c r="BZ118" s="1010"/>
      <c r="CA118" s="1010" t="s">
        <v>122</v>
      </c>
      <c r="CB118" s="1010"/>
      <c r="CC118" s="1010"/>
      <c r="CD118" s="1010"/>
      <c r="CE118" s="1010"/>
      <c r="CF118" s="930" t="s">
        <v>122</v>
      </c>
      <c r="CG118" s="931"/>
      <c r="CH118" s="931"/>
      <c r="CI118" s="931"/>
      <c r="CJ118" s="931"/>
      <c r="CK118" s="958"/>
      <c r="CL118" s="959"/>
      <c r="CM118" s="932" t="s">
        <v>442</v>
      </c>
      <c r="CN118" s="933"/>
      <c r="CO118" s="933"/>
      <c r="CP118" s="933"/>
      <c r="CQ118" s="933"/>
      <c r="CR118" s="933"/>
      <c r="CS118" s="933"/>
      <c r="CT118" s="933"/>
      <c r="CU118" s="933"/>
      <c r="CV118" s="933"/>
      <c r="CW118" s="933"/>
      <c r="CX118" s="933"/>
      <c r="CY118" s="933"/>
      <c r="CZ118" s="933"/>
      <c r="DA118" s="933"/>
      <c r="DB118" s="933"/>
      <c r="DC118" s="933"/>
      <c r="DD118" s="933"/>
      <c r="DE118" s="933"/>
      <c r="DF118" s="934"/>
      <c r="DG118" s="968" t="s">
        <v>122</v>
      </c>
      <c r="DH118" s="969"/>
      <c r="DI118" s="969"/>
      <c r="DJ118" s="969"/>
      <c r="DK118" s="970"/>
      <c r="DL118" s="971" t="s">
        <v>122</v>
      </c>
      <c r="DM118" s="969"/>
      <c r="DN118" s="969"/>
      <c r="DO118" s="969"/>
      <c r="DP118" s="970"/>
      <c r="DQ118" s="971" t="s">
        <v>122</v>
      </c>
      <c r="DR118" s="969"/>
      <c r="DS118" s="969"/>
      <c r="DT118" s="969"/>
      <c r="DU118" s="970"/>
      <c r="DV118" s="972" t="s">
        <v>122</v>
      </c>
      <c r="DW118" s="973"/>
      <c r="DX118" s="973"/>
      <c r="DY118" s="973"/>
      <c r="DZ118" s="974"/>
    </row>
    <row r="119" spans="1:130" s="212" customFormat="1" ht="26.25" customHeight="1" x14ac:dyDescent="0.2">
      <c r="A119" s="1066" t="s">
        <v>417</v>
      </c>
      <c r="B119" s="957"/>
      <c r="C119" s="939" t="s">
        <v>418</v>
      </c>
      <c r="D119" s="907"/>
      <c r="E119" s="907"/>
      <c r="F119" s="907"/>
      <c r="G119" s="907"/>
      <c r="H119" s="907"/>
      <c r="I119" s="907"/>
      <c r="J119" s="907"/>
      <c r="K119" s="907"/>
      <c r="L119" s="907"/>
      <c r="M119" s="907"/>
      <c r="N119" s="907"/>
      <c r="O119" s="907"/>
      <c r="P119" s="907"/>
      <c r="Q119" s="907"/>
      <c r="R119" s="907"/>
      <c r="S119" s="907"/>
      <c r="T119" s="907"/>
      <c r="U119" s="907"/>
      <c r="V119" s="907"/>
      <c r="W119" s="907"/>
      <c r="X119" s="907"/>
      <c r="Y119" s="907"/>
      <c r="Z119" s="908"/>
      <c r="AA119" s="909" t="s">
        <v>122</v>
      </c>
      <c r="AB119" s="910"/>
      <c r="AC119" s="910"/>
      <c r="AD119" s="910"/>
      <c r="AE119" s="911"/>
      <c r="AF119" s="912" t="s">
        <v>122</v>
      </c>
      <c r="AG119" s="910"/>
      <c r="AH119" s="910"/>
      <c r="AI119" s="910"/>
      <c r="AJ119" s="911"/>
      <c r="AK119" s="912" t="s">
        <v>122</v>
      </c>
      <c r="AL119" s="910"/>
      <c r="AM119" s="910"/>
      <c r="AN119" s="910"/>
      <c r="AO119" s="911"/>
      <c r="AP119" s="913" t="s">
        <v>122</v>
      </c>
      <c r="AQ119" s="914"/>
      <c r="AR119" s="914"/>
      <c r="AS119" s="914"/>
      <c r="AT119" s="915"/>
      <c r="AU119" s="920"/>
      <c r="AV119" s="921"/>
      <c r="AW119" s="921"/>
      <c r="AX119" s="921"/>
      <c r="AY119" s="921"/>
      <c r="AZ119" s="233" t="s">
        <v>177</v>
      </c>
      <c r="BA119" s="233"/>
      <c r="BB119" s="233"/>
      <c r="BC119" s="233"/>
      <c r="BD119" s="233"/>
      <c r="BE119" s="233"/>
      <c r="BF119" s="233"/>
      <c r="BG119" s="233"/>
      <c r="BH119" s="233"/>
      <c r="BI119" s="233"/>
      <c r="BJ119" s="233"/>
      <c r="BK119" s="233"/>
      <c r="BL119" s="233"/>
      <c r="BM119" s="233"/>
      <c r="BN119" s="233"/>
      <c r="BO119" s="987" t="s">
        <v>443</v>
      </c>
      <c r="BP119" s="1015"/>
      <c r="BQ119" s="1009">
        <v>90271292</v>
      </c>
      <c r="BR119" s="1010"/>
      <c r="BS119" s="1010"/>
      <c r="BT119" s="1010"/>
      <c r="BU119" s="1010"/>
      <c r="BV119" s="1010">
        <v>88661461</v>
      </c>
      <c r="BW119" s="1010"/>
      <c r="BX119" s="1010"/>
      <c r="BY119" s="1010"/>
      <c r="BZ119" s="1010"/>
      <c r="CA119" s="1010">
        <v>83694409</v>
      </c>
      <c r="CB119" s="1010"/>
      <c r="CC119" s="1010"/>
      <c r="CD119" s="1010"/>
      <c r="CE119" s="1010"/>
      <c r="CF119" s="1011"/>
      <c r="CG119" s="1012"/>
      <c r="CH119" s="1012"/>
      <c r="CI119" s="1012"/>
      <c r="CJ119" s="1013"/>
      <c r="CK119" s="960"/>
      <c r="CL119" s="961"/>
      <c r="CM119" s="983" t="s">
        <v>444</v>
      </c>
      <c r="CN119" s="975"/>
      <c r="CO119" s="975"/>
      <c r="CP119" s="975"/>
      <c r="CQ119" s="975"/>
      <c r="CR119" s="975"/>
      <c r="CS119" s="975"/>
      <c r="CT119" s="975"/>
      <c r="CU119" s="975"/>
      <c r="CV119" s="975"/>
      <c r="CW119" s="975"/>
      <c r="CX119" s="975"/>
      <c r="CY119" s="975"/>
      <c r="CZ119" s="975"/>
      <c r="DA119" s="975"/>
      <c r="DB119" s="975"/>
      <c r="DC119" s="975"/>
      <c r="DD119" s="975"/>
      <c r="DE119" s="975"/>
      <c r="DF119" s="976"/>
      <c r="DG119" s="1014">
        <v>1495414</v>
      </c>
      <c r="DH119" s="996"/>
      <c r="DI119" s="996"/>
      <c r="DJ119" s="996"/>
      <c r="DK119" s="997"/>
      <c r="DL119" s="995">
        <v>1135164</v>
      </c>
      <c r="DM119" s="996"/>
      <c r="DN119" s="996"/>
      <c r="DO119" s="996"/>
      <c r="DP119" s="997"/>
      <c r="DQ119" s="995">
        <v>229713</v>
      </c>
      <c r="DR119" s="996"/>
      <c r="DS119" s="996"/>
      <c r="DT119" s="996"/>
      <c r="DU119" s="997"/>
      <c r="DV119" s="998">
        <v>0.5</v>
      </c>
      <c r="DW119" s="999"/>
      <c r="DX119" s="999"/>
      <c r="DY119" s="999"/>
      <c r="DZ119" s="1000"/>
    </row>
    <row r="120" spans="1:130" s="212" customFormat="1" ht="26.25" customHeight="1" x14ac:dyDescent="0.2">
      <c r="A120" s="1067"/>
      <c r="B120" s="959"/>
      <c r="C120" s="932" t="s">
        <v>421</v>
      </c>
      <c r="D120" s="933"/>
      <c r="E120" s="933"/>
      <c r="F120" s="933"/>
      <c r="G120" s="933"/>
      <c r="H120" s="933"/>
      <c r="I120" s="933"/>
      <c r="J120" s="933"/>
      <c r="K120" s="933"/>
      <c r="L120" s="933"/>
      <c r="M120" s="933"/>
      <c r="N120" s="933"/>
      <c r="O120" s="933"/>
      <c r="P120" s="933"/>
      <c r="Q120" s="933"/>
      <c r="R120" s="933"/>
      <c r="S120" s="933"/>
      <c r="T120" s="933"/>
      <c r="U120" s="933"/>
      <c r="V120" s="933"/>
      <c r="W120" s="933"/>
      <c r="X120" s="933"/>
      <c r="Y120" s="933"/>
      <c r="Z120" s="934"/>
      <c r="AA120" s="968" t="s">
        <v>122</v>
      </c>
      <c r="AB120" s="969"/>
      <c r="AC120" s="969"/>
      <c r="AD120" s="969"/>
      <c r="AE120" s="970"/>
      <c r="AF120" s="971" t="s">
        <v>122</v>
      </c>
      <c r="AG120" s="969"/>
      <c r="AH120" s="969"/>
      <c r="AI120" s="969"/>
      <c r="AJ120" s="970"/>
      <c r="AK120" s="971" t="s">
        <v>122</v>
      </c>
      <c r="AL120" s="969"/>
      <c r="AM120" s="969"/>
      <c r="AN120" s="969"/>
      <c r="AO120" s="970"/>
      <c r="AP120" s="972" t="s">
        <v>122</v>
      </c>
      <c r="AQ120" s="973"/>
      <c r="AR120" s="973"/>
      <c r="AS120" s="973"/>
      <c r="AT120" s="974"/>
      <c r="AU120" s="1001" t="s">
        <v>445</v>
      </c>
      <c r="AV120" s="1002"/>
      <c r="AW120" s="1002"/>
      <c r="AX120" s="1002"/>
      <c r="AY120" s="1003"/>
      <c r="AZ120" s="939" t="s">
        <v>446</v>
      </c>
      <c r="BA120" s="907"/>
      <c r="BB120" s="907"/>
      <c r="BC120" s="907"/>
      <c r="BD120" s="907"/>
      <c r="BE120" s="907"/>
      <c r="BF120" s="907"/>
      <c r="BG120" s="907"/>
      <c r="BH120" s="907"/>
      <c r="BI120" s="907"/>
      <c r="BJ120" s="907"/>
      <c r="BK120" s="907"/>
      <c r="BL120" s="907"/>
      <c r="BM120" s="907"/>
      <c r="BN120" s="907"/>
      <c r="BO120" s="907"/>
      <c r="BP120" s="908"/>
      <c r="BQ120" s="940">
        <v>20555430</v>
      </c>
      <c r="BR120" s="941"/>
      <c r="BS120" s="941"/>
      <c r="BT120" s="941"/>
      <c r="BU120" s="941"/>
      <c r="BV120" s="941">
        <v>22215986</v>
      </c>
      <c r="BW120" s="941"/>
      <c r="BX120" s="941"/>
      <c r="BY120" s="941"/>
      <c r="BZ120" s="941"/>
      <c r="CA120" s="941">
        <v>47391136</v>
      </c>
      <c r="CB120" s="941"/>
      <c r="CC120" s="941"/>
      <c r="CD120" s="941"/>
      <c r="CE120" s="941"/>
      <c r="CF120" s="954">
        <v>107.7</v>
      </c>
      <c r="CG120" s="955"/>
      <c r="CH120" s="955"/>
      <c r="CI120" s="955"/>
      <c r="CJ120" s="955"/>
      <c r="CK120" s="1016" t="s">
        <v>447</v>
      </c>
      <c r="CL120" s="1017"/>
      <c r="CM120" s="1017"/>
      <c r="CN120" s="1017"/>
      <c r="CO120" s="1018"/>
      <c r="CP120" s="1024" t="s">
        <v>395</v>
      </c>
      <c r="CQ120" s="1025"/>
      <c r="CR120" s="1025"/>
      <c r="CS120" s="1025"/>
      <c r="CT120" s="1025"/>
      <c r="CU120" s="1025"/>
      <c r="CV120" s="1025"/>
      <c r="CW120" s="1025"/>
      <c r="CX120" s="1025"/>
      <c r="CY120" s="1025"/>
      <c r="CZ120" s="1025"/>
      <c r="DA120" s="1025"/>
      <c r="DB120" s="1025"/>
      <c r="DC120" s="1025"/>
      <c r="DD120" s="1025"/>
      <c r="DE120" s="1025"/>
      <c r="DF120" s="1026"/>
      <c r="DG120" s="940">
        <v>5739597</v>
      </c>
      <c r="DH120" s="941"/>
      <c r="DI120" s="941"/>
      <c r="DJ120" s="941"/>
      <c r="DK120" s="941"/>
      <c r="DL120" s="941">
        <v>4933039</v>
      </c>
      <c r="DM120" s="941"/>
      <c r="DN120" s="941"/>
      <c r="DO120" s="941"/>
      <c r="DP120" s="941"/>
      <c r="DQ120" s="941">
        <v>4693098</v>
      </c>
      <c r="DR120" s="941"/>
      <c r="DS120" s="941"/>
      <c r="DT120" s="941"/>
      <c r="DU120" s="941"/>
      <c r="DV120" s="942">
        <v>10.7</v>
      </c>
      <c r="DW120" s="942"/>
      <c r="DX120" s="942"/>
      <c r="DY120" s="942"/>
      <c r="DZ120" s="943"/>
    </row>
    <row r="121" spans="1:130" s="212" customFormat="1" ht="26.25" customHeight="1" x14ac:dyDescent="0.2">
      <c r="A121" s="1067"/>
      <c r="B121" s="959"/>
      <c r="C121" s="984" t="s">
        <v>448</v>
      </c>
      <c r="D121" s="985"/>
      <c r="E121" s="985"/>
      <c r="F121" s="985"/>
      <c r="G121" s="985"/>
      <c r="H121" s="985"/>
      <c r="I121" s="985"/>
      <c r="J121" s="985"/>
      <c r="K121" s="985"/>
      <c r="L121" s="985"/>
      <c r="M121" s="985"/>
      <c r="N121" s="985"/>
      <c r="O121" s="985"/>
      <c r="P121" s="985"/>
      <c r="Q121" s="985"/>
      <c r="R121" s="985"/>
      <c r="S121" s="985"/>
      <c r="T121" s="985"/>
      <c r="U121" s="985"/>
      <c r="V121" s="985"/>
      <c r="W121" s="985"/>
      <c r="X121" s="985"/>
      <c r="Y121" s="985"/>
      <c r="Z121" s="986"/>
      <c r="AA121" s="968" t="s">
        <v>122</v>
      </c>
      <c r="AB121" s="969"/>
      <c r="AC121" s="969"/>
      <c r="AD121" s="969"/>
      <c r="AE121" s="970"/>
      <c r="AF121" s="971" t="s">
        <v>122</v>
      </c>
      <c r="AG121" s="969"/>
      <c r="AH121" s="969"/>
      <c r="AI121" s="969"/>
      <c r="AJ121" s="970"/>
      <c r="AK121" s="971" t="s">
        <v>122</v>
      </c>
      <c r="AL121" s="969"/>
      <c r="AM121" s="969"/>
      <c r="AN121" s="969"/>
      <c r="AO121" s="970"/>
      <c r="AP121" s="972" t="s">
        <v>122</v>
      </c>
      <c r="AQ121" s="973"/>
      <c r="AR121" s="973"/>
      <c r="AS121" s="973"/>
      <c r="AT121" s="974"/>
      <c r="AU121" s="1004"/>
      <c r="AV121" s="1005"/>
      <c r="AW121" s="1005"/>
      <c r="AX121" s="1005"/>
      <c r="AY121" s="1006"/>
      <c r="AZ121" s="932" t="s">
        <v>449</v>
      </c>
      <c r="BA121" s="933"/>
      <c r="BB121" s="933"/>
      <c r="BC121" s="933"/>
      <c r="BD121" s="933"/>
      <c r="BE121" s="933"/>
      <c r="BF121" s="933"/>
      <c r="BG121" s="933"/>
      <c r="BH121" s="933"/>
      <c r="BI121" s="933"/>
      <c r="BJ121" s="933"/>
      <c r="BK121" s="933"/>
      <c r="BL121" s="933"/>
      <c r="BM121" s="933"/>
      <c r="BN121" s="933"/>
      <c r="BO121" s="933"/>
      <c r="BP121" s="934"/>
      <c r="BQ121" s="935">
        <v>11864596</v>
      </c>
      <c r="BR121" s="936"/>
      <c r="BS121" s="936"/>
      <c r="BT121" s="936"/>
      <c r="BU121" s="936"/>
      <c r="BV121" s="936">
        <v>10527955</v>
      </c>
      <c r="BW121" s="936"/>
      <c r="BX121" s="936"/>
      <c r="BY121" s="936"/>
      <c r="BZ121" s="936"/>
      <c r="CA121" s="936">
        <v>13635937</v>
      </c>
      <c r="CB121" s="936"/>
      <c r="CC121" s="936"/>
      <c r="CD121" s="936"/>
      <c r="CE121" s="936"/>
      <c r="CF121" s="930">
        <v>31</v>
      </c>
      <c r="CG121" s="931"/>
      <c r="CH121" s="931"/>
      <c r="CI121" s="931"/>
      <c r="CJ121" s="931"/>
      <c r="CK121" s="1019"/>
      <c r="CL121" s="1020"/>
      <c r="CM121" s="1020"/>
      <c r="CN121" s="1020"/>
      <c r="CO121" s="1021"/>
      <c r="CP121" s="1029" t="s">
        <v>396</v>
      </c>
      <c r="CQ121" s="1030"/>
      <c r="CR121" s="1030"/>
      <c r="CS121" s="1030"/>
      <c r="CT121" s="1030"/>
      <c r="CU121" s="1030"/>
      <c r="CV121" s="1030"/>
      <c r="CW121" s="1030"/>
      <c r="CX121" s="1030"/>
      <c r="CY121" s="1030"/>
      <c r="CZ121" s="1030"/>
      <c r="DA121" s="1030"/>
      <c r="DB121" s="1030"/>
      <c r="DC121" s="1030"/>
      <c r="DD121" s="1030"/>
      <c r="DE121" s="1030"/>
      <c r="DF121" s="1031"/>
      <c r="DG121" s="935">
        <v>3455763</v>
      </c>
      <c r="DH121" s="936"/>
      <c r="DI121" s="936"/>
      <c r="DJ121" s="936"/>
      <c r="DK121" s="936"/>
      <c r="DL121" s="936">
        <v>3191682</v>
      </c>
      <c r="DM121" s="936"/>
      <c r="DN121" s="936"/>
      <c r="DO121" s="936"/>
      <c r="DP121" s="936"/>
      <c r="DQ121" s="936">
        <v>2918872</v>
      </c>
      <c r="DR121" s="936"/>
      <c r="DS121" s="936"/>
      <c r="DT121" s="936"/>
      <c r="DU121" s="936"/>
      <c r="DV121" s="937">
        <v>6.6</v>
      </c>
      <c r="DW121" s="937"/>
      <c r="DX121" s="937"/>
      <c r="DY121" s="937"/>
      <c r="DZ121" s="938"/>
    </row>
    <row r="122" spans="1:130" s="212" customFormat="1" ht="26.25" customHeight="1" x14ac:dyDescent="0.2">
      <c r="A122" s="1067"/>
      <c r="B122" s="959"/>
      <c r="C122" s="932" t="s">
        <v>431</v>
      </c>
      <c r="D122" s="933"/>
      <c r="E122" s="933"/>
      <c r="F122" s="933"/>
      <c r="G122" s="933"/>
      <c r="H122" s="933"/>
      <c r="I122" s="933"/>
      <c r="J122" s="933"/>
      <c r="K122" s="933"/>
      <c r="L122" s="933"/>
      <c r="M122" s="933"/>
      <c r="N122" s="933"/>
      <c r="O122" s="933"/>
      <c r="P122" s="933"/>
      <c r="Q122" s="933"/>
      <c r="R122" s="933"/>
      <c r="S122" s="933"/>
      <c r="T122" s="933"/>
      <c r="U122" s="933"/>
      <c r="V122" s="933"/>
      <c r="W122" s="933"/>
      <c r="X122" s="933"/>
      <c r="Y122" s="933"/>
      <c r="Z122" s="934"/>
      <c r="AA122" s="968" t="s">
        <v>122</v>
      </c>
      <c r="AB122" s="969"/>
      <c r="AC122" s="969"/>
      <c r="AD122" s="969"/>
      <c r="AE122" s="970"/>
      <c r="AF122" s="971" t="s">
        <v>122</v>
      </c>
      <c r="AG122" s="969"/>
      <c r="AH122" s="969"/>
      <c r="AI122" s="969"/>
      <c r="AJ122" s="970"/>
      <c r="AK122" s="971" t="s">
        <v>122</v>
      </c>
      <c r="AL122" s="969"/>
      <c r="AM122" s="969"/>
      <c r="AN122" s="969"/>
      <c r="AO122" s="970"/>
      <c r="AP122" s="972" t="s">
        <v>122</v>
      </c>
      <c r="AQ122" s="973"/>
      <c r="AR122" s="973"/>
      <c r="AS122" s="973"/>
      <c r="AT122" s="974"/>
      <c r="AU122" s="1004"/>
      <c r="AV122" s="1005"/>
      <c r="AW122" s="1005"/>
      <c r="AX122" s="1005"/>
      <c r="AY122" s="1006"/>
      <c r="AZ122" s="983" t="s">
        <v>450</v>
      </c>
      <c r="BA122" s="975"/>
      <c r="BB122" s="975"/>
      <c r="BC122" s="975"/>
      <c r="BD122" s="975"/>
      <c r="BE122" s="975"/>
      <c r="BF122" s="975"/>
      <c r="BG122" s="975"/>
      <c r="BH122" s="975"/>
      <c r="BI122" s="975"/>
      <c r="BJ122" s="975"/>
      <c r="BK122" s="975"/>
      <c r="BL122" s="975"/>
      <c r="BM122" s="975"/>
      <c r="BN122" s="975"/>
      <c r="BO122" s="975"/>
      <c r="BP122" s="976"/>
      <c r="BQ122" s="1009">
        <v>56637568</v>
      </c>
      <c r="BR122" s="1010"/>
      <c r="BS122" s="1010"/>
      <c r="BT122" s="1010"/>
      <c r="BU122" s="1010"/>
      <c r="BV122" s="1010">
        <v>55085574</v>
      </c>
      <c r="BW122" s="1010"/>
      <c r="BX122" s="1010"/>
      <c r="BY122" s="1010"/>
      <c r="BZ122" s="1010"/>
      <c r="CA122" s="1010">
        <v>52310373</v>
      </c>
      <c r="CB122" s="1010"/>
      <c r="CC122" s="1010"/>
      <c r="CD122" s="1010"/>
      <c r="CE122" s="1010"/>
      <c r="CF122" s="1027">
        <v>118.9</v>
      </c>
      <c r="CG122" s="1028"/>
      <c r="CH122" s="1028"/>
      <c r="CI122" s="1028"/>
      <c r="CJ122" s="1028"/>
      <c r="CK122" s="1019"/>
      <c r="CL122" s="1020"/>
      <c r="CM122" s="1020"/>
      <c r="CN122" s="1020"/>
      <c r="CO122" s="1021"/>
      <c r="CP122" s="1029" t="s">
        <v>393</v>
      </c>
      <c r="CQ122" s="1030"/>
      <c r="CR122" s="1030"/>
      <c r="CS122" s="1030"/>
      <c r="CT122" s="1030"/>
      <c r="CU122" s="1030"/>
      <c r="CV122" s="1030"/>
      <c r="CW122" s="1030"/>
      <c r="CX122" s="1030"/>
      <c r="CY122" s="1030"/>
      <c r="CZ122" s="1030"/>
      <c r="DA122" s="1030"/>
      <c r="DB122" s="1030"/>
      <c r="DC122" s="1030"/>
      <c r="DD122" s="1030"/>
      <c r="DE122" s="1030"/>
      <c r="DF122" s="1031"/>
      <c r="DG122" s="935">
        <v>30809</v>
      </c>
      <c r="DH122" s="936"/>
      <c r="DI122" s="936"/>
      <c r="DJ122" s="936"/>
      <c r="DK122" s="936"/>
      <c r="DL122" s="936">
        <v>31492</v>
      </c>
      <c r="DM122" s="936"/>
      <c r="DN122" s="936"/>
      <c r="DO122" s="936"/>
      <c r="DP122" s="936"/>
      <c r="DQ122" s="936">
        <v>33062</v>
      </c>
      <c r="DR122" s="936"/>
      <c r="DS122" s="936"/>
      <c r="DT122" s="936"/>
      <c r="DU122" s="936"/>
      <c r="DV122" s="937">
        <v>0.1</v>
      </c>
      <c r="DW122" s="937"/>
      <c r="DX122" s="937"/>
      <c r="DY122" s="937"/>
      <c r="DZ122" s="938"/>
    </row>
    <row r="123" spans="1:130" s="212" customFormat="1" ht="26.25" customHeight="1" x14ac:dyDescent="0.2">
      <c r="A123" s="1067"/>
      <c r="B123" s="959"/>
      <c r="C123" s="932" t="s">
        <v>437</v>
      </c>
      <c r="D123" s="933"/>
      <c r="E123" s="933"/>
      <c r="F123" s="933"/>
      <c r="G123" s="933"/>
      <c r="H123" s="933"/>
      <c r="I123" s="933"/>
      <c r="J123" s="933"/>
      <c r="K123" s="933"/>
      <c r="L123" s="933"/>
      <c r="M123" s="933"/>
      <c r="N123" s="933"/>
      <c r="O123" s="933"/>
      <c r="P123" s="933"/>
      <c r="Q123" s="933"/>
      <c r="R123" s="933"/>
      <c r="S123" s="933"/>
      <c r="T123" s="933"/>
      <c r="U123" s="933"/>
      <c r="V123" s="933"/>
      <c r="W123" s="933"/>
      <c r="X123" s="933"/>
      <c r="Y123" s="933"/>
      <c r="Z123" s="934"/>
      <c r="AA123" s="968">
        <v>15982</v>
      </c>
      <c r="AB123" s="969"/>
      <c r="AC123" s="969"/>
      <c r="AD123" s="969"/>
      <c r="AE123" s="970"/>
      <c r="AF123" s="971">
        <v>11920</v>
      </c>
      <c r="AG123" s="969"/>
      <c r="AH123" s="969"/>
      <c r="AI123" s="969"/>
      <c r="AJ123" s="970"/>
      <c r="AK123" s="971">
        <v>11749</v>
      </c>
      <c r="AL123" s="969"/>
      <c r="AM123" s="969"/>
      <c r="AN123" s="969"/>
      <c r="AO123" s="970"/>
      <c r="AP123" s="972">
        <v>0</v>
      </c>
      <c r="AQ123" s="973"/>
      <c r="AR123" s="973"/>
      <c r="AS123" s="973"/>
      <c r="AT123" s="974"/>
      <c r="AU123" s="1007"/>
      <c r="AV123" s="1008"/>
      <c r="AW123" s="1008"/>
      <c r="AX123" s="1008"/>
      <c r="AY123" s="1008"/>
      <c r="AZ123" s="233" t="s">
        <v>177</v>
      </c>
      <c r="BA123" s="233"/>
      <c r="BB123" s="233"/>
      <c r="BC123" s="233"/>
      <c r="BD123" s="233"/>
      <c r="BE123" s="233"/>
      <c r="BF123" s="233"/>
      <c r="BG123" s="233"/>
      <c r="BH123" s="233"/>
      <c r="BI123" s="233"/>
      <c r="BJ123" s="233"/>
      <c r="BK123" s="233"/>
      <c r="BL123" s="233"/>
      <c r="BM123" s="233"/>
      <c r="BN123" s="233"/>
      <c r="BO123" s="987" t="s">
        <v>451</v>
      </c>
      <c r="BP123" s="1015"/>
      <c r="BQ123" s="1073">
        <v>89057594</v>
      </c>
      <c r="BR123" s="1074"/>
      <c r="BS123" s="1074"/>
      <c r="BT123" s="1074"/>
      <c r="BU123" s="1074"/>
      <c r="BV123" s="1074">
        <v>87829515</v>
      </c>
      <c r="BW123" s="1074"/>
      <c r="BX123" s="1074"/>
      <c r="BY123" s="1074"/>
      <c r="BZ123" s="1074"/>
      <c r="CA123" s="1074">
        <v>113337446</v>
      </c>
      <c r="CB123" s="1074"/>
      <c r="CC123" s="1074"/>
      <c r="CD123" s="1074"/>
      <c r="CE123" s="1074"/>
      <c r="CF123" s="1011"/>
      <c r="CG123" s="1012"/>
      <c r="CH123" s="1012"/>
      <c r="CI123" s="1012"/>
      <c r="CJ123" s="1013"/>
      <c r="CK123" s="1019"/>
      <c r="CL123" s="1020"/>
      <c r="CM123" s="1020"/>
      <c r="CN123" s="1020"/>
      <c r="CO123" s="1021"/>
      <c r="CP123" s="1029"/>
      <c r="CQ123" s="1030"/>
      <c r="CR123" s="1030"/>
      <c r="CS123" s="1030"/>
      <c r="CT123" s="1030"/>
      <c r="CU123" s="1030"/>
      <c r="CV123" s="1030"/>
      <c r="CW123" s="1030"/>
      <c r="CX123" s="1030"/>
      <c r="CY123" s="1030"/>
      <c r="CZ123" s="1030"/>
      <c r="DA123" s="1030"/>
      <c r="DB123" s="1030"/>
      <c r="DC123" s="1030"/>
      <c r="DD123" s="1030"/>
      <c r="DE123" s="1030"/>
      <c r="DF123" s="1031"/>
      <c r="DG123" s="968"/>
      <c r="DH123" s="969"/>
      <c r="DI123" s="969"/>
      <c r="DJ123" s="969"/>
      <c r="DK123" s="970"/>
      <c r="DL123" s="971"/>
      <c r="DM123" s="969"/>
      <c r="DN123" s="969"/>
      <c r="DO123" s="969"/>
      <c r="DP123" s="970"/>
      <c r="DQ123" s="971"/>
      <c r="DR123" s="969"/>
      <c r="DS123" s="969"/>
      <c r="DT123" s="969"/>
      <c r="DU123" s="970"/>
      <c r="DV123" s="972"/>
      <c r="DW123" s="973"/>
      <c r="DX123" s="973"/>
      <c r="DY123" s="973"/>
      <c r="DZ123" s="974"/>
    </row>
    <row r="124" spans="1:130" s="212" customFormat="1" ht="26.25" customHeight="1" thickBot="1" x14ac:dyDescent="0.25">
      <c r="A124" s="1067"/>
      <c r="B124" s="959"/>
      <c r="C124" s="932" t="s">
        <v>440</v>
      </c>
      <c r="D124" s="933"/>
      <c r="E124" s="933"/>
      <c r="F124" s="933"/>
      <c r="G124" s="933"/>
      <c r="H124" s="933"/>
      <c r="I124" s="933"/>
      <c r="J124" s="933"/>
      <c r="K124" s="933"/>
      <c r="L124" s="933"/>
      <c r="M124" s="933"/>
      <c r="N124" s="933"/>
      <c r="O124" s="933"/>
      <c r="P124" s="933"/>
      <c r="Q124" s="933"/>
      <c r="R124" s="933"/>
      <c r="S124" s="933"/>
      <c r="T124" s="933"/>
      <c r="U124" s="933"/>
      <c r="V124" s="933"/>
      <c r="W124" s="933"/>
      <c r="X124" s="933"/>
      <c r="Y124" s="933"/>
      <c r="Z124" s="934"/>
      <c r="AA124" s="968" t="s">
        <v>122</v>
      </c>
      <c r="AB124" s="969"/>
      <c r="AC124" s="969"/>
      <c r="AD124" s="969"/>
      <c r="AE124" s="970"/>
      <c r="AF124" s="971" t="s">
        <v>122</v>
      </c>
      <c r="AG124" s="969"/>
      <c r="AH124" s="969"/>
      <c r="AI124" s="969"/>
      <c r="AJ124" s="970"/>
      <c r="AK124" s="971" t="s">
        <v>122</v>
      </c>
      <c r="AL124" s="969"/>
      <c r="AM124" s="969"/>
      <c r="AN124" s="969"/>
      <c r="AO124" s="970"/>
      <c r="AP124" s="972" t="s">
        <v>122</v>
      </c>
      <c r="AQ124" s="973"/>
      <c r="AR124" s="973"/>
      <c r="AS124" s="973"/>
      <c r="AT124" s="974"/>
      <c r="AU124" s="1069" t="s">
        <v>452</v>
      </c>
      <c r="AV124" s="1070"/>
      <c r="AW124" s="1070"/>
      <c r="AX124" s="1070"/>
      <c r="AY124" s="1070"/>
      <c r="AZ124" s="1070"/>
      <c r="BA124" s="1070"/>
      <c r="BB124" s="1070"/>
      <c r="BC124" s="1070"/>
      <c r="BD124" s="1070"/>
      <c r="BE124" s="1070"/>
      <c r="BF124" s="1070"/>
      <c r="BG124" s="1070"/>
      <c r="BH124" s="1070"/>
      <c r="BI124" s="1070"/>
      <c r="BJ124" s="1070"/>
      <c r="BK124" s="1070"/>
      <c r="BL124" s="1070"/>
      <c r="BM124" s="1070"/>
      <c r="BN124" s="1070"/>
      <c r="BO124" s="1070"/>
      <c r="BP124" s="1071"/>
      <c r="BQ124" s="1072">
        <v>2.8</v>
      </c>
      <c r="BR124" s="1037"/>
      <c r="BS124" s="1037"/>
      <c r="BT124" s="1037"/>
      <c r="BU124" s="1037"/>
      <c r="BV124" s="1037">
        <v>1.9</v>
      </c>
      <c r="BW124" s="1037"/>
      <c r="BX124" s="1037"/>
      <c r="BY124" s="1037"/>
      <c r="BZ124" s="1037"/>
      <c r="CA124" s="1037" t="s">
        <v>122</v>
      </c>
      <c r="CB124" s="1037"/>
      <c r="CC124" s="1037"/>
      <c r="CD124" s="1037"/>
      <c r="CE124" s="1037"/>
      <c r="CF124" s="1038"/>
      <c r="CG124" s="1039"/>
      <c r="CH124" s="1039"/>
      <c r="CI124" s="1039"/>
      <c r="CJ124" s="1040"/>
      <c r="CK124" s="1022"/>
      <c r="CL124" s="1022"/>
      <c r="CM124" s="1022"/>
      <c r="CN124" s="1022"/>
      <c r="CO124" s="1023"/>
      <c r="CP124" s="1029" t="s">
        <v>453</v>
      </c>
      <c r="CQ124" s="1030"/>
      <c r="CR124" s="1030"/>
      <c r="CS124" s="1030"/>
      <c r="CT124" s="1030"/>
      <c r="CU124" s="1030"/>
      <c r="CV124" s="1030"/>
      <c r="CW124" s="1030"/>
      <c r="CX124" s="1030"/>
      <c r="CY124" s="1030"/>
      <c r="CZ124" s="1030"/>
      <c r="DA124" s="1030"/>
      <c r="DB124" s="1030"/>
      <c r="DC124" s="1030"/>
      <c r="DD124" s="1030"/>
      <c r="DE124" s="1030"/>
      <c r="DF124" s="1031"/>
      <c r="DG124" s="1014" t="s">
        <v>122</v>
      </c>
      <c r="DH124" s="996"/>
      <c r="DI124" s="996"/>
      <c r="DJ124" s="996"/>
      <c r="DK124" s="997"/>
      <c r="DL124" s="995" t="s">
        <v>122</v>
      </c>
      <c r="DM124" s="996"/>
      <c r="DN124" s="996"/>
      <c r="DO124" s="996"/>
      <c r="DP124" s="997"/>
      <c r="DQ124" s="995" t="s">
        <v>122</v>
      </c>
      <c r="DR124" s="996"/>
      <c r="DS124" s="996"/>
      <c r="DT124" s="996"/>
      <c r="DU124" s="997"/>
      <c r="DV124" s="998" t="s">
        <v>122</v>
      </c>
      <c r="DW124" s="999"/>
      <c r="DX124" s="999"/>
      <c r="DY124" s="999"/>
      <c r="DZ124" s="1000"/>
    </row>
    <row r="125" spans="1:130" s="212" customFormat="1" ht="26.25" customHeight="1" x14ac:dyDescent="0.2">
      <c r="A125" s="1067"/>
      <c r="B125" s="959"/>
      <c r="C125" s="932" t="s">
        <v>442</v>
      </c>
      <c r="D125" s="933"/>
      <c r="E125" s="933"/>
      <c r="F125" s="933"/>
      <c r="G125" s="933"/>
      <c r="H125" s="933"/>
      <c r="I125" s="933"/>
      <c r="J125" s="933"/>
      <c r="K125" s="933"/>
      <c r="L125" s="933"/>
      <c r="M125" s="933"/>
      <c r="N125" s="933"/>
      <c r="O125" s="933"/>
      <c r="P125" s="933"/>
      <c r="Q125" s="933"/>
      <c r="R125" s="933"/>
      <c r="S125" s="933"/>
      <c r="T125" s="933"/>
      <c r="U125" s="933"/>
      <c r="V125" s="933"/>
      <c r="W125" s="933"/>
      <c r="X125" s="933"/>
      <c r="Y125" s="933"/>
      <c r="Z125" s="934"/>
      <c r="AA125" s="968" t="s">
        <v>122</v>
      </c>
      <c r="AB125" s="969"/>
      <c r="AC125" s="969"/>
      <c r="AD125" s="969"/>
      <c r="AE125" s="970"/>
      <c r="AF125" s="971" t="s">
        <v>122</v>
      </c>
      <c r="AG125" s="969"/>
      <c r="AH125" s="969"/>
      <c r="AI125" s="969"/>
      <c r="AJ125" s="970"/>
      <c r="AK125" s="971" t="s">
        <v>122</v>
      </c>
      <c r="AL125" s="969"/>
      <c r="AM125" s="969"/>
      <c r="AN125" s="969"/>
      <c r="AO125" s="970"/>
      <c r="AP125" s="972" t="s">
        <v>122</v>
      </c>
      <c r="AQ125" s="973"/>
      <c r="AR125" s="973"/>
      <c r="AS125" s="973"/>
      <c r="AT125" s="974"/>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2" t="s">
        <v>454</v>
      </c>
      <c r="CL125" s="1017"/>
      <c r="CM125" s="1017"/>
      <c r="CN125" s="1017"/>
      <c r="CO125" s="1018"/>
      <c r="CP125" s="939" t="s">
        <v>455</v>
      </c>
      <c r="CQ125" s="907"/>
      <c r="CR125" s="907"/>
      <c r="CS125" s="907"/>
      <c r="CT125" s="907"/>
      <c r="CU125" s="907"/>
      <c r="CV125" s="907"/>
      <c r="CW125" s="907"/>
      <c r="CX125" s="907"/>
      <c r="CY125" s="907"/>
      <c r="CZ125" s="907"/>
      <c r="DA125" s="907"/>
      <c r="DB125" s="907"/>
      <c r="DC125" s="907"/>
      <c r="DD125" s="907"/>
      <c r="DE125" s="907"/>
      <c r="DF125" s="908"/>
      <c r="DG125" s="940" t="s">
        <v>122</v>
      </c>
      <c r="DH125" s="941"/>
      <c r="DI125" s="941"/>
      <c r="DJ125" s="941"/>
      <c r="DK125" s="941"/>
      <c r="DL125" s="941" t="s">
        <v>122</v>
      </c>
      <c r="DM125" s="941"/>
      <c r="DN125" s="941"/>
      <c r="DO125" s="941"/>
      <c r="DP125" s="941"/>
      <c r="DQ125" s="941" t="s">
        <v>122</v>
      </c>
      <c r="DR125" s="941"/>
      <c r="DS125" s="941"/>
      <c r="DT125" s="941"/>
      <c r="DU125" s="941"/>
      <c r="DV125" s="942" t="s">
        <v>122</v>
      </c>
      <c r="DW125" s="942"/>
      <c r="DX125" s="942"/>
      <c r="DY125" s="942"/>
      <c r="DZ125" s="943"/>
    </row>
    <row r="126" spans="1:130" s="212" customFormat="1" ht="26.25" customHeight="1" thickBot="1" x14ac:dyDescent="0.25">
      <c r="A126" s="1067"/>
      <c r="B126" s="959"/>
      <c r="C126" s="932" t="s">
        <v>444</v>
      </c>
      <c r="D126" s="933"/>
      <c r="E126" s="933"/>
      <c r="F126" s="933"/>
      <c r="G126" s="933"/>
      <c r="H126" s="933"/>
      <c r="I126" s="933"/>
      <c r="J126" s="933"/>
      <c r="K126" s="933"/>
      <c r="L126" s="933"/>
      <c r="M126" s="933"/>
      <c r="N126" s="933"/>
      <c r="O126" s="933"/>
      <c r="P126" s="933"/>
      <c r="Q126" s="933"/>
      <c r="R126" s="933"/>
      <c r="S126" s="933"/>
      <c r="T126" s="933"/>
      <c r="U126" s="933"/>
      <c r="V126" s="933"/>
      <c r="W126" s="933"/>
      <c r="X126" s="933"/>
      <c r="Y126" s="933"/>
      <c r="Z126" s="934"/>
      <c r="AA126" s="968">
        <v>417920</v>
      </c>
      <c r="AB126" s="969"/>
      <c r="AC126" s="969"/>
      <c r="AD126" s="969"/>
      <c r="AE126" s="970"/>
      <c r="AF126" s="971">
        <v>390664</v>
      </c>
      <c r="AG126" s="969"/>
      <c r="AH126" s="969"/>
      <c r="AI126" s="969"/>
      <c r="AJ126" s="970"/>
      <c r="AK126" s="971">
        <v>279250</v>
      </c>
      <c r="AL126" s="969"/>
      <c r="AM126" s="969"/>
      <c r="AN126" s="969"/>
      <c r="AO126" s="970"/>
      <c r="AP126" s="972">
        <v>0.6</v>
      </c>
      <c r="AQ126" s="973"/>
      <c r="AR126" s="973"/>
      <c r="AS126" s="973"/>
      <c r="AT126" s="974"/>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3"/>
      <c r="CL126" s="1020"/>
      <c r="CM126" s="1020"/>
      <c r="CN126" s="1020"/>
      <c r="CO126" s="1021"/>
      <c r="CP126" s="932" t="s">
        <v>456</v>
      </c>
      <c r="CQ126" s="933"/>
      <c r="CR126" s="933"/>
      <c r="CS126" s="933"/>
      <c r="CT126" s="933"/>
      <c r="CU126" s="933"/>
      <c r="CV126" s="933"/>
      <c r="CW126" s="933"/>
      <c r="CX126" s="933"/>
      <c r="CY126" s="933"/>
      <c r="CZ126" s="933"/>
      <c r="DA126" s="933"/>
      <c r="DB126" s="933"/>
      <c r="DC126" s="933"/>
      <c r="DD126" s="933"/>
      <c r="DE126" s="933"/>
      <c r="DF126" s="934"/>
      <c r="DG126" s="935">
        <v>1806314</v>
      </c>
      <c r="DH126" s="936"/>
      <c r="DI126" s="936"/>
      <c r="DJ126" s="936"/>
      <c r="DK126" s="936"/>
      <c r="DL126" s="936">
        <v>1820353</v>
      </c>
      <c r="DM126" s="936"/>
      <c r="DN126" s="936"/>
      <c r="DO126" s="936"/>
      <c r="DP126" s="936"/>
      <c r="DQ126" s="936">
        <v>1781580</v>
      </c>
      <c r="DR126" s="936"/>
      <c r="DS126" s="936"/>
      <c r="DT126" s="936"/>
      <c r="DU126" s="936"/>
      <c r="DV126" s="937">
        <v>4</v>
      </c>
      <c r="DW126" s="937"/>
      <c r="DX126" s="937"/>
      <c r="DY126" s="937"/>
      <c r="DZ126" s="938"/>
    </row>
    <row r="127" spans="1:130" s="212" customFormat="1" ht="26.25" customHeight="1" x14ac:dyDescent="0.2">
      <c r="A127" s="1068"/>
      <c r="B127" s="961"/>
      <c r="C127" s="983" t="s">
        <v>457</v>
      </c>
      <c r="D127" s="975"/>
      <c r="E127" s="975"/>
      <c r="F127" s="975"/>
      <c r="G127" s="975"/>
      <c r="H127" s="975"/>
      <c r="I127" s="975"/>
      <c r="J127" s="975"/>
      <c r="K127" s="975"/>
      <c r="L127" s="975"/>
      <c r="M127" s="975"/>
      <c r="N127" s="975"/>
      <c r="O127" s="975"/>
      <c r="P127" s="975"/>
      <c r="Q127" s="975"/>
      <c r="R127" s="975"/>
      <c r="S127" s="975"/>
      <c r="T127" s="975"/>
      <c r="U127" s="975"/>
      <c r="V127" s="975"/>
      <c r="W127" s="975"/>
      <c r="X127" s="975"/>
      <c r="Y127" s="975"/>
      <c r="Z127" s="976"/>
      <c r="AA127" s="968" t="s">
        <v>122</v>
      </c>
      <c r="AB127" s="969"/>
      <c r="AC127" s="969"/>
      <c r="AD127" s="969"/>
      <c r="AE127" s="970"/>
      <c r="AF127" s="971" t="s">
        <v>122</v>
      </c>
      <c r="AG127" s="969"/>
      <c r="AH127" s="969"/>
      <c r="AI127" s="969"/>
      <c r="AJ127" s="970"/>
      <c r="AK127" s="971" t="s">
        <v>122</v>
      </c>
      <c r="AL127" s="969"/>
      <c r="AM127" s="969"/>
      <c r="AN127" s="969"/>
      <c r="AO127" s="970"/>
      <c r="AP127" s="972" t="s">
        <v>122</v>
      </c>
      <c r="AQ127" s="973"/>
      <c r="AR127" s="973"/>
      <c r="AS127" s="973"/>
      <c r="AT127" s="974"/>
      <c r="AU127" s="214"/>
      <c r="AV127" s="214"/>
      <c r="AW127" s="214"/>
      <c r="AX127" s="1041" t="s">
        <v>458</v>
      </c>
      <c r="AY127" s="1042"/>
      <c r="AZ127" s="1042"/>
      <c r="BA127" s="1042"/>
      <c r="BB127" s="1042"/>
      <c r="BC127" s="1042"/>
      <c r="BD127" s="1042"/>
      <c r="BE127" s="1043"/>
      <c r="BF127" s="1044" t="s">
        <v>459</v>
      </c>
      <c r="BG127" s="1042"/>
      <c r="BH127" s="1042"/>
      <c r="BI127" s="1042"/>
      <c r="BJ127" s="1042"/>
      <c r="BK127" s="1042"/>
      <c r="BL127" s="1043"/>
      <c r="BM127" s="1044" t="s">
        <v>460</v>
      </c>
      <c r="BN127" s="1042"/>
      <c r="BO127" s="1042"/>
      <c r="BP127" s="1042"/>
      <c r="BQ127" s="1042"/>
      <c r="BR127" s="1042"/>
      <c r="BS127" s="1043"/>
      <c r="BT127" s="1044" t="s">
        <v>461</v>
      </c>
      <c r="BU127" s="1042"/>
      <c r="BV127" s="1042"/>
      <c r="BW127" s="1042"/>
      <c r="BX127" s="1042"/>
      <c r="BY127" s="1042"/>
      <c r="BZ127" s="1065"/>
      <c r="CA127" s="214"/>
      <c r="CB127" s="214"/>
      <c r="CC127" s="214"/>
      <c r="CD127" s="237"/>
      <c r="CE127" s="237"/>
      <c r="CF127" s="237"/>
      <c r="CG127" s="214"/>
      <c r="CH127" s="214"/>
      <c r="CI127" s="214"/>
      <c r="CJ127" s="236"/>
      <c r="CK127" s="1033"/>
      <c r="CL127" s="1020"/>
      <c r="CM127" s="1020"/>
      <c r="CN127" s="1020"/>
      <c r="CO127" s="1021"/>
      <c r="CP127" s="932" t="s">
        <v>462</v>
      </c>
      <c r="CQ127" s="933"/>
      <c r="CR127" s="933"/>
      <c r="CS127" s="933"/>
      <c r="CT127" s="933"/>
      <c r="CU127" s="933"/>
      <c r="CV127" s="933"/>
      <c r="CW127" s="933"/>
      <c r="CX127" s="933"/>
      <c r="CY127" s="933"/>
      <c r="CZ127" s="933"/>
      <c r="DA127" s="933"/>
      <c r="DB127" s="933"/>
      <c r="DC127" s="933"/>
      <c r="DD127" s="933"/>
      <c r="DE127" s="933"/>
      <c r="DF127" s="934"/>
      <c r="DG127" s="935" t="s">
        <v>122</v>
      </c>
      <c r="DH127" s="936"/>
      <c r="DI127" s="936"/>
      <c r="DJ127" s="936"/>
      <c r="DK127" s="936"/>
      <c r="DL127" s="936" t="s">
        <v>122</v>
      </c>
      <c r="DM127" s="936"/>
      <c r="DN127" s="936"/>
      <c r="DO127" s="936"/>
      <c r="DP127" s="936"/>
      <c r="DQ127" s="936" t="s">
        <v>122</v>
      </c>
      <c r="DR127" s="936"/>
      <c r="DS127" s="936"/>
      <c r="DT127" s="936"/>
      <c r="DU127" s="936"/>
      <c r="DV127" s="937" t="s">
        <v>122</v>
      </c>
      <c r="DW127" s="937"/>
      <c r="DX127" s="937"/>
      <c r="DY127" s="937"/>
      <c r="DZ127" s="938"/>
    </row>
    <row r="128" spans="1:130" s="212" customFormat="1" ht="26.25" customHeight="1" thickBot="1" x14ac:dyDescent="0.25">
      <c r="A128" s="1051" t="s">
        <v>463</v>
      </c>
      <c r="B128" s="1052"/>
      <c r="C128" s="1052"/>
      <c r="D128" s="1052"/>
      <c r="E128" s="1052"/>
      <c r="F128" s="1052"/>
      <c r="G128" s="1052"/>
      <c r="H128" s="1052"/>
      <c r="I128" s="1052"/>
      <c r="J128" s="1052"/>
      <c r="K128" s="1052"/>
      <c r="L128" s="1052"/>
      <c r="M128" s="1052"/>
      <c r="N128" s="1052"/>
      <c r="O128" s="1052"/>
      <c r="P128" s="1052"/>
      <c r="Q128" s="1052"/>
      <c r="R128" s="1052"/>
      <c r="S128" s="1052"/>
      <c r="T128" s="1052"/>
      <c r="U128" s="1052"/>
      <c r="V128" s="1052"/>
      <c r="W128" s="1053" t="s">
        <v>464</v>
      </c>
      <c r="X128" s="1053"/>
      <c r="Y128" s="1053"/>
      <c r="Z128" s="1054"/>
      <c r="AA128" s="1055">
        <v>1475084</v>
      </c>
      <c r="AB128" s="1056"/>
      <c r="AC128" s="1056"/>
      <c r="AD128" s="1056"/>
      <c r="AE128" s="1057"/>
      <c r="AF128" s="1058">
        <v>1478769</v>
      </c>
      <c r="AG128" s="1056"/>
      <c r="AH128" s="1056"/>
      <c r="AI128" s="1056"/>
      <c r="AJ128" s="1057"/>
      <c r="AK128" s="1058">
        <v>1404174</v>
      </c>
      <c r="AL128" s="1056"/>
      <c r="AM128" s="1056"/>
      <c r="AN128" s="1056"/>
      <c r="AO128" s="1057"/>
      <c r="AP128" s="1059"/>
      <c r="AQ128" s="1060"/>
      <c r="AR128" s="1060"/>
      <c r="AS128" s="1060"/>
      <c r="AT128" s="1061"/>
      <c r="AU128" s="214"/>
      <c r="AV128" s="214"/>
      <c r="AW128" s="214"/>
      <c r="AX128" s="906" t="s">
        <v>465</v>
      </c>
      <c r="AY128" s="907"/>
      <c r="AZ128" s="907"/>
      <c r="BA128" s="907"/>
      <c r="BB128" s="907"/>
      <c r="BC128" s="907"/>
      <c r="BD128" s="907"/>
      <c r="BE128" s="908"/>
      <c r="BF128" s="1062" t="s">
        <v>122</v>
      </c>
      <c r="BG128" s="1063"/>
      <c r="BH128" s="1063"/>
      <c r="BI128" s="1063"/>
      <c r="BJ128" s="1063"/>
      <c r="BK128" s="1063"/>
      <c r="BL128" s="1064"/>
      <c r="BM128" s="1062">
        <v>11.27</v>
      </c>
      <c r="BN128" s="1063"/>
      <c r="BO128" s="1063"/>
      <c r="BP128" s="1063"/>
      <c r="BQ128" s="1063"/>
      <c r="BR128" s="1063"/>
      <c r="BS128" s="1064"/>
      <c r="BT128" s="1062">
        <v>20</v>
      </c>
      <c r="BU128" s="1063"/>
      <c r="BV128" s="1063"/>
      <c r="BW128" s="1063"/>
      <c r="BX128" s="1063"/>
      <c r="BY128" s="1063"/>
      <c r="BZ128" s="1086"/>
      <c r="CA128" s="237"/>
      <c r="CB128" s="237"/>
      <c r="CC128" s="237"/>
      <c r="CD128" s="237"/>
      <c r="CE128" s="237"/>
      <c r="CF128" s="237"/>
      <c r="CG128" s="214"/>
      <c r="CH128" s="214"/>
      <c r="CI128" s="214"/>
      <c r="CJ128" s="236"/>
      <c r="CK128" s="1034"/>
      <c r="CL128" s="1035"/>
      <c r="CM128" s="1035"/>
      <c r="CN128" s="1035"/>
      <c r="CO128" s="1036"/>
      <c r="CP128" s="1045" t="s">
        <v>466</v>
      </c>
      <c r="CQ128" s="739"/>
      <c r="CR128" s="739"/>
      <c r="CS128" s="739"/>
      <c r="CT128" s="739"/>
      <c r="CU128" s="739"/>
      <c r="CV128" s="739"/>
      <c r="CW128" s="739"/>
      <c r="CX128" s="739"/>
      <c r="CY128" s="739"/>
      <c r="CZ128" s="739"/>
      <c r="DA128" s="739"/>
      <c r="DB128" s="739"/>
      <c r="DC128" s="739"/>
      <c r="DD128" s="739"/>
      <c r="DE128" s="739"/>
      <c r="DF128" s="1046"/>
      <c r="DG128" s="1047">
        <v>92515</v>
      </c>
      <c r="DH128" s="1048"/>
      <c r="DI128" s="1048"/>
      <c r="DJ128" s="1048"/>
      <c r="DK128" s="1048"/>
      <c r="DL128" s="1048">
        <v>89248</v>
      </c>
      <c r="DM128" s="1048"/>
      <c r="DN128" s="1048"/>
      <c r="DO128" s="1048"/>
      <c r="DP128" s="1048"/>
      <c r="DQ128" s="1048">
        <v>123261</v>
      </c>
      <c r="DR128" s="1048"/>
      <c r="DS128" s="1048"/>
      <c r="DT128" s="1048"/>
      <c r="DU128" s="1048"/>
      <c r="DV128" s="1049">
        <v>0.3</v>
      </c>
      <c r="DW128" s="1049"/>
      <c r="DX128" s="1049"/>
      <c r="DY128" s="1049"/>
      <c r="DZ128" s="1050"/>
    </row>
    <row r="129" spans="1:131" s="212" customFormat="1" ht="26.25" customHeight="1" x14ac:dyDescent="0.2">
      <c r="A129" s="944" t="s">
        <v>102</v>
      </c>
      <c r="B129" s="945"/>
      <c r="C129" s="945"/>
      <c r="D129" s="945"/>
      <c r="E129" s="945"/>
      <c r="F129" s="945"/>
      <c r="G129" s="945"/>
      <c r="H129" s="945"/>
      <c r="I129" s="945"/>
      <c r="J129" s="945"/>
      <c r="K129" s="945"/>
      <c r="L129" s="945"/>
      <c r="M129" s="945"/>
      <c r="N129" s="945"/>
      <c r="O129" s="945"/>
      <c r="P129" s="945"/>
      <c r="Q129" s="945"/>
      <c r="R129" s="945"/>
      <c r="S129" s="945"/>
      <c r="T129" s="945"/>
      <c r="U129" s="945"/>
      <c r="V129" s="945"/>
      <c r="W129" s="1080" t="s">
        <v>467</v>
      </c>
      <c r="X129" s="1081"/>
      <c r="Y129" s="1081"/>
      <c r="Z129" s="1082"/>
      <c r="AA129" s="968">
        <v>47022371</v>
      </c>
      <c r="AB129" s="969"/>
      <c r="AC129" s="969"/>
      <c r="AD129" s="969"/>
      <c r="AE129" s="970"/>
      <c r="AF129" s="971">
        <v>47712448</v>
      </c>
      <c r="AG129" s="969"/>
      <c r="AH129" s="969"/>
      <c r="AI129" s="969"/>
      <c r="AJ129" s="970"/>
      <c r="AK129" s="971">
        <v>48660715</v>
      </c>
      <c r="AL129" s="969"/>
      <c r="AM129" s="969"/>
      <c r="AN129" s="969"/>
      <c r="AO129" s="970"/>
      <c r="AP129" s="1083"/>
      <c r="AQ129" s="1084"/>
      <c r="AR129" s="1084"/>
      <c r="AS129" s="1084"/>
      <c r="AT129" s="1085"/>
      <c r="AU129" s="215"/>
      <c r="AV129" s="215"/>
      <c r="AW129" s="215"/>
      <c r="AX129" s="1075" t="s">
        <v>468</v>
      </c>
      <c r="AY129" s="933"/>
      <c r="AZ129" s="933"/>
      <c r="BA129" s="933"/>
      <c r="BB129" s="933"/>
      <c r="BC129" s="933"/>
      <c r="BD129" s="933"/>
      <c r="BE129" s="934"/>
      <c r="BF129" s="1076" t="s">
        <v>122</v>
      </c>
      <c r="BG129" s="1077"/>
      <c r="BH129" s="1077"/>
      <c r="BI129" s="1077"/>
      <c r="BJ129" s="1077"/>
      <c r="BK129" s="1077"/>
      <c r="BL129" s="1078"/>
      <c r="BM129" s="1076">
        <v>16.27</v>
      </c>
      <c r="BN129" s="1077"/>
      <c r="BO129" s="1077"/>
      <c r="BP129" s="1077"/>
      <c r="BQ129" s="1077"/>
      <c r="BR129" s="1077"/>
      <c r="BS129" s="1078"/>
      <c r="BT129" s="1076">
        <v>30</v>
      </c>
      <c r="BU129" s="1077"/>
      <c r="BV129" s="1077"/>
      <c r="BW129" s="1077"/>
      <c r="BX129" s="1077"/>
      <c r="BY129" s="1077"/>
      <c r="BZ129" s="1079"/>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4" t="s">
        <v>469</v>
      </c>
      <c r="B130" s="945"/>
      <c r="C130" s="945"/>
      <c r="D130" s="945"/>
      <c r="E130" s="945"/>
      <c r="F130" s="945"/>
      <c r="G130" s="945"/>
      <c r="H130" s="945"/>
      <c r="I130" s="945"/>
      <c r="J130" s="945"/>
      <c r="K130" s="945"/>
      <c r="L130" s="945"/>
      <c r="M130" s="945"/>
      <c r="N130" s="945"/>
      <c r="O130" s="945"/>
      <c r="P130" s="945"/>
      <c r="Q130" s="945"/>
      <c r="R130" s="945"/>
      <c r="S130" s="945"/>
      <c r="T130" s="945"/>
      <c r="U130" s="945"/>
      <c r="V130" s="945"/>
      <c r="W130" s="1080" t="s">
        <v>470</v>
      </c>
      <c r="X130" s="1081"/>
      <c r="Y130" s="1081"/>
      <c r="Z130" s="1082"/>
      <c r="AA130" s="968">
        <v>4908854</v>
      </c>
      <c r="AB130" s="969"/>
      <c r="AC130" s="969"/>
      <c r="AD130" s="969"/>
      <c r="AE130" s="970"/>
      <c r="AF130" s="971">
        <v>4935397</v>
      </c>
      <c r="AG130" s="969"/>
      <c r="AH130" s="969"/>
      <c r="AI130" s="969"/>
      <c r="AJ130" s="970"/>
      <c r="AK130" s="971">
        <v>4665373</v>
      </c>
      <c r="AL130" s="969"/>
      <c r="AM130" s="969"/>
      <c r="AN130" s="969"/>
      <c r="AO130" s="970"/>
      <c r="AP130" s="1083"/>
      <c r="AQ130" s="1084"/>
      <c r="AR130" s="1084"/>
      <c r="AS130" s="1084"/>
      <c r="AT130" s="1085"/>
      <c r="AU130" s="215"/>
      <c r="AV130" s="215"/>
      <c r="AW130" s="215"/>
      <c r="AX130" s="1075" t="s">
        <v>471</v>
      </c>
      <c r="AY130" s="933"/>
      <c r="AZ130" s="933"/>
      <c r="BA130" s="933"/>
      <c r="BB130" s="933"/>
      <c r="BC130" s="933"/>
      <c r="BD130" s="933"/>
      <c r="BE130" s="934"/>
      <c r="BF130" s="1111">
        <v>5.5</v>
      </c>
      <c r="BG130" s="1112"/>
      <c r="BH130" s="1112"/>
      <c r="BI130" s="1112"/>
      <c r="BJ130" s="1112"/>
      <c r="BK130" s="1112"/>
      <c r="BL130" s="1113"/>
      <c r="BM130" s="1111">
        <v>25</v>
      </c>
      <c r="BN130" s="1112"/>
      <c r="BO130" s="1112"/>
      <c r="BP130" s="1112"/>
      <c r="BQ130" s="1112"/>
      <c r="BR130" s="1112"/>
      <c r="BS130" s="1113"/>
      <c r="BT130" s="1111">
        <v>35</v>
      </c>
      <c r="BU130" s="1112"/>
      <c r="BV130" s="1112"/>
      <c r="BW130" s="1112"/>
      <c r="BX130" s="1112"/>
      <c r="BY130" s="1112"/>
      <c r="BZ130" s="111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5"/>
      <c r="B131" s="1116"/>
      <c r="C131" s="1116"/>
      <c r="D131" s="1116"/>
      <c r="E131" s="1116"/>
      <c r="F131" s="1116"/>
      <c r="G131" s="1116"/>
      <c r="H131" s="1116"/>
      <c r="I131" s="1116"/>
      <c r="J131" s="1116"/>
      <c r="K131" s="1116"/>
      <c r="L131" s="1116"/>
      <c r="M131" s="1116"/>
      <c r="N131" s="1116"/>
      <c r="O131" s="1116"/>
      <c r="P131" s="1116"/>
      <c r="Q131" s="1116"/>
      <c r="R131" s="1116"/>
      <c r="S131" s="1116"/>
      <c r="T131" s="1116"/>
      <c r="U131" s="1116"/>
      <c r="V131" s="1116"/>
      <c r="W131" s="1117" t="s">
        <v>472</v>
      </c>
      <c r="X131" s="1118"/>
      <c r="Y131" s="1118"/>
      <c r="Z131" s="1119"/>
      <c r="AA131" s="1014">
        <v>42113517</v>
      </c>
      <c r="AB131" s="996"/>
      <c r="AC131" s="996"/>
      <c r="AD131" s="996"/>
      <c r="AE131" s="997"/>
      <c r="AF131" s="995">
        <v>42777051</v>
      </c>
      <c r="AG131" s="996"/>
      <c r="AH131" s="996"/>
      <c r="AI131" s="996"/>
      <c r="AJ131" s="997"/>
      <c r="AK131" s="995">
        <v>43995342</v>
      </c>
      <c r="AL131" s="996"/>
      <c r="AM131" s="996"/>
      <c r="AN131" s="996"/>
      <c r="AO131" s="997"/>
      <c r="AP131" s="1120"/>
      <c r="AQ131" s="1121"/>
      <c r="AR131" s="1121"/>
      <c r="AS131" s="1121"/>
      <c r="AT131" s="1122"/>
      <c r="AU131" s="215"/>
      <c r="AV131" s="215"/>
      <c r="AW131" s="215"/>
      <c r="AX131" s="1093" t="s">
        <v>473</v>
      </c>
      <c r="AY131" s="739"/>
      <c r="AZ131" s="739"/>
      <c r="BA131" s="739"/>
      <c r="BB131" s="739"/>
      <c r="BC131" s="739"/>
      <c r="BD131" s="739"/>
      <c r="BE131" s="1046"/>
      <c r="BF131" s="1094" t="s">
        <v>122</v>
      </c>
      <c r="BG131" s="1095"/>
      <c r="BH131" s="1095"/>
      <c r="BI131" s="1095"/>
      <c r="BJ131" s="1095"/>
      <c r="BK131" s="1095"/>
      <c r="BL131" s="1096"/>
      <c r="BM131" s="1094">
        <v>350</v>
      </c>
      <c r="BN131" s="1095"/>
      <c r="BO131" s="1095"/>
      <c r="BP131" s="1095"/>
      <c r="BQ131" s="1095"/>
      <c r="BR131" s="1095"/>
      <c r="BS131" s="1096"/>
      <c r="BT131" s="1097"/>
      <c r="BU131" s="1098"/>
      <c r="BV131" s="1098"/>
      <c r="BW131" s="1098"/>
      <c r="BX131" s="1098"/>
      <c r="BY131" s="1098"/>
      <c r="BZ131" s="1099"/>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0" t="s">
        <v>474</v>
      </c>
      <c r="B132" s="1101"/>
      <c r="C132" s="1101"/>
      <c r="D132" s="1101"/>
      <c r="E132" s="1101"/>
      <c r="F132" s="1101"/>
      <c r="G132" s="1101"/>
      <c r="H132" s="1101"/>
      <c r="I132" s="1101"/>
      <c r="J132" s="1101"/>
      <c r="K132" s="1101"/>
      <c r="L132" s="1101"/>
      <c r="M132" s="1101"/>
      <c r="N132" s="1101"/>
      <c r="O132" s="1101"/>
      <c r="P132" s="1101"/>
      <c r="Q132" s="1101"/>
      <c r="R132" s="1101"/>
      <c r="S132" s="1101"/>
      <c r="T132" s="1101"/>
      <c r="U132" s="1101"/>
      <c r="V132" s="1104" t="s">
        <v>475</v>
      </c>
      <c r="W132" s="1104"/>
      <c r="X132" s="1104"/>
      <c r="Y132" s="1104"/>
      <c r="Z132" s="1105"/>
      <c r="AA132" s="1106">
        <v>5.1796125220000002</v>
      </c>
      <c r="AB132" s="1107"/>
      <c r="AC132" s="1107"/>
      <c r="AD132" s="1107"/>
      <c r="AE132" s="1108"/>
      <c r="AF132" s="1109">
        <v>5.2846606930000002</v>
      </c>
      <c r="AG132" s="1107"/>
      <c r="AH132" s="1107"/>
      <c r="AI132" s="1107"/>
      <c r="AJ132" s="1108"/>
      <c r="AK132" s="1109">
        <v>6.1778108239999998</v>
      </c>
      <c r="AL132" s="1107"/>
      <c r="AM132" s="1107"/>
      <c r="AN132" s="1107"/>
      <c r="AO132" s="1108"/>
      <c r="AP132" s="1011"/>
      <c r="AQ132" s="1012"/>
      <c r="AR132" s="1012"/>
      <c r="AS132" s="1012"/>
      <c r="AT132" s="1110"/>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2"/>
      <c r="B133" s="1103"/>
      <c r="C133" s="1103"/>
      <c r="D133" s="1103"/>
      <c r="E133" s="1103"/>
      <c r="F133" s="1103"/>
      <c r="G133" s="1103"/>
      <c r="H133" s="1103"/>
      <c r="I133" s="1103"/>
      <c r="J133" s="1103"/>
      <c r="K133" s="1103"/>
      <c r="L133" s="1103"/>
      <c r="M133" s="1103"/>
      <c r="N133" s="1103"/>
      <c r="O133" s="1103"/>
      <c r="P133" s="1103"/>
      <c r="Q133" s="1103"/>
      <c r="R133" s="1103"/>
      <c r="S133" s="1103"/>
      <c r="T133" s="1103"/>
      <c r="U133" s="1103"/>
      <c r="V133" s="1087" t="s">
        <v>476</v>
      </c>
      <c r="W133" s="1087"/>
      <c r="X133" s="1087"/>
      <c r="Y133" s="1087"/>
      <c r="Z133" s="1088"/>
      <c r="AA133" s="1089">
        <v>4.5999999999999996</v>
      </c>
      <c r="AB133" s="1090"/>
      <c r="AC133" s="1090"/>
      <c r="AD133" s="1090"/>
      <c r="AE133" s="1091"/>
      <c r="AF133" s="1089">
        <v>5</v>
      </c>
      <c r="AG133" s="1090"/>
      <c r="AH133" s="1090"/>
      <c r="AI133" s="1090"/>
      <c r="AJ133" s="1091"/>
      <c r="AK133" s="1089">
        <v>5.5</v>
      </c>
      <c r="AL133" s="1090"/>
      <c r="AM133" s="1090"/>
      <c r="AN133" s="1090"/>
      <c r="AO133" s="1091"/>
      <c r="AP133" s="1038"/>
      <c r="AQ133" s="1039"/>
      <c r="AR133" s="1039"/>
      <c r="AS133" s="1039"/>
      <c r="AT133" s="1092"/>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oHhet6Aw4mJ/oxT1ST+Cxqd6WtfWXs9yrI7Lz3XVtQxQgf04P9YnRLUUVJOpMjivFtZi6dSN0lbgsh6t5gJdYA==" saltValue="BDCzCohQHN2Gnc9CCuplIQ==" spinCount="100000" sheet="1" objects="1" scenarios="1" formatRows="0"/>
  <customSheetViews>
    <customSheetView guid="{FEE701DB-8061-49BF-9643-2081E9091EE0}" scale="70" showPageBreaks="1" fitToPage="1" hiddenRows="1" hiddenColumns="1">
      <selection activeCell="AZ36" sqref="AZ36:BD36"/>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customSheetView>
    <customSheetView guid="{F25D8CCF-B575-4CF9-885A-5348920D339A}" scale="70" fitToPage="1" hiddenRows="1" hiddenColumns="1" topLeftCell="A13">
      <selection activeCell="AU38" sqref="AU38:AY38"/>
      <pageMargins left="0.59055118110236227" right="0" top="0.59055118110236227" bottom="0.59055118110236227" header="0.39370078740157483" footer="0.39370078740157483"/>
      <pageSetup paperSize="8" scale="39" orientation="portrait" horizontalDpi="1200" verticalDpi="1200" r:id="rId2"/>
      <headerFooter alignWithMargins="0">
        <oddFooter>&amp;C&amp;P/&amp;N</oddFooter>
      </headerFooter>
    </customSheetView>
    <customSheetView guid="{F8C7BC47-8E0F-44DB-9C30-AAF5D87596A5}" scale="70" fitToPage="1" hiddenRows="1" hiddenColumns="1" topLeftCell="A10">
      <selection activeCell="Q13" sqref="Q13:U13"/>
      <pageMargins left="0.59055118110236227" right="0" top="0.59055118110236227" bottom="0.59055118110236227" header="0.39370078740157483" footer="0.39370078740157483"/>
      <pageSetup paperSize="8" scale="39" orientation="portrait" horizontalDpi="1200" verticalDpi="1200" r:id="rId3"/>
      <headerFooter alignWithMargins="0">
        <oddFooter>&amp;C&amp;P/&amp;N</oddFooter>
      </headerFooter>
    </customSheetView>
  </customSheetViews>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4"/>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J1" zoomScaleNormal="85" zoomScaleSheetLayoutView="100" workbookViewId="0">
      <selection activeCell="DO30" sqref="DO30"/>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88QMKPVRLCvdCmRk6OPqM38KHNr2M4K+C7vGQ68aApn2kmporVrzQUZDWCzHRNG4nTBLK6PlCJtnrJ+8WJ/hgQ==" saltValue="i1KmCoLumX1E24GLf8OIMA==" spinCount="100000" sheet="1" objects="1" scenarios="1"/>
  <dataConsolidate/>
  <customSheetViews>
    <customSheetView guid="{FEE701DB-8061-49BF-9643-2081E9091EE0}" showPageBreaks="1" showGridLines="0" fitToPage="1" hiddenRows="1" hiddenColumns="1" view="pageBreakPreview">
      <pageMargins left="0" right="0" top="0" bottom="0" header="0" footer="0"/>
      <printOptions horizontalCentered="1" verticalCentered="1"/>
      <pageSetup paperSize="9" scale="44" orientation="landscape" r:id="rId1"/>
      <headerFooter alignWithMargins="0">
        <oddFooter>&amp;C&amp;P / &amp;N</oddFooter>
      </headerFooter>
    </customSheetView>
    <customSheetView guid="{F25D8CCF-B575-4CF9-885A-5348920D339A}" showPageBreaks="1" showGridLines="0" fitToPage="1" hiddenRows="1" hiddenColumns="1" view="pageBreakPreview">
      <pageMargins left="0" right="0" top="0" bottom="0" header="0" footer="0"/>
      <printOptions horizontalCentered="1" verticalCentered="1"/>
      <pageSetup paperSize="9" scale="44" orientation="landscape" r:id="rId2"/>
      <headerFooter alignWithMargins="0">
        <oddFooter>&amp;C&amp;P / &amp;N</oddFooter>
      </headerFooter>
    </customSheetView>
    <customSheetView guid="{F8C7BC47-8E0F-44DB-9C30-AAF5D87596A5}" showPageBreaks="1" showGridLines="0" fitToPage="1" hiddenRows="1" hiddenColumns="1" view="pageBreakPreview" topLeftCell="W1">
      <selection activeCell="AT24" sqref="AT24"/>
      <pageMargins left="0" right="0" top="0" bottom="0" header="0" footer="0"/>
      <printOptions horizontalCentered="1" verticalCentered="1"/>
      <pageSetup paperSize="9" scale="44" orientation="landscape" r:id="rId3"/>
      <headerFooter alignWithMargins="0">
        <oddFooter>&amp;C&amp;P / &amp;N</oddFooter>
      </headerFooter>
    </customSheetView>
  </customSheetViews>
  <phoneticPr fontId="2"/>
  <printOptions horizontalCentered="1" verticalCentered="1"/>
  <pageMargins left="0" right="0" top="0" bottom="0" header="0" footer="0"/>
  <pageSetup paperSize="9" scale="44" orientation="landscape" r:id="rId4"/>
  <headerFooter alignWithMargins="0">
    <oddFooter>&amp;C&amp;P / &amp;N</oddFooter>
  </headerFooter>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51"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H5lnWLv67QXVj+M9ULlXJeSLpE+Kdlcg7p5doOiggZHH5VqhnikufZsAG0PQwVtLO9SJBfyJxqtB/xA4aSaO5Q==" saltValue="EuDmZj7xyEA2hmEh+vkH/A==" spinCount="100000" sheet="1" objects="1" scenarios="1"/>
  <dataConsolidate/>
  <customSheetViews>
    <customSheetView guid="{FEE701DB-8061-49BF-9643-2081E9091EE0}" showGridLines="0" fitToPage="1" hiddenRows="1" hiddenColumns="1">
      <pageMargins left="0" right="0" top="0" bottom="0" header="0" footer="0"/>
      <printOptions horizontalCentered="1" verticalCentered="1"/>
      <pageSetup paperSize="9" scale="46" orientation="landscape" horizontalDpi="300" verticalDpi="300" r:id="rId1"/>
      <headerFooter alignWithMargins="0">
        <oddFooter>&amp;C&amp;P/&amp;N</oddFooter>
      </headerFooter>
    </customSheetView>
    <customSheetView guid="{F25D8CCF-B575-4CF9-885A-5348920D339A}" showGridLines="0" fitToPage="1" hiddenRows="1" hiddenColumns="1">
      <pageMargins left="0" right="0" top="0" bottom="0" header="0" footer="0"/>
      <printOptions horizontalCentered="1" verticalCentered="1"/>
      <pageSetup paperSize="9" scale="46" orientation="landscape" horizontalDpi="300" verticalDpi="300" r:id="rId2"/>
      <headerFooter alignWithMargins="0">
        <oddFooter>&amp;C&amp;P/&amp;N</oddFooter>
      </headerFooter>
    </customSheetView>
    <customSheetView guid="{F8C7BC47-8E0F-44DB-9C30-AAF5D87596A5}" showGridLines="0" fitToPage="1" hiddenRows="1" hiddenColumns="1">
      <pageMargins left="0" right="0" top="0" bottom="0" header="0" footer="0"/>
      <printOptions horizontalCentered="1" verticalCentered="1"/>
      <pageSetup paperSize="9" scale="46" orientation="landscape" horizontalDpi="300" verticalDpi="300" r:id="rId3"/>
      <headerFooter alignWithMargins="0">
        <oddFooter>&amp;C&amp;P/&amp;N</oddFooter>
      </headerFooter>
    </customSheetView>
  </customSheetViews>
  <phoneticPr fontId="2"/>
  <printOptions horizontalCentered="1" verticalCentered="1"/>
  <pageMargins left="0" right="0" top="0" bottom="0" header="0" footer="0"/>
  <pageSetup paperSize="9" scale="46" orientation="landscape" horizontalDpi="300" verticalDpi="300" r:id="rId4"/>
  <headerFooter alignWithMargins="0">
    <oddFooter>&amp;C&amp;P/&amp;N</oddFooter>
  </headerFooter>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24" t="s">
        <v>480</v>
      </c>
      <c r="AP7" s="253"/>
      <c r="AQ7" s="254" t="s">
        <v>481</v>
      </c>
      <c r="AR7" s="255"/>
    </row>
    <row r="8" spans="1:46" ht="13.2" x14ac:dyDescent="0.2">
      <c r="A8" s="247"/>
      <c r="AK8" s="256"/>
      <c r="AL8" s="257"/>
      <c r="AM8" s="257"/>
      <c r="AN8" s="258"/>
      <c r="AO8" s="1125"/>
      <c r="AP8" s="259" t="s">
        <v>482</v>
      </c>
      <c r="AQ8" s="260" t="s">
        <v>483</v>
      </c>
      <c r="AR8" s="261" t="s">
        <v>484</v>
      </c>
    </row>
    <row r="9" spans="1:46" ht="13.2" x14ac:dyDescent="0.2">
      <c r="A9" s="247"/>
      <c r="AK9" s="1126" t="s">
        <v>485</v>
      </c>
      <c r="AL9" s="1127"/>
      <c r="AM9" s="1127"/>
      <c r="AN9" s="1128"/>
      <c r="AO9" s="262">
        <v>17423860</v>
      </c>
      <c r="AP9" s="262">
        <v>76540</v>
      </c>
      <c r="AQ9" s="263">
        <v>70143</v>
      </c>
      <c r="AR9" s="264">
        <v>9.1</v>
      </c>
    </row>
    <row r="10" spans="1:46" ht="13.5" customHeight="1" x14ac:dyDescent="0.2">
      <c r="A10" s="247"/>
      <c r="AK10" s="1126" t="s">
        <v>486</v>
      </c>
      <c r="AL10" s="1127"/>
      <c r="AM10" s="1127"/>
      <c r="AN10" s="1128"/>
      <c r="AO10" s="265">
        <v>15</v>
      </c>
      <c r="AP10" s="265">
        <v>0</v>
      </c>
      <c r="AQ10" s="266">
        <v>2309</v>
      </c>
      <c r="AR10" s="267">
        <v>-100</v>
      </c>
    </row>
    <row r="11" spans="1:46" ht="13.5" customHeight="1" x14ac:dyDescent="0.2">
      <c r="A11" s="247"/>
      <c r="AK11" s="1126" t="s">
        <v>487</v>
      </c>
      <c r="AL11" s="1127"/>
      <c r="AM11" s="1127"/>
      <c r="AN11" s="1128"/>
      <c r="AO11" s="265">
        <v>971012</v>
      </c>
      <c r="AP11" s="265">
        <v>4265</v>
      </c>
      <c r="AQ11" s="266">
        <v>1878</v>
      </c>
      <c r="AR11" s="267">
        <v>127.1</v>
      </c>
    </row>
    <row r="12" spans="1:46" ht="13.5" customHeight="1" x14ac:dyDescent="0.2">
      <c r="A12" s="247"/>
      <c r="AK12" s="1126" t="s">
        <v>488</v>
      </c>
      <c r="AL12" s="1127"/>
      <c r="AM12" s="1127"/>
      <c r="AN12" s="1128"/>
      <c r="AO12" s="265" t="s">
        <v>489</v>
      </c>
      <c r="AP12" s="265" t="s">
        <v>489</v>
      </c>
      <c r="AQ12" s="266">
        <v>30</v>
      </c>
      <c r="AR12" s="267" t="s">
        <v>489</v>
      </c>
    </row>
    <row r="13" spans="1:46" ht="13.5" customHeight="1" x14ac:dyDescent="0.2">
      <c r="A13" s="247"/>
      <c r="AK13" s="1126" t="s">
        <v>490</v>
      </c>
      <c r="AL13" s="1127"/>
      <c r="AM13" s="1127"/>
      <c r="AN13" s="1128"/>
      <c r="AO13" s="265">
        <v>457445</v>
      </c>
      <c r="AP13" s="265">
        <v>2009</v>
      </c>
      <c r="AQ13" s="266">
        <v>1863</v>
      </c>
      <c r="AR13" s="267">
        <v>7.8</v>
      </c>
    </row>
    <row r="14" spans="1:46" ht="13.5" customHeight="1" x14ac:dyDescent="0.2">
      <c r="A14" s="247"/>
      <c r="AK14" s="1126" t="s">
        <v>491</v>
      </c>
      <c r="AL14" s="1127"/>
      <c r="AM14" s="1127"/>
      <c r="AN14" s="1128"/>
      <c r="AO14" s="265">
        <v>217643</v>
      </c>
      <c r="AP14" s="265">
        <v>956</v>
      </c>
      <c r="AQ14" s="266">
        <v>1453</v>
      </c>
      <c r="AR14" s="267">
        <v>-34.200000000000003</v>
      </c>
    </row>
    <row r="15" spans="1:46" ht="13.5" customHeight="1" x14ac:dyDescent="0.2">
      <c r="A15" s="247"/>
      <c r="AK15" s="1129" t="s">
        <v>492</v>
      </c>
      <c r="AL15" s="1130"/>
      <c r="AM15" s="1130"/>
      <c r="AN15" s="1131"/>
      <c r="AO15" s="265">
        <v>-992155</v>
      </c>
      <c r="AP15" s="265">
        <v>-4358</v>
      </c>
      <c r="AQ15" s="266">
        <v>-3932</v>
      </c>
      <c r="AR15" s="267">
        <v>10.8</v>
      </c>
    </row>
    <row r="16" spans="1:46" ht="13.2" x14ac:dyDescent="0.2">
      <c r="A16" s="247"/>
      <c r="AK16" s="1129" t="s">
        <v>177</v>
      </c>
      <c r="AL16" s="1130"/>
      <c r="AM16" s="1130"/>
      <c r="AN16" s="1131"/>
      <c r="AO16" s="265">
        <v>18077820</v>
      </c>
      <c r="AP16" s="265">
        <v>79412</v>
      </c>
      <c r="AQ16" s="266">
        <v>73743</v>
      </c>
      <c r="AR16" s="267">
        <v>7.7</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32" t="s">
        <v>497</v>
      </c>
      <c r="AL21" s="1133"/>
      <c r="AM21" s="1133"/>
      <c r="AN21" s="1134"/>
      <c r="AO21" s="277">
        <v>6.63</v>
      </c>
      <c r="AP21" s="278">
        <v>6.58</v>
      </c>
      <c r="AQ21" s="279">
        <v>0.05</v>
      </c>
      <c r="AS21" s="280"/>
      <c r="AT21" s="276"/>
    </row>
    <row r="22" spans="1:46" s="248" customFormat="1" ht="13.2" x14ac:dyDescent="0.2">
      <c r="A22" s="276"/>
      <c r="AK22" s="1132" t="s">
        <v>498</v>
      </c>
      <c r="AL22" s="1133"/>
      <c r="AM22" s="1133"/>
      <c r="AN22" s="1134"/>
      <c r="AO22" s="281">
        <v>99.9</v>
      </c>
      <c r="AP22" s="282">
        <v>99.4</v>
      </c>
      <c r="AQ22" s="283">
        <v>0.5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3" t="s">
        <v>499</v>
      </c>
      <c r="B26" s="1123"/>
      <c r="C26" s="1123"/>
      <c r="D26" s="1123"/>
      <c r="E26" s="1123"/>
      <c r="F26" s="1123"/>
      <c r="G26" s="1123"/>
      <c r="H26" s="1123"/>
      <c r="I26" s="1123"/>
      <c r="J26" s="1123"/>
      <c r="K26" s="1123"/>
      <c r="L26" s="1123"/>
      <c r="M26" s="1123"/>
      <c r="N26" s="1123"/>
      <c r="O26" s="1123"/>
      <c r="P26" s="1123"/>
      <c r="Q26" s="1123"/>
      <c r="R26" s="1123"/>
      <c r="S26" s="1123"/>
      <c r="T26" s="1123"/>
      <c r="U26" s="1123"/>
      <c r="V26" s="1123"/>
      <c r="W26" s="1123"/>
      <c r="X26" s="1123"/>
      <c r="Y26" s="1123"/>
      <c r="Z26" s="1123"/>
      <c r="AA26" s="1123"/>
      <c r="AB26" s="1123"/>
      <c r="AC26" s="1123"/>
      <c r="AD26" s="1123"/>
      <c r="AE26" s="1123"/>
      <c r="AF26" s="1123"/>
      <c r="AG26" s="1123"/>
      <c r="AH26" s="1123"/>
      <c r="AI26" s="1123"/>
      <c r="AJ26" s="1123"/>
      <c r="AK26" s="1123"/>
      <c r="AL26" s="1123"/>
      <c r="AM26" s="1123"/>
      <c r="AN26" s="1123"/>
      <c r="AO26" s="1123"/>
      <c r="AP26" s="1123"/>
      <c r="AQ26" s="1123"/>
      <c r="AR26" s="1123"/>
      <c r="AS26" s="1123"/>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24" t="s">
        <v>480</v>
      </c>
      <c r="AP30" s="253"/>
      <c r="AQ30" s="254" t="s">
        <v>481</v>
      </c>
      <c r="AR30" s="255"/>
    </row>
    <row r="31" spans="1:46" ht="13.2" x14ac:dyDescent="0.2">
      <c r="A31" s="247"/>
      <c r="AK31" s="256"/>
      <c r="AL31" s="257"/>
      <c r="AM31" s="257"/>
      <c r="AN31" s="258"/>
      <c r="AO31" s="1125"/>
      <c r="AP31" s="259" t="s">
        <v>482</v>
      </c>
      <c r="AQ31" s="260" t="s">
        <v>483</v>
      </c>
      <c r="AR31" s="261" t="s">
        <v>484</v>
      </c>
    </row>
    <row r="32" spans="1:46" ht="27" customHeight="1" x14ac:dyDescent="0.2">
      <c r="A32" s="247"/>
      <c r="AK32" s="1140" t="s">
        <v>502</v>
      </c>
      <c r="AL32" s="1141"/>
      <c r="AM32" s="1141"/>
      <c r="AN32" s="1142"/>
      <c r="AO32" s="291">
        <v>7335291</v>
      </c>
      <c r="AP32" s="291">
        <v>32222</v>
      </c>
      <c r="AQ32" s="292">
        <v>30085</v>
      </c>
      <c r="AR32" s="293">
        <v>7.1</v>
      </c>
    </row>
    <row r="33" spans="1:46" ht="13.5" customHeight="1" x14ac:dyDescent="0.2">
      <c r="A33" s="247"/>
      <c r="AK33" s="1140" t="s">
        <v>503</v>
      </c>
      <c r="AL33" s="1141"/>
      <c r="AM33" s="1141"/>
      <c r="AN33" s="1142"/>
      <c r="AO33" s="291" t="s">
        <v>489</v>
      </c>
      <c r="AP33" s="291" t="s">
        <v>489</v>
      </c>
      <c r="AQ33" s="292" t="s">
        <v>489</v>
      </c>
      <c r="AR33" s="293" t="s">
        <v>489</v>
      </c>
    </row>
    <row r="34" spans="1:46" ht="27" customHeight="1" x14ac:dyDescent="0.2">
      <c r="A34" s="247"/>
      <c r="AK34" s="1140" t="s">
        <v>504</v>
      </c>
      <c r="AL34" s="1141"/>
      <c r="AM34" s="1141"/>
      <c r="AN34" s="1142"/>
      <c r="AO34" s="291" t="s">
        <v>489</v>
      </c>
      <c r="AP34" s="291" t="s">
        <v>489</v>
      </c>
      <c r="AQ34" s="292">
        <v>20</v>
      </c>
      <c r="AR34" s="293" t="s">
        <v>489</v>
      </c>
    </row>
    <row r="35" spans="1:46" ht="27" customHeight="1" x14ac:dyDescent="0.2">
      <c r="A35" s="247"/>
      <c r="AK35" s="1140" t="s">
        <v>505</v>
      </c>
      <c r="AL35" s="1141"/>
      <c r="AM35" s="1141"/>
      <c r="AN35" s="1142"/>
      <c r="AO35" s="291">
        <v>1160769</v>
      </c>
      <c r="AP35" s="291">
        <v>5099</v>
      </c>
      <c r="AQ35" s="292">
        <v>7684</v>
      </c>
      <c r="AR35" s="293">
        <v>-33.6</v>
      </c>
    </row>
    <row r="36" spans="1:46" ht="27" customHeight="1" x14ac:dyDescent="0.2">
      <c r="A36" s="247"/>
      <c r="AK36" s="1140" t="s">
        <v>506</v>
      </c>
      <c r="AL36" s="1141"/>
      <c r="AM36" s="1141"/>
      <c r="AN36" s="1142"/>
      <c r="AO36" s="291">
        <v>437</v>
      </c>
      <c r="AP36" s="291">
        <v>2</v>
      </c>
      <c r="AQ36" s="292">
        <v>531</v>
      </c>
      <c r="AR36" s="293">
        <v>-99.6</v>
      </c>
    </row>
    <row r="37" spans="1:46" ht="13.5" customHeight="1" x14ac:dyDescent="0.2">
      <c r="A37" s="247"/>
      <c r="AK37" s="1140" t="s">
        <v>507</v>
      </c>
      <c r="AL37" s="1141"/>
      <c r="AM37" s="1141"/>
      <c r="AN37" s="1142"/>
      <c r="AO37" s="291">
        <v>290999</v>
      </c>
      <c r="AP37" s="291">
        <v>1278</v>
      </c>
      <c r="AQ37" s="292">
        <v>977</v>
      </c>
      <c r="AR37" s="293">
        <v>30.8</v>
      </c>
    </row>
    <row r="38" spans="1:46" ht="27" customHeight="1" x14ac:dyDescent="0.2">
      <c r="A38" s="247"/>
      <c r="AK38" s="1143" t="s">
        <v>508</v>
      </c>
      <c r="AL38" s="1144"/>
      <c r="AM38" s="1144"/>
      <c r="AN38" s="1145"/>
      <c r="AO38" s="294" t="s">
        <v>489</v>
      </c>
      <c r="AP38" s="294" t="s">
        <v>489</v>
      </c>
      <c r="AQ38" s="295">
        <v>0</v>
      </c>
      <c r="AR38" s="283" t="s">
        <v>489</v>
      </c>
      <c r="AS38" s="290"/>
    </row>
    <row r="39" spans="1:46" ht="13.2" x14ac:dyDescent="0.2">
      <c r="A39" s="247"/>
      <c r="AK39" s="1143" t="s">
        <v>509</v>
      </c>
      <c r="AL39" s="1144"/>
      <c r="AM39" s="1144"/>
      <c r="AN39" s="1145"/>
      <c r="AO39" s="291">
        <v>-1404174</v>
      </c>
      <c r="AP39" s="291">
        <v>-6168</v>
      </c>
      <c r="AQ39" s="292">
        <v>-7625</v>
      </c>
      <c r="AR39" s="293">
        <v>-19.100000000000001</v>
      </c>
      <c r="AS39" s="290"/>
    </row>
    <row r="40" spans="1:46" ht="27" customHeight="1" x14ac:dyDescent="0.2">
      <c r="A40" s="247"/>
      <c r="AK40" s="1140" t="s">
        <v>510</v>
      </c>
      <c r="AL40" s="1141"/>
      <c r="AM40" s="1141"/>
      <c r="AN40" s="1142"/>
      <c r="AO40" s="291">
        <v>-4665373</v>
      </c>
      <c r="AP40" s="291">
        <v>-20494</v>
      </c>
      <c r="AQ40" s="292">
        <v>-22878</v>
      </c>
      <c r="AR40" s="293">
        <v>-10.4</v>
      </c>
      <c r="AS40" s="290"/>
    </row>
    <row r="41" spans="1:46" ht="13.2" x14ac:dyDescent="0.2">
      <c r="A41" s="247"/>
      <c r="AK41" s="1146" t="s">
        <v>287</v>
      </c>
      <c r="AL41" s="1147"/>
      <c r="AM41" s="1147"/>
      <c r="AN41" s="1148"/>
      <c r="AO41" s="291">
        <v>2717949</v>
      </c>
      <c r="AP41" s="291">
        <v>11939</v>
      </c>
      <c r="AQ41" s="292">
        <v>8794</v>
      </c>
      <c r="AR41" s="293">
        <v>35.799999999999997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35" t="s">
        <v>480</v>
      </c>
      <c r="AN49" s="1137" t="s">
        <v>513</v>
      </c>
      <c r="AO49" s="1138"/>
      <c r="AP49" s="1138"/>
      <c r="AQ49" s="1138"/>
      <c r="AR49" s="1139"/>
    </row>
    <row r="50" spans="1:44" ht="13.2" x14ac:dyDescent="0.2">
      <c r="A50" s="247"/>
      <c r="AK50" s="305"/>
      <c r="AL50" s="306"/>
      <c r="AM50" s="1136"/>
      <c r="AN50" s="307" t="s">
        <v>514</v>
      </c>
      <c r="AO50" s="308" t="s">
        <v>515</v>
      </c>
      <c r="AP50" s="309" t="s">
        <v>516</v>
      </c>
      <c r="AQ50" s="310" t="s">
        <v>517</v>
      </c>
      <c r="AR50" s="311" t="s">
        <v>518</v>
      </c>
    </row>
    <row r="51" spans="1:44" ht="13.2" x14ac:dyDescent="0.2">
      <c r="A51" s="247"/>
      <c r="AK51" s="303" t="s">
        <v>519</v>
      </c>
      <c r="AL51" s="304"/>
      <c r="AM51" s="312">
        <v>5369586</v>
      </c>
      <c r="AN51" s="313">
        <v>22996</v>
      </c>
      <c r="AO51" s="314">
        <v>-32</v>
      </c>
      <c r="AP51" s="315">
        <v>43261</v>
      </c>
      <c r="AQ51" s="316">
        <v>-6</v>
      </c>
      <c r="AR51" s="317">
        <v>-26</v>
      </c>
    </row>
    <row r="52" spans="1:44" ht="13.2" x14ac:dyDescent="0.2">
      <c r="A52" s="247"/>
      <c r="AK52" s="318"/>
      <c r="AL52" s="319" t="s">
        <v>520</v>
      </c>
      <c r="AM52" s="320">
        <v>2588876</v>
      </c>
      <c r="AN52" s="321">
        <v>11087</v>
      </c>
      <c r="AO52" s="322">
        <v>-24.5</v>
      </c>
      <c r="AP52" s="323">
        <v>24721</v>
      </c>
      <c r="AQ52" s="324">
        <v>-1.7</v>
      </c>
      <c r="AR52" s="325">
        <v>-22.8</v>
      </c>
    </row>
    <row r="53" spans="1:44" ht="13.2" x14ac:dyDescent="0.2">
      <c r="A53" s="247"/>
      <c r="AK53" s="303" t="s">
        <v>521</v>
      </c>
      <c r="AL53" s="304"/>
      <c r="AM53" s="312">
        <v>8010301</v>
      </c>
      <c r="AN53" s="313">
        <v>34502</v>
      </c>
      <c r="AO53" s="314">
        <v>50</v>
      </c>
      <c r="AP53" s="315">
        <v>40626</v>
      </c>
      <c r="AQ53" s="316">
        <v>-6.1</v>
      </c>
      <c r="AR53" s="317">
        <v>56.1</v>
      </c>
    </row>
    <row r="54" spans="1:44" ht="13.2" x14ac:dyDescent="0.2">
      <c r="A54" s="247"/>
      <c r="AK54" s="318"/>
      <c r="AL54" s="319" t="s">
        <v>520</v>
      </c>
      <c r="AM54" s="320">
        <v>4131428</v>
      </c>
      <c r="AN54" s="321">
        <v>17795</v>
      </c>
      <c r="AO54" s="322">
        <v>60.5</v>
      </c>
      <c r="AP54" s="323">
        <v>24279</v>
      </c>
      <c r="AQ54" s="324">
        <v>-1.8</v>
      </c>
      <c r="AR54" s="325">
        <v>62.3</v>
      </c>
    </row>
    <row r="55" spans="1:44" ht="13.2" x14ac:dyDescent="0.2">
      <c r="A55" s="247"/>
      <c r="AK55" s="303" t="s">
        <v>522</v>
      </c>
      <c r="AL55" s="304"/>
      <c r="AM55" s="312">
        <v>7638053</v>
      </c>
      <c r="AN55" s="313">
        <v>33096</v>
      </c>
      <c r="AO55" s="314">
        <v>-4.0999999999999996</v>
      </c>
      <c r="AP55" s="315">
        <v>46133</v>
      </c>
      <c r="AQ55" s="316">
        <v>13.6</v>
      </c>
      <c r="AR55" s="317">
        <v>-17.7</v>
      </c>
    </row>
    <row r="56" spans="1:44" ht="13.2" x14ac:dyDescent="0.2">
      <c r="A56" s="247"/>
      <c r="AK56" s="318"/>
      <c r="AL56" s="319" t="s">
        <v>520</v>
      </c>
      <c r="AM56" s="320">
        <v>4893912</v>
      </c>
      <c r="AN56" s="321">
        <v>21205</v>
      </c>
      <c r="AO56" s="322">
        <v>19.2</v>
      </c>
      <c r="AP56" s="323">
        <v>27280</v>
      </c>
      <c r="AQ56" s="324">
        <v>12.4</v>
      </c>
      <c r="AR56" s="325">
        <v>6.8</v>
      </c>
    </row>
    <row r="57" spans="1:44" ht="13.2" x14ac:dyDescent="0.2">
      <c r="A57" s="247"/>
      <c r="AK57" s="303" t="s">
        <v>523</v>
      </c>
      <c r="AL57" s="304"/>
      <c r="AM57" s="312">
        <v>10014783</v>
      </c>
      <c r="AN57" s="313">
        <v>43745</v>
      </c>
      <c r="AO57" s="314">
        <v>32.200000000000003</v>
      </c>
      <c r="AP57" s="315">
        <v>49174</v>
      </c>
      <c r="AQ57" s="316">
        <v>6.6</v>
      </c>
      <c r="AR57" s="317">
        <v>25.6</v>
      </c>
    </row>
    <row r="58" spans="1:44" ht="13.2" x14ac:dyDescent="0.2">
      <c r="A58" s="247"/>
      <c r="AK58" s="318"/>
      <c r="AL58" s="319" t="s">
        <v>520</v>
      </c>
      <c r="AM58" s="320">
        <v>4803169</v>
      </c>
      <c r="AN58" s="321">
        <v>20981</v>
      </c>
      <c r="AO58" s="322">
        <v>-1.1000000000000001</v>
      </c>
      <c r="AP58" s="323">
        <v>29896</v>
      </c>
      <c r="AQ58" s="324">
        <v>9.6</v>
      </c>
      <c r="AR58" s="325">
        <v>-10.7</v>
      </c>
    </row>
    <row r="59" spans="1:44" ht="13.2" x14ac:dyDescent="0.2">
      <c r="A59" s="247"/>
      <c r="AK59" s="303" t="s">
        <v>524</v>
      </c>
      <c r="AL59" s="304"/>
      <c r="AM59" s="312">
        <v>8051742</v>
      </c>
      <c r="AN59" s="313">
        <v>35370</v>
      </c>
      <c r="AO59" s="314">
        <v>-19.100000000000001</v>
      </c>
      <c r="AP59" s="315">
        <v>50636</v>
      </c>
      <c r="AQ59" s="316">
        <v>3</v>
      </c>
      <c r="AR59" s="317">
        <v>-22.1</v>
      </c>
    </row>
    <row r="60" spans="1:44" ht="13.2" x14ac:dyDescent="0.2">
      <c r="A60" s="247"/>
      <c r="AK60" s="318"/>
      <c r="AL60" s="319" t="s">
        <v>520</v>
      </c>
      <c r="AM60" s="320">
        <v>4469136</v>
      </c>
      <c r="AN60" s="321">
        <v>19632</v>
      </c>
      <c r="AO60" s="322">
        <v>-6.4</v>
      </c>
      <c r="AP60" s="323">
        <v>31778</v>
      </c>
      <c r="AQ60" s="324">
        <v>6.3</v>
      </c>
      <c r="AR60" s="325">
        <v>-12.7</v>
      </c>
    </row>
    <row r="61" spans="1:44" ht="13.2" x14ac:dyDescent="0.2">
      <c r="A61" s="247"/>
      <c r="AK61" s="303" t="s">
        <v>525</v>
      </c>
      <c r="AL61" s="326"/>
      <c r="AM61" s="312">
        <v>7816893</v>
      </c>
      <c r="AN61" s="313">
        <v>33942</v>
      </c>
      <c r="AO61" s="314">
        <v>5.4</v>
      </c>
      <c r="AP61" s="315">
        <v>45966</v>
      </c>
      <c r="AQ61" s="327">
        <v>2.2000000000000002</v>
      </c>
      <c r="AR61" s="317">
        <v>3.2</v>
      </c>
    </row>
    <row r="62" spans="1:44" ht="13.2" x14ac:dyDescent="0.2">
      <c r="A62" s="247"/>
      <c r="AK62" s="318"/>
      <c r="AL62" s="319" t="s">
        <v>520</v>
      </c>
      <c r="AM62" s="320">
        <v>4177304</v>
      </c>
      <c r="AN62" s="321">
        <v>18140</v>
      </c>
      <c r="AO62" s="322">
        <v>9.5</v>
      </c>
      <c r="AP62" s="323">
        <v>27591</v>
      </c>
      <c r="AQ62" s="324">
        <v>5</v>
      </c>
      <c r="AR62" s="325">
        <v>4.5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ESwMbzzuKFYD3kbyGMkXSRh1mDzlZpv60l1+p7CCnCEtRtUkgVfFt3mdt0wrCQTkSY1zRwrNaGcvvftwr7gdcw==" saltValue="UfW7WWvDAWrDthSZpOmS+A==" spinCount="100000" sheet="1" objects="1" scenarios="1"/>
  <customSheetViews>
    <customSheetView guid="{FEE701DB-8061-49BF-9643-2081E9091EE0}" showPageBreaks="1" showGridLines="0" fitToPage="1" hiddenRows="1" hiddenColumns="1" view="pageBreakPreview">
      <pageMargins left="0.39370078740157483" right="0.19685039370078741" top="0.39370078740157483" bottom="0.31496062992125984" header="0.51181102362204722" footer="0"/>
      <printOptions horizontalCentered="1"/>
      <pageSetup paperSize="9" scale="61" orientation="landscape" r:id="rId1"/>
      <headerFooter alignWithMargins="0">
        <oddFooter>&amp;C&amp;P/&amp;N</oddFooter>
      </headerFooter>
    </customSheetView>
    <customSheetView guid="{F25D8CCF-B575-4CF9-885A-5348920D339A}" showPageBreaks="1" showGridLines="0" fitToPage="1" hiddenRows="1" hiddenColumns="1" view="pageBreakPreview">
      <pageMargins left="0.39370078740157483" right="0.19685039370078741" top="0.39370078740157483" bottom="0.31496062992125984" header="0.51181102362204722" footer="0"/>
      <printOptions horizontalCentered="1"/>
      <pageSetup paperSize="9" scale="61" orientation="landscape" r:id="rId2"/>
      <headerFooter alignWithMargins="0">
        <oddFooter>&amp;C&amp;P/&amp;N</oddFooter>
      </headerFooter>
    </customSheetView>
    <customSheetView guid="{F8C7BC47-8E0F-44DB-9C30-AAF5D87596A5}" showPageBreaks="1" showGridLines="0" fitToPage="1" hiddenRows="1" hiddenColumns="1" view="pageBreakPreview">
      <pageMargins left="0.39370078740157483" right="0.19685039370078741" top="0.39370078740157483" bottom="0.31496062992125984" header="0.51181102362204722" footer="0"/>
      <printOptions horizontalCentered="1"/>
      <pageSetup paperSize="9" scale="61" orientation="landscape" r:id="rId3"/>
      <headerFooter alignWithMargins="0">
        <oddFooter>&amp;C&amp;P/&amp;N</oddFooter>
      </headerFooter>
    </customSheetView>
  </customSheetViews>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4"/>
  <headerFooter alignWithMargins="0">
    <oddFooter>&amp;C&amp;P/&amp;N</oddFooter>
  </headerFooter>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election activeCell="C109" sqref="C109"/>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hIJNHkB2EEXMnmwD/bSL3pkt3/28gSK6qTDNFVwXiG+wOdiou7PMavi1Cm9oNwPGc7h1qxnOE4XindSdbJubGg==" saltValue="MSHFjb9c6qlpEH4+LlCexQ==" spinCount="100000" sheet="1" objects="1" scenarios="1"/>
  <dataConsolidate/>
  <customSheetViews>
    <customSheetView guid="{FEE701DB-8061-49BF-9643-2081E9091EE0}" showGridLines="0" fitToPage="1" hiddenRows="1" hiddenColumns="1">
      <pageMargins left="0" right="0" top="0.19685039370078741" bottom="0" header="0.39370078740157483" footer="0"/>
      <printOptions horizontalCentered="1" verticalCentered="1"/>
      <pageSetup paperSize="9" scale="38" orientation="landscape" horizontalDpi="300" verticalDpi="300" r:id="rId1"/>
      <headerFooter alignWithMargins="0">
        <oddFooter>&amp;C&amp;P/&amp;N</oddFooter>
      </headerFooter>
    </customSheetView>
    <customSheetView guid="{F25D8CCF-B575-4CF9-885A-5348920D339A}" showGridLines="0" fitToPage="1" hiddenRows="1" hiddenColumns="1">
      <pageMargins left="0" right="0" top="0.19685039370078741" bottom="0" header="0.39370078740157483" footer="0"/>
      <printOptions horizontalCentered="1" verticalCentered="1"/>
      <pageSetup paperSize="9" scale="38" orientation="landscape" horizontalDpi="300" verticalDpi="300" r:id="rId2"/>
      <headerFooter alignWithMargins="0">
        <oddFooter>&amp;C&amp;P/&amp;N</oddFooter>
      </headerFooter>
    </customSheetView>
    <customSheetView guid="{F8C7BC47-8E0F-44DB-9C30-AAF5D87596A5}" showGridLines="0" fitToPage="1" hiddenRows="1" hiddenColumns="1">
      <pageMargins left="0" right="0" top="0.19685039370078741" bottom="0" header="0.39370078740157483" footer="0"/>
      <printOptions horizontalCentered="1" verticalCentered="1"/>
      <pageSetup paperSize="9" scale="38" orientation="landscape" horizontalDpi="300" verticalDpi="300" r:id="rId3"/>
      <headerFooter alignWithMargins="0">
        <oddFooter>&amp;C&amp;P/&amp;N</oddFooter>
      </headerFooter>
    </customSheetView>
  </customSheetViews>
  <phoneticPr fontId="2"/>
  <printOptions horizontalCentered="1" verticalCentered="1"/>
  <pageMargins left="0" right="0" top="0.19685039370078741" bottom="0" header="0.39370078740157483" footer="0"/>
  <pageSetup paperSize="9" scale="38" orientation="landscape" horizontalDpi="300" verticalDpi="300" r:id="rId4"/>
  <headerFooter alignWithMargins="0">
    <oddFooter>&amp;C&amp;P/&amp;N</oddFooter>
  </headerFooter>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3" zoomScaleNormal="100" zoomScaleSheetLayoutView="55" workbookViewId="0">
      <selection activeCell="BI46" sqref="BI46"/>
    </sheetView>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CScTByUpugDzmvpmGJmzNQZvdRTgCBHif7U13jTDAf/e2BMoOXmpM/oLiFJ4Z1Z7XauN0xCWZ4yuRbBcgjUAPA==" saltValue="id5uBxXRpzqVqlUDmIJucw==" spinCount="100000" sheet="1" objects="1" scenarios="1"/>
  <dataConsolidate/>
  <customSheetViews>
    <customSheetView guid="{FEE701DB-8061-49BF-9643-2081E9091EE0}" showGridLines="0" fitToPage="1" hiddenRows="1" hiddenColumns="1">
      <pageMargins left="0" right="0" top="0.19685039370078741" bottom="0" header="0.39370078740157483" footer="0"/>
      <printOptions horizontalCentered="1" verticalCentered="1"/>
      <pageSetup paperSize="9" scale="40" orientation="landscape" horizontalDpi="300" verticalDpi="300" r:id="rId1"/>
      <headerFooter alignWithMargins="0">
        <oddFooter>&amp;C&amp;P/&amp;N</oddFooter>
      </headerFooter>
    </customSheetView>
    <customSheetView guid="{F25D8CCF-B575-4CF9-885A-5348920D339A}" showGridLines="0" fitToPage="1" hiddenRows="1" hiddenColumns="1">
      <pageMargins left="0" right="0" top="0.19685039370078741" bottom="0" header="0.39370078740157483" footer="0"/>
      <printOptions horizontalCentered="1" verticalCentered="1"/>
      <pageSetup paperSize="9" scale="40" orientation="landscape" horizontalDpi="300" verticalDpi="300" r:id="rId2"/>
      <headerFooter alignWithMargins="0">
        <oddFooter>&amp;C&amp;P/&amp;N</oddFooter>
      </headerFooter>
    </customSheetView>
    <customSheetView guid="{F8C7BC47-8E0F-44DB-9C30-AAF5D87596A5}" showGridLines="0" fitToPage="1" hiddenRows="1" hiddenColumns="1" topLeftCell="A34">
      <pageMargins left="0" right="0" top="0.19685039370078741" bottom="0" header="0.39370078740157483" footer="0"/>
      <printOptions horizontalCentered="1" verticalCentered="1"/>
      <pageSetup paperSize="9" scale="40" orientation="landscape" horizontalDpi="300" verticalDpi="300" r:id="rId3"/>
      <headerFooter alignWithMargins="0">
        <oddFooter>&amp;C&amp;P/&amp;N</oddFooter>
      </headerFooter>
    </customSheetView>
  </customSheetViews>
  <phoneticPr fontId="2"/>
  <printOptions horizontalCentered="1" verticalCentered="1"/>
  <pageMargins left="0" right="0" top="0.19685039370078741" bottom="0" header="0.39370078740157483" footer="0"/>
  <pageSetup paperSize="9" scale="40" orientation="landscape" horizontalDpi="300" verticalDpi="300" r:id="rId4"/>
  <headerFooter alignWithMargins="0">
    <oddFooter>&amp;C&amp;P/&amp;N</oddFooter>
  </headerFooter>
  <drawing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1"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49" t="s">
        <v>3</v>
      </c>
      <c r="D47" s="1149"/>
      <c r="E47" s="1150"/>
      <c r="F47" s="11">
        <v>12.5</v>
      </c>
      <c r="G47" s="12">
        <v>13.3</v>
      </c>
      <c r="H47" s="12">
        <v>16.190000000000001</v>
      </c>
      <c r="I47" s="12">
        <v>14.29</v>
      </c>
      <c r="J47" s="13">
        <v>12.97</v>
      </c>
    </row>
    <row r="48" spans="2:10" ht="57.75" customHeight="1" x14ac:dyDescent="0.2">
      <c r="B48" s="14"/>
      <c r="C48" s="1151" t="s">
        <v>4</v>
      </c>
      <c r="D48" s="1151"/>
      <c r="E48" s="1152"/>
      <c r="F48" s="15">
        <v>3.34</v>
      </c>
      <c r="G48" s="16">
        <v>4.9400000000000004</v>
      </c>
      <c r="H48" s="16">
        <v>2.57</v>
      </c>
      <c r="I48" s="16">
        <v>2.5299999999999998</v>
      </c>
      <c r="J48" s="17">
        <v>2.59</v>
      </c>
    </row>
    <row r="49" spans="2:10" ht="57.75" customHeight="1" thickBot="1" x14ac:dyDescent="0.25">
      <c r="B49" s="18"/>
      <c r="C49" s="1153" t="s">
        <v>5</v>
      </c>
      <c r="D49" s="1153"/>
      <c r="E49" s="1154"/>
      <c r="F49" s="19">
        <v>2.79</v>
      </c>
      <c r="G49" s="20">
        <v>3.37</v>
      </c>
      <c r="H49" s="20">
        <v>0.04</v>
      </c>
      <c r="I49" s="20" t="s">
        <v>532</v>
      </c>
      <c r="J49" s="21" t="s">
        <v>533</v>
      </c>
    </row>
    <row r="50" spans="2:10" ht="13.2" x14ac:dyDescent="0.2"/>
  </sheetData>
  <sheetProtection algorithmName="SHA-512" hashValue="28HeWb2fb3d9st1FOZiETa6Ph9UdWb6GzfrGwhrnwttAs9eRyGKiDXm9NdiIxoJ9IHHi5xyJGWmKm3Mm98pDTQ==" saltValue="gHFooPNkqk1zkhJRlRPtOg==" spinCount="100000" sheet="1" objects="1" scenarios="1"/>
  <customSheetViews>
    <customSheetView guid="{FEE701DB-8061-49BF-9643-2081E9091EE0}" showGridLines="0" fitToPage="1" hiddenRows="1" hiddenColumns="1">
      <pageMargins left="0" right="0" top="0.19685039370078741" bottom="0" header="0" footer="0"/>
      <printOptions horizontalCentered="1"/>
      <pageSetup paperSize="9" scale="64" orientation="landscape" horizontalDpi="300" verticalDpi="300" r:id="rId1"/>
      <headerFooter alignWithMargins="0">
        <oddFooter>&amp;C&amp;P/&amp;N</oddFooter>
      </headerFooter>
    </customSheetView>
    <customSheetView guid="{F25D8CCF-B575-4CF9-885A-5348920D339A}" showGridLines="0" fitToPage="1" hiddenRows="1" hiddenColumns="1">
      <pageMargins left="0" right="0" top="0.19685039370078741" bottom="0" header="0" footer="0"/>
      <printOptions horizontalCentered="1"/>
      <pageSetup paperSize="9" scale="64" orientation="landscape" horizontalDpi="300" verticalDpi="300" r:id="rId2"/>
      <headerFooter alignWithMargins="0">
        <oddFooter>&amp;C&amp;P/&amp;N</oddFooter>
      </headerFooter>
    </customSheetView>
    <customSheetView guid="{F8C7BC47-8E0F-44DB-9C30-AAF5D87596A5}" showGridLines="0" fitToPage="1" hiddenRows="1" hiddenColumns="1">
      <pageMargins left="0" right="0" top="0.19685039370078741" bottom="0" header="0" footer="0"/>
      <printOptions horizontalCentered="1"/>
      <pageSetup paperSize="9" scale="64" orientation="landscape" horizontalDpi="300" verticalDpi="300" r:id="rId3"/>
      <headerFooter alignWithMargins="0">
        <oddFooter>&amp;C&amp;P/&amp;N</oddFooter>
      </headerFooter>
    </customSheetView>
  </customSheetViews>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4"/>
  <headerFooter alignWithMargins="0">
    <oddFooter>&amp;C&amp;P/&amp;N</oddFooter>
  </headerFooter>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6" zoomScaleSheetLayoutView="100" workbookViewId="0">
      <selection activeCell="F36" sqref="F36"/>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59" t="s">
        <v>534</v>
      </c>
      <c r="D34" s="1159"/>
      <c r="E34" s="1160"/>
      <c r="F34" s="32">
        <v>8.73</v>
      </c>
      <c r="G34" s="33">
        <v>8.31</v>
      </c>
      <c r="H34" s="33">
        <v>6.6</v>
      </c>
      <c r="I34" s="33">
        <v>4.8</v>
      </c>
      <c r="J34" s="34">
        <v>4.1900000000000004</v>
      </c>
      <c r="K34" s="22"/>
      <c r="L34" s="22"/>
      <c r="M34" s="22"/>
      <c r="N34" s="22"/>
      <c r="O34" s="22"/>
      <c r="P34" s="22"/>
    </row>
    <row r="35" spans="1:16" ht="39" customHeight="1" x14ac:dyDescent="0.2">
      <c r="A35" s="22"/>
      <c r="B35" s="35"/>
      <c r="C35" s="1155" t="s">
        <v>535</v>
      </c>
      <c r="D35" s="1155"/>
      <c r="E35" s="1156"/>
      <c r="F35" s="36">
        <v>3.34</v>
      </c>
      <c r="G35" s="37">
        <v>4.93</v>
      </c>
      <c r="H35" s="37">
        <v>2.56</v>
      </c>
      <c r="I35" s="37">
        <v>2.46</v>
      </c>
      <c r="J35" s="38">
        <v>2.59</v>
      </c>
      <c r="K35" s="22"/>
      <c r="L35" s="22"/>
      <c r="M35" s="22"/>
      <c r="N35" s="22"/>
      <c r="O35" s="22"/>
      <c r="P35" s="22"/>
    </row>
    <row r="36" spans="1:16" ht="39" customHeight="1" x14ac:dyDescent="0.2">
      <c r="A36" s="22"/>
      <c r="B36" s="35"/>
      <c r="C36" s="1155" t="s">
        <v>536</v>
      </c>
      <c r="D36" s="1155"/>
      <c r="E36" s="1156"/>
      <c r="F36" s="36" t="s">
        <v>537</v>
      </c>
      <c r="G36" s="37" t="s">
        <v>538</v>
      </c>
      <c r="H36" s="37">
        <v>1.71</v>
      </c>
      <c r="I36" s="37">
        <v>2.39</v>
      </c>
      <c r="J36" s="38">
        <v>1.27</v>
      </c>
      <c r="K36" s="22"/>
      <c r="L36" s="22"/>
      <c r="M36" s="22"/>
      <c r="N36" s="22"/>
      <c r="O36" s="22"/>
      <c r="P36" s="22"/>
    </row>
    <row r="37" spans="1:16" ht="39" customHeight="1" x14ac:dyDescent="0.2">
      <c r="A37" s="22"/>
      <c r="B37" s="35"/>
      <c r="C37" s="1155" t="s">
        <v>539</v>
      </c>
      <c r="D37" s="1155"/>
      <c r="E37" s="1156"/>
      <c r="F37" s="36">
        <v>0.86</v>
      </c>
      <c r="G37" s="37">
        <v>0.87</v>
      </c>
      <c r="H37" s="37">
        <v>1.1200000000000001</v>
      </c>
      <c r="I37" s="37">
        <v>1.06</v>
      </c>
      <c r="J37" s="38">
        <v>0.89</v>
      </c>
      <c r="K37" s="22"/>
      <c r="L37" s="22"/>
      <c r="M37" s="22"/>
      <c r="N37" s="22"/>
      <c r="O37" s="22"/>
      <c r="P37" s="22"/>
    </row>
    <row r="38" spans="1:16" ht="39" customHeight="1" x14ac:dyDescent="0.2">
      <c r="A38" s="22"/>
      <c r="B38" s="35"/>
      <c r="C38" s="1155" t="s">
        <v>540</v>
      </c>
      <c r="D38" s="1155"/>
      <c r="E38" s="1156"/>
      <c r="F38" s="36">
        <v>1.31</v>
      </c>
      <c r="G38" s="37">
        <v>1.7</v>
      </c>
      <c r="H38" s="37">
        <v>1.07</v>
      </c>
      <c r="I38" s="37">
        <v>0.41</v>
      </c>
      <c r="J38" s="38">
        <v>0.88</v>
      </c>
      <c r="K38" s="22"/>
      <c r="L38" s="22"/>
      <c r="M38" s="22"/>
      <c r="N38" s="22"/>
      <c r="O38" s="22"/>
      <c r="P38" s="22"/>
    </row>
    <row r="39" spans="1:16" ht="39" customHeight="1" x14ac:dyDescent="0.2">
      <c r="A39" s="22"/>
      <c r="B39" s="35"/>
      <c r="C39" s="1155" t="s">
        <v>541</v>
      </c>
      <c r="D39" s="1155"/>
      <c r="E39" s="1156"/>
      <c r="F39" s="36">
        <v>1.69</v>
      </c>
      <c r="G39" s="37">
        <v>0.75</v>
      </c>
      <c r="H39" s="37">
        <v>0.86</v>
      </c>
      <c r="I39" s="37">
        <v>0.31</v>
      </c>
      <c r="J39" s="38">
        <v>0.55000000000000004</v>
      </c>
      <c r="K39" s="22"/>
      <c r="L39" s="22"/>
      <c r="M39" s="22"/>
      <c r="N39" s="22"/>
      <c r="O39" s="22"/>
      <c r="P39" s="22"/>
    </row>
    <row r="40" spans="1:16" ht="39" customHeight="1" x14ac:dyDescent="0.2">
      <c r="A40" s="22"/>
      <c r="B40" s="35"/>
      <c r="C40" s="1155" t="s">
        <v>542</v>
      </c>
      <c r="D40" s="1155"/>
      <c r="E40" s="1156"/>
      <c r="F40" s="36">
        <v>0</v>
      </c>
      <c r="G40" s="37">
        <v>0</v>
      </c>
      <c r="H40" s="37">
        <v>0</v>
      </c>
      <c r="I40" s="37">
        <v>0.05</v>
      </c>
      <c r="J40" s="38">
        <v>0</v>
      </c>
      <c r="K40" s="22"/>
      <c r="L40" s="22"/>
      <c r="M40" s="22"/>
      <c r="N40" s="22"/>
      <c r="O40" s="22"/>
      <c r="P40" s="22"/>
    </row>
    <row r="41" spans="1:16" ht="39" customHeight="1" x14ac:dyDescent="0.2">
      <c r="A41" s="22"/>
      <c r="B41" s="35"/>
      <c r="C41" s="1155" t="s">
        <v>543</v>
      </c>
      <c r="D41" s="1155"/>
      <c r="E41" s="1156"/>
      <c r="F41" s="36">
        <v>0</v>
      </c>
      <c r="G41" s="37">
        <v>0</v>
      </c>
      <c r="H41" s="37">
        <v>0</v>
      </c>
      <c r="I41" s="37">
        <v>0</v>
      </c>
      <c r="J41" s="38">
        <v>0</v>
      </c>
      <c r="K41" s="22"/>
      <c r="L41" s="22"/>
      <c r="M41" s="22"/>
      <c r="N41" s="22"/>
      <c r="O41" s="22"/>
      <c r="P41" s="22"/>
    </row>
    <row r="42" spans="1:16" ht="39" customHeight="1" x14ac:dyDescent="0.2">
      <c r="A42" s="22"/>
      <c r="B42" s="39"/>
      <c r="C42" s="1155" t="s">
        <v>544</v>
      </c>
      <c r="D42" s="1155"/>
      <c r="E42" s="1156"/>
      <c r="F42" s="36" t="s">
        <v>489</v>
      </c>
      <c r="G42" s="37" t="s">
        <v>489</v>
      </c>
      <c r="H42" s="37" t="s">
        <v>489</v>
      </c>
      <c r="I42" s="37" t="s">
        <v>489</v>
      </c>
      <c r="J42" s="38" t="s">
        <v>489</v>
      </c>
      <c r="K42" s="22"/>
      <c r="L42" s="22"/>
      <c r="M42" s="22"/>
      <c r="N42" s="22"/>
      <c r="O42" s="22"/>
      <c r="P42" s="22"/>
    </row>
    <row r="43" spans="1:16" ht="39" customHeight="1" thickBot="1" x14ac:dyDescent="0.25">
      <c r="A43" s="22"/>
      <c r="B43" s="40"/>
      <c r="C43" s="1157" t="s">
        <v>545</v>
      </c>
      <c r="D43" s="1157"/>
      <c r="E43" s="1158"/>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QQO2eYbkBpdaas8gHxck+UuL892qSGUAQwIYBfuM0fZsERsdmJgpdwClvWImOsp8qa+tsMjvdIn90snW2vHpHw==" saltValue="2P5MoIKEGBAUkeEuzpYIIA==" spinCount="100000" sheet="1" objects="1" scenarios="1"/>
  <customSheetViews>
    <customSheetView guid="{FEE701DB-8061-49BF-9643-2081E9091EE0}" showGridLines="0" fitToPage="1" hiddenRows="1" hiddenColumns="1">
      <pageMargins left="0" right="0" top="0.19685039370078741" bottom="0" header="0" footer="0"/>
      <printOptions horizontalCentered="1"/>
      <pageSetup paperSize="9" scale="62" orientation="landscape" horizontalDpi="300" verticalDpi="300" r:id="rId1"/>
      <headerFooter alignWithMargins="0">
        <oddFooter>&amp;C&amp;P/&amp;N</oddFooter>
      </headerFooter>
    </customSheetView>
    <customSheetView guid="{F25D8CCF-B575-4CF9-885A-5348920D339A}" showGridLines="0" fitToPage="1" hiddenRows="1" hiddenColumns="1" topLeftCell="A34">
      <pageMargins left="0" right="0" top="0.19685039370078741" bottom="0" header="0" footer="0"/>
      <printOptions horizontalCentered="1"/>
      <pageSetup paperSize="9" scale="62" orientation="landscape" horizontalDpi="300" verticalDpi="300" r:id="rId2"/>
      <headerFooter alignWithMargins="0">
        <oddFooter>&amp;C&amp;P/&amp;N</oddFooter>
      </headerFooter>
    </customSheetView>
    <customSheetView guid="{F8C7BC47-8E0F-44DB-9C30-AAF5D87596A5}" showGridLines="0" fitToPage="1" hiddenRows="1" hiddenColumns="1">
      <pageMargins left="0" right="0" top="0.19685039370078741" bottom="0" header="0" footer="0"/>
      <printOptions horizontalCentered="1"/>
      <pageSetup paperSize="9" scale="62" orientation="landscape" horizontalDpi="300" verticalDpi="300" r:id="rId3"/>
      <headerFooter alignWithMargins="0">
        <oddFooter>&amp;C&amp;P/&amp;N</oddFooter>
      </headerFooter>
    </customSheetView>
  </customSheetViews>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4"/>
  <headerFooter alignWithMargins="0">
    <oddFooter>&amp;C&amp;P/&amp;N</oddFooter>
  </headerFooter>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19" zoomScale="85" zoomScaleNormal="85" zoomScaleSheetLayoutView="55" workbookViewId="0">
      <selection activeCell="P46" sqref="P46"/>
    </sheetView>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6513</v>
      </c>
      <c r="L45" s="58">
        <v>6806</v>
      </c>
      <c r="M45" s="58">
        <v>6871</v>
      </c>
      <c r="N45" s="58">
        <v>7003</v>
      </c>
      <c r="O45" s="59">
        <v>7335</v>
      </c>
      <c r="P45" s="46"/>
      <c r="Q45" s="46"/>
      <c r="R45" s="46"/>
      <c r="S45" s="46"/>
      <c r="T45" s="46"/>
      <c r="U45" s="46"/>
    </row>
    <row r="46" spans="1:21" ht="30.75" customHeight="1" x14ac:dyDescent="0.2">
      <c r="A46" s="46"/>
      <c r="B46" s="1163"/>
      <c r="C46" s="1164"/>
      <c r="D46" s="60"/>
      <c r="E46" s="1169" t="s">
        <v>11</v>
      </c>
      <c r="F46" s="1169"/>
      <c r="G46" s="1169"/>
      <c r="H46" s="1169"/>
      <c r="I46" s="1169"/>
      <c r="J46" s="1170"/>
      <c r="K46" s="61" t="s">
        <v>489</v>
      </c>
      <c r="L46" s="62" t="s">
        <v>489</v>
      </c>
      <c r="M46" s="62" t="s">
        <v>489</v>
      </c>
      <c r="N46" s="62" t="s">
        <v>489</v>
      </c>
      <c r="O46" s="63" t="s">
        <v>489</v>
      </c>
      <c r="P46" s="46"/>
      <c r="Q46" s="46"/>
      <c r="R46" s="46"/>
      <c r="S46" s="46"/>
      <c r="T46" s="46"/>
      <c r="U46" s="46"/>
    </row>
    <row r="47" spans="1:21" ht="30.75" customHeight="1" x14ac:dyDescent="0.2">
      <c r="A47" s="46"/>
      <c r="B47" s="1163"/>
      <c r="C47" s="1164"/>
      <c r="D47" s="60"/>
      <c r="E47" s="1169" t="s">
        <v>12</v>
      </c>
      <c r="F47" s="1169"/>
      <c r="G47" s="1169"/>
      <c r="H47" s="1169"/>
      <c r="I47" s="1169"/>
      <c r="J47" s="1170"/>
      <c r="K47" s="61" t="s">
        <v>489</v>
      </c>
      <c r="L47" s="62" t="s">
        <v>489</v>
      </c>
      <c r="M47" s="62" t="s">
        <v>489</v>
      </c>
      <c r="N47" s="62" t="s">
        <v>489</v>
      </c>
      <c r="O47" s="63" t="s">
        <v>489</v>
      </c>
      <c r="P47" s="46"/>
      <c r="Q47" s="46"/>
      <c r="R47" s="46"/>
      <c r="S47" s="46"/>
      <c r="T47" s="46"/>
      <c r="U47" s="46"/>
    </row>
    <row r="48" spans="1:21" ht="30.75" customHeight="1" x14ac:dyDescent="0.2">
      <c r="A48" s="46"/>
      <c r="B48" s="1163"/>
      <c r="C48" s="1164"/>
      <c r="D48" s="60"/>
      <c r="E48" s="1169" t="s">
        <v>13</v>
      </c>
      <c r="F48" s="1169"/>
      <c r="G48" s="1169"/>
      <c r="H48" s="1169"/>
      <c r="I48" s="1169"/>
      <c r="J48" s="1170"/>
      <c r="K48" s="61">
        <v>1382</v>
      </c>
      <c r="L48" s="62">
        <v>1161</v>
      </c>
      <c r="M48" s="62">
        <v>1255</v>
      </c>
      <c r="N48" s="62">
        <v>1265</v>
      </c>
      <c r="O48" s="63">
        <v>1161</v>
      </c>
      <c r="P48" s="46"/>
      <c r="Q48" s="46"/>
      <c r="R48" s="46"/>
      <c r="S48" s="46"/>
      <c r="T48" s="46"/>
      <c r="U48" s="46"/>
    </row>
    <row r="49" spans="1:21" ht="30.75" customHeight="1" x14ac:dyDescent="0.2">
      <c r="A49" s="46"/>
      <c r="B49" s="1163"/>
      <c r="C49" s="1164"/>
      <c r="D49" s="60"/>
      <c r="E49" s="1169" t="s">
        <v>14</v>
      </c>
      <c r="F49" s="1169"/>
      <c r="G49" s="1169"/>
      <c r="H49" s="1169"/>
      <c r="I49" s="1169"/>
      <c r="J49" s="1170"/>
      <c r="K49" s="61">
        <v>10</v>
      </c>
      <c r="L49" s="62">
        <v>4</v>
      </c>
      <c r="M49" s="62">
        <v>2</v>
      </c>
      <c r="N49" s="62">
        <v>4</v>
      </c>
      <c r="O49" s="63">
        <v>0</v>
      </c>
      <c r="P49" s="46"/>
      <c r="Q49" s="46"/>
      <c r="R49" s="46"/>
      <c r="S49" s="46"/>
      <c r="T49" s="46"/>
      <c r="U49" s="46"/>
    </row>
    <row r="50" spans="1:21" ht="30.75" customHeight="1" x14ac:dyDescent="0.2">
      <c r="A50" s="46"/>
      <c r="B50" s="1163"/>
      <c r="C50" s="1164"/>
      <c r="D50" s="60"/>
      <c r="E50" s="1169" t="s">
        <v>15</v>
      </c>
      <c r="F50" s="1169"/>
      <c r="G50" s="1169"/>
      <c r="H50" s="1169"/>
      <c r="I50" s="1169"/>
      <c r="J50" s="1170"/>
      <c r="K50" s="61">
        <v>379</v>
      </c>
      <c r="L50" s="62">
        <v>537</v>
      </c>
      <c r="M50" s="62">
        <v>434</v>
      </c>
      <c r="N50" s="62">
        <v>403</v>
      </c>
      <c r="O50" s="63">
        <v>291</v>
      </c>
      <c r="P50" s="46"/>
      <c r="Q50" s="46"/>
      <c r="R50" s="46"/>
      <c r="S50" s="46"/>
      <c r="T50" s="46"/>
      <c r="U50" s="46"/>
    </row>
    <row r="51" spans="1:21" ht="30.75" customHeight="1" x14ac:dyDescent="0.2">
      <c r="A51" s="46"/>
      <c r="B51" s="1165"/>
      <c r="C51" s="1166"/>
      <c r="D51" s="64"/>
      <c r="E51" s="1169" t="s">
        <v>16</v>
      </c>
      <c r="F51" s="1169"/>
      <c r="G51" s="1169"/>
      <c r="H51" s="1169"/>
      <c r="I51" s="1169"/>
      <c r="J51" s="1170"/>
      <c r="K51" s="61">
        <v>1</v>
      </c>
      <c r="L51" s="62">
        <v>0</v>
      </c>
      <c r="M51" s="62">
        <v>3</v>
      </c>
      <c r="N51" s="62">
        <v>0</v>
      </c>
      <c r="O51" s="63" t="s">
        <v>489</v>
      </c>
      <c r="P51" s="46"/>
      <c r="Q51" s="46"/>
      <c r="R51" s="46"/>
      <c r="S51" s="46"/>
      <c r="T51" s="46"/>
      <c r="U51" s="46"/>
    </row>
    <row r="52" spans="1:21" ht="30.75" customHeight="1" x14ac:dyDescent="0.2">
      <c r="A52" s="46"/>
      <c r="B52" s="1171" t="s">
        <v>17</v>
      </c>
      <c r="C52" s="1172"/>
      <c r="D52" s="64"/>
      <c r="E52" s="1169" t="s">
        <v>18</v>
      </c>
      <c r="F52" s="1169"/>
      <c r="G52" s="1169"/>
      <c r="H52" s="1169"/>
      <c r="I52" s="1169"/>
      <c r="J52" s="1170"/>
      <c r="K52" s="61">
        <v>6628</v>
      </c>
      <c r="L52" s="62">
        <v>6489</v>
      </c>
      <c r="M52" s="62">
        <v>6373</v>
      </c>
      <c r="N52" s="62">
        <v>6414</v>
      </c>
      <c r="O52" s="63">
        <v>6070</v>
      </c>
      <c r="P52" s="46"/>
      <c r="Q52" s="46"/>
      <c r="R52" s="46"/>
      <c r="S52" s="46"/>
      <c r="T52" s="46"/>
      <c r="U52" s="46"/>
    </row>
    <row r="53" spans="1:21" ht="30.75" customHeight="1" thickBot="1" x14ac:dyDescent="0.25">
      <c r="A53" s="46"/>
      <c r="B53" s="1173" t="s">
        <v>19</v>
      </c>
      <c r="C53" s="1174"/>
      <c r="D53" s="65"/>
      <c r="E53" s="1175" t="s">
        <v>20</v>
      </c>
      <c r="F53" s="1175"/>
      <c r="G53" s="1175"/>
      <c r="H53" s="1175"/>
      <c r="I53" s="1175"/>
      <c r="J53" s="1176"/>
      <c r="K53" s="66">
        <v>1657</v>
      </c>
      <c r="L53" s="67">
        <v>2019</v>
      </c>
      <c r="M53" s="67">
        <v>2192</v>
      </c>
      <c r="N53" s="67">
        <v>2261</v>
      </c>
      <c r="O53" s="68">
        <v>2717</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77" t="s">
        <v>24</v>
      </c>
      <c r="C58" s="1178"/>
      <c r="D58" s="1183" t="s">
        <v>25</v>
      </c>
      <c r="E58" s="1184"/>
      <c r="F58" s="1184"/>
      <c r="G58" s="1184"/>
      <c r="H58" s="1184"/>
      <c r="I58" s="1184"/>
      <c r="J58" s="1185"/>
      <c r="K58" s="81"/>
      <c r="L58" s="82"/>
      <c r="M58" s="82"/>
      <c r="N58" s="82"/>
      <c r="O58" s="83"/>
    </row>
    <row r="59" spans="1:21" ht="31.5" customHeight="1" x14ac:dyDescent="0.2">
      <c r="B59" s="1179"/>
      <c r="C59" s="1180"/>
      <c r="D59" s="1186" t="s">
        <v>26</v>
      </c>
      <c r="E59" s="1187"/>
      <c r="F59" s="1187"/>
      <c r="G59" s="1187"/>
      <c r="H59" s="1187"/>
      <c r="I59" s="1187"/>
      <c r="J59" s="1188"/>
      <c r="K59" s="84"/>
      <c r="L59" s="85"/>
      <c r="M59" s="85"/>
      <c r="N59" s="85"/>
      <c r="O59" s="86"/>
    </row>
    <row r="60" spans="1:21" ht="31.5" customHeight="1" thickBot="1" x14ac:dyDescent="0.25">
      <c r="B60" s="1181"/>
      <c r="C60" s="1182"/>
      <c r="D60" s="1189" t="s">
        <v>27</v>
      </c>
      <c r="E60" s="1190"/>
      <c r="F60" s="1190"/>
      <c r="G60" s="1190"/>
      <c r="H60" s="1190"/>
      <c r="I60" s="1190"/>
      <c r="J60" s="1191"/>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hEa2hF0hzV5BG+HCvnxVryg71VOXiNiUDTBVksmn5iRMsbkKMjvrTesAxk+U6Esdy2iSTT/yMbufKIoNxqwjRg==" saltValue="6HVkW67ZzIjoyPAI445Uxw==" spinCount="100000" sheet="1" objects="1" scenarios="1"/>
  <customSheetViews>
    <customSheetView guid="{FEE701DB-8061-49BF-9643-2081E9091EE0}" showGridLines="0" fitToPage="1" hiddenRows="1" hiddenColumns="1">
      <pageMargins left="0" right="0" top="0.19685039370078741" bottom="0.23622047244094491" header="0" footer="0"/>
      <printOptions horizontalCentered="1"/>
      <pageSetup paperSize="9" scale="56" orientation="landscape" horizontalDpi="300" verticalDpi="300" r:id="rId1"/>
      <headerFooter alignWithMargins="0">
        <oddFooter>&amp;C&amp;P/&amp;N</oddFooter>
      </headerFooter>
    </customSheetView>
    <customSheetView guid="{F25D8CCF-B575-4CF9-885A-5348920D339A}" showGridLines="0" fitToPage="1" hiddenRows="1" hiddenColumns="1">
      <pageMargins left="0" right="0" top="0.19685039370078741" bottom="0.23622047244094491" header="0" footer="0"/>
      <printOptions horizontalCentered="1"/>
      <pageSetup paperSize="9" scale="56" orientation="landscape" horizontalDpi="300" verticalDpi="300" r:id="rId2"/>
      <headerFooter alignWithMargins="0">
        <oddFooter>&amp;C&amp;P/&amp;N</oddFooter>
      </headerFooter>
    </customSheetView>
    <customSheetView guid="{F8C7BC47-8E0F-44DB-9C30-AAF5D87596A5}" showGridLines="0" fitToPage="1" hiddenRows="1" hiddenColumns="1">
      <selection activeCell="P46" sqref="P46"/>
      <pageMargins left="0" right="0" top="0.19685039370078741" bottom="0.23622047244094491" header="0" footer="0"/>
      <printOptions horizontalCentered="1"/>
      <pageSetup paperSize="9" scale="56" orientation="landscape" horizontalDpi="300" verticalDpi="300" r:id="rId3"/>
      <headerFooter alignWithMargins="0">
        <oddFooter>&amp;C&amp;P/&amp;N</oddFooter>
      </headerFooter>
    </customSheetView>
  </customSheetViews>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4"/>
  <headerFooter alignWithMargins="0">
    <oddFooter>&amp;C&amp;P/&amp;N</oddFooter>
  </headerFooter>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1" zoomScaleSheetLayoutView="100" workbookViewId="0">
      <selection activeCell="M41" sqref="M41"/>
    </sheetView>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92" t="s">
        <v>30</v>
      </c>
      <c r="C41" s="1193"/>
      <c r="D41" s="103"/>
      <c r="E41" s="1198" t="s">
        <v>31</v>
      </c>
      <c r="F41" s="1198"/>
      <c r="G41" s="1198"/>
      <c r="H41" s="1199"/>
      <c r="I41" s="330">
        <v>72599</v>
      </c>
      <c r="J41" s="331">
        <v>72364</v>
      </c>
      <c r="K41" s="331">
        <v>71007</v>
      </c>
      <c r="L41" s="331">
        <v>70691</v>
      </c>
      <c r="M41" s="332">
        <v>68267</v>
      </c>
    </row>
    <row r="42" spans="2:13" ht="27.75" customHeight="1" x14ac:dyDescent="0.2">
      <c r="B42" s="1194"/>
      <c r="C42" s="1195"/>
      <c r="D42" s="104"/>
      <c r="E42" s="1200" t="s">
        <v>32</v>
      </c>
      <c r="F42" s="1200"/>
      <c r="G42" s="1200"/>
      <c r="H42" s="1201"/>
      <c r="I42" s="333">
        <v>2932</v>
      </c>
      <c r="J42" s="334">
        <v>2900</v>
      </c>
      <c r="K42" s="334">
        <v>2654</v>
      </c>
      <c r="L42" s="334">
        <v>2289</v>
      </c>
      <c r="M42" s="335">
        <v>509</v>
      </c>
    </row>
    <row r="43" spans="2:13" ht="27.75" customHeight="1" x14ac:dyDescent="0.2">
      <c r="B43" s="1194"/>
      <c r="C43" s="1195"/>
      <c r="D43" s="104"/>
      <c r="E43" s="1200" t="s">
        <v>33</v>
      </c>
      <c r="F43" s="1200"/>
      <c r="G43" s="1200"/>
      <c r="H43" s="1201"/>
      <c r="I43" s="333">
        <v>11361</v>
      </c>
      <c r="J43" s="334">
        <v>10012</v>
      </c>
      <c r="K43" s="334">
        <v>9226</v>
      </c>
      <c r="L43" s="334">
        <v>8156</v>
      </c>
      <c r="M43" s="335">
        <v>7645</v>
      </c>
    </row>
    <row r="44" spans="2:13" ht="27.75" customHeight="1" x14ac:dyDescent="0.2">
      <c r="B44" s="1194"/>
      <c r="C44" s="1195"/>
      <c r="D44" s="104"/>
      <c r="E44" s="1200" t="s">
        <v>34</v>
      </c>
      <c r="F44" s="1200"/>
      <c r="G44" s="1200"/>
      <c r="H44" s="1201"/>
      <c r="I44" s="333">
        <v>15</v>
      </c>
      <c r="J44" s="334">
        <v>12</v>
      </c>
      <c r="K44" s="334">
        <v>9</v>
      </c>
      <c r="L44" s="334">
        <v>6</v>
      </c>
      <c r="M44" s="335">
        <v>6</v>
      </c>
    </row>
    <row r="45" spans="2:13" ht="27.75" customHeight="1" x14ac:dyDescent="0.2">
      <c r="B45" s="1194"/>
      <c r="C45" s="1195"/>
      <c r="D45" s="104"/>
      <c r="E45" s="1200" t="s">
        <v>35</v>
      </c>
      <c r="F45" s="1200"/>
      <c r="G45" s="1200"/>
      <c r="H45" s="1201"/>
      <c r="I45" s="333">
        <v>5826</v>
      </c>
      <c r="J45" s="334">
        <v>5691</v>
      </c>
      <c r="K45" s="334">
        <v>5476</v>
      </c>
      <c r="L45" s="334">
        <v>5610</v>
      </c>
      <c r="M45" s="335">
        <v>5362</v>
      </c>
    </row>
    <row r="46" spans="2:13" ht="27.75" customHeight="1" x14ac:dyDescent="0.2">
      <c r="B46" s="1194"/>
      <c r="C46" s="1195"/>
      <c r="D46" s="105"/>
      <c r="E46" s="1200" t="s">
        <v>36</v>
      </c>
      <c r="F46" s="1200"/>
      <c r="G46" s="1200"/>
      <c r="H46" s="1201"/>
      <c r="I46" s="333">
        <v>2079</v>
      </c>
      <c r="J46" s="334">
        <v>2227</v>
      </c>
      <c r="K46" s="334">
        <v>1899</v>
      </c>
      <c r="L46" s="334">
        <v>1910</v>
      </c>
      <c r="M46" s="335">
        <v>1905</v>
      </c>
    </row>
    <row r="47" spans="2:13" ht="27.75" customHeight="1" x14ac:dyDescent="0.2">
      <c r="B47" s="1194"/>
      <c r="C47" s="1195"/>
      <c r="D47" s="106"/>
      <c r="E47" s="1202" t="s">
        <v>37</v>
      </c>
      <c r="F47" s="1203"/>
      <c r="G47" s="1203"/>
      <c r="H47" s="1204"/>
      <c r="I47" s="333" t="s">
        <v>489</v>
      </c>
      <c r="J47" s="334" t="s">
        <v>489</v>
      </c>
      <c r="K47" s="334" t="s">
        <v>489</v>
      </c>
      <c r="L47" s="334" t="s">
        <v>489</v>
      </c>
      <c r="M47" s="335" t="s">
        <v>489</v>
      </c>
    </row>
    <row r="48" spans="2:13" ht="27.75" customHeight="1" x14ac:dyDescent="0.2">
      <c r="B48" s="1194"/>
      <c r="C48" s="1195"/>
      <c r="D48" s="104"/>
      <c r="E48" s="1200" t="s">
        <v>38</v>
      </c>
      <c r="F48" s="1200"/>
      <c r="G48" s="1200"/>
      <c r="H48" s="1201"/>
      <c r="I48" s="333" t="s">
        <v>489</v>
      </c>
      <c r="J48" s="334" t="s">
        <v>489</v>
      </c>
      <c r="K48" s="334" t="s">
        <v>489</v>
      </c>
      <c r="L48" s="334" t="s">
        <v>489</v>
      </c>
      <c r="M48" s="335" t="s">
        <v>489</v>
      </c>
    </row>
    <row r="49" spans="2:13" ht="27.75" customHeight="1" x14ac:dyDescent="0.2">
      <c r="B49" s="1196"/>
      <c r="C49" s="1197"/>
      <c r="D49" s="104"/>
      <c r="E49" s="1200" t="s">
        <v>39</v>
      </c>
      <c r="F49" s="1200"/>
      <c r="G49" s="1200"/>
      <c r="H49" s="1201"/>
      <c r="I49" s="333" t="s">
        <v>489</v>
      </c>
      <c r="J49" s="334" t="s">
        <v>489</v>
      </c>
      <c r="K49" s="334" t="s">
        <v>489</v>
      </c>
      <c r="L49" s="334" t="s">
        <v>489</v>
      </c>
      <c r="M49" s="335" t="s">
        <v>489</v>
      </c>
    </row>
    <row r="50" spans="2:13" ht="27.75" customHeight="1" x14ac:dyDescent="0.2">
      <c r="B50" s="1205" t="s">
        <v>40</v>
      </c>
      <c r="C50" s="1206"/>
      <c r="D50" s="107"/>
      <c r="E50" s="1200" t="s">
        <v>41</v>
      </c>
      <c r="F50" s="1200"/>
      <c r="G50" s="1200"/>
      <c r="H50" s="1201"/>
      <c r="I50" s="333">
        <v>14186</v>
      </c>
      <c r="J50" s="334">
        <v>16203</v>
      </c>
      <c r="K50" s="334">
        <v>20555</v>
      </c>
      <c r="L50" s="334">
        <v>22216</v>
      </c>
      <c r="M50" s="335">
        <v>47391</v>
      </c>
    </row>
    <row r="51" spans="2:13" ht="27.75" customHeight="1" x14ac:dyDescent="0.2">
      <c r="B51" s="1194"/>
      <c r="C51" s="1195"/>
      <c r="D51" s="104"/>
      <c r="E51" s="1200" t="s">
        <v>42</v>
      </c>
      <c r="F51" s="1200"/>
      <c r="G51" s="1200"/>
      <c r="H51" s="1201"/>
      <c r="I51" s="333">
        <v>15215</v>
      </c>
      <c r="J51" s="334">
        <v>14074</v>
      </c>
      <c r="K51" s="334">
        <v>11865</v>
      </c>
      <c r="L51" s="334">
        <v>10528</v>
      </c>
      <c r="M51" s="335">
        <v>13636</v>
      </c>
    </row>
    <row r="52" spans="2:13" ht="27.75" customHeight="1" x14ac:dyDescent="0.2">
      <c r="B52" s="1196"/>
      <c r="C52" s="1197"/>
      <c r="D52" s="104"/>
      <c r="E52" s="1200" t="s">
        <v>43</v>
      </c>
      <c r="F52" s="1200"/>
      <c r="G52" s="1200"/>
      <c r="H52" s="1201"/>
      <c r="I52" s="333">
        <v>57750</v>
      </c>
      <c r="J52" s="334">
        <v>57849</v>
      </c>
      <c r="K52" s="334">
        <v>56638</v>
      </c>
      <c r="L52" s="334">
        <v>55086</v>
      </c>
      <c r="M52" s="335">
        <v>52310</v>
      </c>
    </row>
    <row r="53" spans="2:13" ht="27.75" customHeight="1" thickBot="1" x14ac:dyDescent="0.25">
      <c r="B53" s="1207" t="s">
        <v>19</v>
      </c>
      <c r="C53" s="1208"/>
      <c r="D53" s="108"/>
      <c r="E53" s="1209" t="s">
        <v>44</v>
      </c>
      <c r="F53" s="1209"/>
      <c r="G53" s="1209"/>
      <c r="H53" s="1210"/>
      <c r="I53" s="336">
        <v>7661</v>
      </c>
      <c r="J53" s="337">
        <v>5079</v>
      </c>
      <c r="K53" s="337">
        <v>1214</v>
      </c>
      <c r="L53" s="337">
        <v>832</v>
      </c>
      <c r="M53" s="338">
        <v>-29643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4jaSF813D3XAKECJRjYMGBw9YtkAxZOdVTK9rzJgre+FdpdhfaU+SwIQl0NOL8fELfujUS4FH4XUdEBEHddX3g==" saltValue="D9GP5zc4h9b6YJ91yJP7Ug==" spinCount="100000" sheet="1" objects="1" scenarios="1"/>
  <customSheetViews>
    <customSheetView guid="{FEE701DB-8061-49BF-9643-2081E9091EE0}" showGridLines="0" fitToPage="1" hiddenRows="1" hiddenColumns="1">
      <pageMargins left="0" right="0" top="0.19685039370078741" bottom="0" header="0" footer="0"/>
      <printOptions horizontalCentered="1"/>
      <pageSetup paperSize="9" scale="60" orientation="landscape" horizontalDpi="300" verticalDpi="300" r:id="rId1"/>
      <headerFooter alignWithMargins="0">
        <oddFooter>&amp;C&amp;P/&amp;N</oddFooter>
      </headerFooter>
    </customSheetView>
    <customSheetView guid="{F25D8CCF-B575-4CF9-885A-5348920D339A}" showGridLines="0" fitToPage="1" hiddenRows="1" hiddenColumns="1">
      <pageMargins left="0" right="0" top="0.19685039370078741" bottom="0" header="0" footer="0"/>
      <printOptions horizontalCentered="1"/>
      <pageSetup paperSize="9" scale="60" orientation="landscape" horizontalDpi="300" verticalDpi="300" r:id="rId2"/>
      <headerFooter alignWithMargins="0">
        <oddFooter>&amp;C&amp;P/&amp;N</oddFooter>
      </headerFooter>
    </customSheetView>
    <customSheetView guid="{F8C7BC47-8E0F-44DB-9C30-AAF5D87596A5}" showGridLines="0" fitToPage="1" hiddenRows="1" hiddenColumns="1" topLeftCell="A22">
      <pageMargins left="0" right="0" top="0.19685039370078741" bottom="0" header="0" footer="0"/>
      <printOptions horizontalCentered="1"/>
      <pageSetup paperSize="9" scale="60" orientation="landscape" horizontalDpi="300" verticalDpi="300" r:id="rId3"/>
      <headerFooter alignWithMargins="0">
        <oddFooter>&amp;C&amp;P/&amp;N</oddFooter>
      </headerFooter>
    </customSheetView>
  </customSheetViews>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4"/>
  <headerFooter alignWithMargins="0">
    <oddFooter>&amp;C&amp;P/&amp;N</oddFooter>
  </headerFooter>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41" zoomScale="70" zoomScaleNormal="70" zoomScaleSheetLayoutView="100" workbookViewId="0">
      <selection activeCell="I6" sqref="I6"/>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19" t="s">
        <v>46</v>
      </c>
      <c r="D55" s="1219"/>
      <c r="E55" s="1220"/>
      <c r="F55" s="339">
        <v>7612</v>
      </c>
      <c r="G55" s="339">
        <v>6817</v>
      </c>
      <c r="H55" s="340">
        <v>6313</v>
      </c>
    </row>
    <row r="56" spans="2:8" ht="52.5" customHeight="1" x14ac:dyDescent="0.2">
      <c r="B56" s="120"/>
      <c r="C56" s="1221" t="s">
        <v>47</v>
      </c>
      <c r="D56" s="1221"/>
      <c r="E56" s="1222"/>
      <c r="F56" s="341">
        <v>446</v>
      </c>
      <c r="G56" s="341">
        <v>686</v>
      </c>
      <c r="H56" s="342">
        <v>891</v>
      </c>
    </row>
    <row r="57" spans="2:8" ht="53.25" customHeight="1" x14ac:dyDescent="0.2">
      <c r="B57" s="120"/>
      <c r="C57" s="1223" t="s">
        <v>48</v>
      </c>
      <c r="D57" s="1223"/>
      <c r="E57" s="1224"/>
      <c r="F57" s="343">
        <v>8750</v>
      </c>
      <c r="G57" s="343">
        <v>10421</v>
      </c>
      <c r="H57" s="344">
        <v>36164</v>
      </c>
    </row>
    <row r="58" spans="2:8" ht="45.75" customHeight="1" x14ac:dyDescent="0.2">
      <c r="B58" s="121"/>
      <c r="C58" s="1211" t="s">
        <v>564</v>
      </c>
      <c r="D58" s="1212"/>
      <c r="E58" s="1213"/>
      <c r="F58" s="345">
        <v>0</v>
      </c>
      <c r="G58" s="345">
        <v>0</v>
      </c>
      <c r="H58" s="346">
        <v>25001</v>
      </c>
    </row>
    <row r="59" spans="2:8" ht="45.75" customHeight="1" x14ac:dyDescent="0.2">
      <c r="B59" s="121"/>
      <c r="C59" s="1211" t="s">
        <v>565</v>
      </c>
      <c r="D59" s="1212"/>
      <c r="E59" s="1213"/>
      <c r="F59" s="345">
        <v>2669</v>
      </c>
      <c r="G59" s="345">
        <v>3354</v>
      </c>
      <c r="H59" s="346">
        <v>3300</v>
      </c>
    </row>
    <row r="60" spans="2:8" ht="45.75" customHeight="1" x14ac:dyDescent="0.2">
      <c r="B60" s="121"/>
      <c r="C60" s="1211" t="s">
        <v>566</v>
      </c>
      <c r="D60" s="1212"/>
      <c r="E60" s="1213"/>
      <c r="F60" s="345">
        <v>2307</v>
      </c>
      <c r="G60" s="345">
        <v>2318</v>
      </c>
      <c r="H60" s="346">
        <v>2334</v>
      </c>
    </row>
    <row r="61" spans="2:8" ht="45.75" customHeight="1" x14ac:dyDescent="0.2">
      <c r="B61" s="121"/>
      <c r="C61" s="1211" t="s">
        <v>568</v>
      </c>
      <c r="D61" s="1212"/>
      <c r="E61" s="1213"/>
      <c r="F61" s="345">
        <v>877</v>
      </c>
      <c r="G61" s="345">
        <v>1421</v>
      </c>
      <c r="H61" s="346">
        <v>2287</v>
      </c>
    </row>
    <row r="62" spans="2:8" ht="45.75" customHeight="1" thickBot="1" x14ac:dyDescent="0.25">
      <c r="B62" s="122"/>
      <c r="C62" s="1214" t="s">
        <v>567</v>
      </c>
      <c r="D62" s="1215"/>
      <c r="E62" s="1216"/>
      <c r="F62" s="347">
        <v>1054</v>
      </c>
      <c r="G62" s="347">
        <v>1248</v>
      </c>
      <c r="H62" s="348">
        <v>1433</v>
      </c>
    </row>
    <row r="63" spans="2:8" ht="52.5" customHeight="1" thickBot="1" x14ac:dyDescent="0.25">
      <c r="B63" s="123"/>
      <c r="C63" s="1217" t="s">
        <v>49</v>
      </c>
      <c r="D63" s="1217"/>
      <c r="E63" s="1218"/>
      <c r="F63" s="349">
        <v>16808</v>
      </c>
      <c r="G63" s="349">
        <v>17924</v>
      </c>
      <c r="H63" s="350">
        <v>43368</v>
      </c>
    </row>
    <row r="64" spans="2:8" ht="13.2" x14ac:dyDescent="0.2"/>
  </sheetData>
  <sheetProtection algorithmName="SHA-512" hashValue="7vfGYf5JEiEnods2/YgubsxT2x7iRd38+VWKxX6+cCOZX/fZ/Om7YIcC5HtBx+xtRYS8URjOZbQRjX0Gmkpxfg==" saltValue="cB0bOIdjBh16hSpy0nImMg==" spinCount="100000" sheet="1" objects="1" scenarios="1"/>
  <customSheetViews>
    <customSheetView guid="{FEE701DB-8061-49BF-9643-2081E9091EE0}" scale="70" showGridLines="0" fitToPage="1" hiddenRows="1" hiddenColumns="1">
      <pageMargins left="0" right="0" top="0.19685039370078741" bottom="0" header="0" footer="0"/>
      <printOptions horizontalCentered="1"/>
      <pageSetup paperSize="9" scale="43" orientation="landscape" verticalDpi="300" r:id="rId1"/>
      <headerFooter alignWithMargins="0">
        <oddFooter>&amp;C&amp;P/&amp;N</oddFooter>
      </headerFooter>
    </customSheetView>
    <customSheetView guid="{F25D8CCF-B575-4CF9-885A-5348920D339A}" scale="70" showGridLines="0" fitToPage="1" hiddenRows="1" hiddenColumns="1">
      <pageMargins left="0" right="0" top="0.19685039370078741" bottom="0" header="0" footer="0"/>
      <printOptions horizontalCentered="1"/>
      <pageSetup paperSize="9" scale="43" orientation="landscape" verticalDpi="300" r:id="rId2"/>
      <headerFooter alignWithMargins="0">
        <oddFooter>&amp;C&amp;P/&amp;N</oddFooter>
      </headerFooter>
    </customSheetView>
    <customSheetView guid="{F8C7BC47-8E0F-44DB-9C30-AAF5D87596A5}" scale="70" showGridLines="0" fitToPage="1" hiddenRows="1" hiddenColumns="1">
      <pageMargins left="0" right="0" top="0.19685039370078741" bottom="0" header="0" footer="0"/>
      <printOptions horizontalCentered="1"/>
      <pageSetup paperSize="9" scale="43" orientation="landscape" verticalDpi="300" r:id="rId3"/>
      <headerFooter alignWithMargins="0">
        <oddFooter>&amp;C&amp;P/&amp;N</oddFooter>
      </headerFooter>
    </customSheetView>
  </customSheetViews>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4"/>
  <headerFooter alignWithMargins="0">
    <oddFooter>&amp;C&amp;P/&amp;N</oddFooter>
  </headerFooter>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CFA94-B086-4EFC-B92E-47CC08F0815A}">
  <sheetPr>
    <pageSetUpPr fitToPage="1"/>
  </sheetPr>
  <dimension ref="A1:DE85"/>
  <sheetViews>
    <sheetView showGridLines="0" topLeftCell="C16" zoomScale="85" zoomScaleNormal="85" zoomScaleSheetLayoutView="55" workbookViewId="0">
      <selection activeCell="BI18" sqref="BI18"/>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6" t="s">
        <v>581</v>
      </c>
      <c r="AO43" s="1227"/>
      <c r="AP43" s="1227"/>
      <c r="AQ43" s="1227"/>
      <c r="AR43" s="1227"/>
      <c r="AS43" s="1227"/>
      <c r="AT43" s="1227"/>
      <c r="AU43" s="1227"/>
      <c r="AV43" s="1227"/>
      <c r="AW43" s="1227"/>
      <c r="AX43" s="1227"/>
      <c r="AY43" s="1227"/>
      <c r="AZ43" s="1227"/>
      <c r="BA43" s="1227"/>
      <c r="BB43" s="1227"/>
      <c r="BC43" s="1227"/>
      <c r="BD43" s="1227"/>
      <c r="BE43" s="1227"/>
      <c r="BF43" s="1227"/>
      <c r="BG43" s="1227"/>
      <c r="BH43" s="1227"/>
      <c r="BI43" s="1227"/>
      <c r="BJ43" s="1227"/>
      <c r="BK43" s="1227"/>
      <c r="BL43" s="1227"/>
      <c r="BM43" s="1227"/>
      <c r="BN43" s="1227"/>
      <c r="BO43" s="1227"/>
      <c r="BP43" s="1227"/>
      <c r="BQ43" s="1227"/>
      <c r="BR43" s="1227"/>
      <c r="BS43" s="1227"/>
      <c r="BT43" s="1227"/>
      <c r="BU43" s="1227"/>
      <c r="BV43" s="1227"/>
      <c r="BW43" s="1227"/>
      <c r="BX43" s="1227"/>
      <c r="BY43" s="1227"/>
      <c r="BZ43" s="1227"/>
      <c r="CA43" s="1227"/>
      <c r="CB43" s="1227"/>
      <c r="CC43" s="1227"/>
      <c r="CD43" s="1227"/>
      <c r="CE43" s="1227"/>
      <c r="CF43" s="1227"/>
      <c r="CG43" s="1227"/>
      <c r="CH43" s="1227"/>
      <c r="CI43" s="1227"/>
      <c r="CJ43" s="1227"/>
      <c r="CK43" s="1227"/>
      <c r="CL43" s="1227"/>
      <c r="CM43" s="1227"/>
      <c r="CN43" s="1227"/>
      <c r="CO43" s="1227"/>
      <c r="CP43" s="1227"/>
      <c r="CQ43" s="1227"/>
      <c r="CR43" s="1227"/>
      <c r="CS43" s="1227"/>
      <c r="CT43" s="1227"/>
      <c r="CU43" s="1227"/>
      <c r="CV43" s="1227"/>
      <c r="CW43" s="1227"/>
      <c r="CX43" s="1227"/>
      <c r="CY43" s="1227"/>
      <c r="CZ43" s="1227"/>
      <c r="DA43" s="1227"/>
      <c r="DB43" s="1227"/>
      <c r="DC43" s="1228"/>
    </row>
    <row r="44" spans="2:109" ht="13.2" x14ac:dyDescent="0.2">
      <c r="B44" s="247"/>
      <c r="AN44" s="1229"/>
      <c r="AO44" s="1230"/>
      <c r="AP44" s="1230"/>
      <c r="AQ44" s="1230"/>
      <c r="AR44" s="1230"/>
      <c r="AS44" s="1230"/>
      <c r="AT44" s="1230"/>
      <c r="AU44" s="1230"/>
      <c r="AV44" s="1230"/>
      <c r="AW44" s="1230"/>
      <c r="AX44" s="1230"/>
      <c r="AY44" s="1230"/>
      <c r="AZ44" s="1230"/>
      <c r="BA44" s="1230"/>
      <c r="BB44" s="1230"/>
      <c r="BC44" s="1230"/>
      <c r="BD44" s="1230"/>
      <c r="BE44" s="1230"/>
      <c r="BF44" s="1230"/>
      <c r="BG44" s="1230"/>
      <c r="BH44" s="1230"/>
      <c r="BI44" s="1230"/>
      <c r="BJ44" s="1230"/>
      <c r="BK44" s="1230"/>
      <c r="BL44" s="1230"/>
      <c r="BM44" s="1230"/>
      <c r="BN44" s="1230"/>
      <c r="BO44" s="1230"/>
      <c r="BP44" s="1230"/>
      <c r="BQ44" s="1230"/>
      <c r="BR44" s="1230"/>
      <c r="BS44" s="1230"/>
      <c r="BT44" s="1230"/>
      <c r="BU44" s="1230"/>
      <c r="BV44" s="1230"/>
      <c r="BW44" s="1230"/>
      <c r="BX44" s="1230"/>
      <c r="BY44" s="1230"/>
      <c r="BZ44" s="1230"/>
      <c r="CA44" s="1230"/>
      <c r="CB44" s="1230"/>
      <c r="CC44" s="1230"/>
      <c r="CD44" s="1230"/>
      <c r="CE44" s="1230"/>
      <c r="CF44" s="1230"/>
      <c r="CG44" s="1230"/>
      <c r="CH44" s="1230"/>
      <c r="CI44" s="1230"/>
      <c r="CJ44" s="1230"/>
      <c r="CK44" s="1230"/>
      <c r="CL44" s="1230"/>
      <c r="CM44" s="1230"/>
      <c r="CN44" s="1230"/>
      <c r="CO44" s="1230"/>
      <c r="CP44" s="1230"/>
      <c r="CQ44" s="1230"/>
      <c r="CR44" s="1230"/>
      <c r="CS44" s="1230"/>
      <c r="CT44" s="1230"/>
      <c r="CU44" s="1230"/>
      <c r="CV44" s="1230"/>
      <c r="CW44" s="1230"/>
      <c r="CX44" s="1230"/>
      <c r="CY44" s="1230"/>
      <c r="CZ44" s="1230"/>
      <c r="DA44" s="1230"/>
      <c r="DB44" s="1230"/>
      <c r="DC44" s="1231"/>
    </row>
    <row r="45" spans="2:109" ht="13.2" x14ac:dyDescent="0.2">
      <c r="B45" s="247"/>
      <c r="AN45" s="1229"/>
      <c r="AO45" s="1230"/>
      <c r="AP45" s="1230"/>
      <c r="AQ45" s="1230"/>
      <c r="AR45" s="1230"/>
      <c r="AS45" s="1230"/>
      <c r="AT45" s="1230"/>
      <c r="AU45" s="1230"/>
      <c r="AV45" s="1230"/>
      <c r="AW45" s="1230"/>
      <c r="AX45" s="1230"/>
      <c r="AY45" s="1230"/>
      <c r="AZ45" s="1230"/>
      <c r="BA45" s="1230"/>
      <c r="BB45" s="1230"/>
      <c r="BC45" s="1230"/>
      <c r="BD45" s="1230"/>
      <c r="BE45" s="1230"/>
      <c r="BF45" s="1230"/>
      <c r="BG45" s="1230"/>
      <c r="BH45" s="1230"/>
      <c r="BI45" s="1230"/>
      <c r="BJ45" s="1230"/>
      <c r="BK45" s="1230"/>
      <c r="BL45" s="1230"/>
      <c r="BM45" s="1230"/>
      <c r="BN45" s="1230"/>
      <c r="BO45" s="1230"/>
      <c r="BP45" s="1230"/>
      <c r="BQ45" s="1230"/>
      <c r="BR45" s="1230"/>
      <c r="BS45" s="1230"/>
      <c r="BT45" s="1230"/>
      <c r="BU45" s="1230"/>
      <c r="BV45" s="1230"/>
      <c r="BW45" s="1230"/>
      <c r="BX45" s="1230"/>
      <c r="BY45" s="1230"/>
      <c r="BZ45" s="1230"/>
      <c r="CA45" s="1230"/>
      <c r="CB45" s="1230"/>
      <c r="CC45" s="1230"/>
      <c r="CD45" s="1230"/>
      <c r="CE45" s="1230"/>
      <c r="CF45" s="1230"/>
      <c r="CG45" s="1230"/>
      <c r="CH45" s="1230"/>
      <c r="CI45" s="1230"/>
      <c r="CJ45" s="1230"/>
      <c r="CK45" s="1230"/>
      <c r="CL45" s="1230"/>
      <c r="CM45" s="1230"/>
      <c r="CN45" s="1230"/>
      <c r="CO45" s="1230"/>
      <c r="CP45" s="1230"/>
      <c r="CQ45" s="1230"/>
      <c r="CR45" s="1230"/>
      <c r="CS45" s="1230"/>
      <c r="CT45" s="1230"/>
      <c r="CU45" s="1230"/>
      <c r="CV45" s="1230"/>
      <c r="CW45" s="1230"/>
      <c r="CX45" s="1230"/>
      <c r="CY45" s="1230"/>
      <c r="CZ45" s="1230"/>
      <c r="DA45" s="1230"/>
      <c r="DB45" s="1230"/>
      <c r="DC45" s="1231"/>
    </row>
    <row r="46" spans="2:109" ht="13.2" x14ac:dyDescent="0.2">
      <c r="B46" s="247"/>
      <c r="AN46" s="1229"/>
      <c r="AO46" s="1230"/>
      <c r="AP46" s="1230"/>
      <c r="AQ46" s="1230"/>
      <c r="AR46" s="1230"/>
      <c r="AS46" s="1230"/>
      <c r="AT46" s="1230"/>
      <c r="AU46" s="1230"/>
      <c r="AV46" s="1230"/>
      <c r="AW46" s="1230"/>
      <c r="AX46" s="1230"/>
      <c r="AY46" s="1230"/>
      <c r="AZ46" s="1230"/>
      <c r="BA46" s="1230"/>
      <c r="BB46" s="1230"/>
      <c r="BC46" s="1230"/>
      <c r="BD46" s="1230"/>
      <c r="BE46" s="1230"/>
      <c r="BF46" s="1230"/>
      <c r="BG46" s="1230"/>
      <c r="BH46" s="1230"/>
      <c r="BI46" s="1230"/>
      <c r="BJ46" s="1230"/>
      <c r="BK46" s="1230"/>
      <c r="BL46" s="1230"/>
      <c r="BM46" s="1230"/>
      <c r="BN46" s="1230"/>
      <c r="BO46" s="1230"/>
      <c r="BP46" s="1230"/>
      <c r="BQ46" s="1230"/>
      <c r="BR46" s="1230"/>
      <c r="BS46" s="1230"/>
      <c r="BT46" s="1230"/>
      <c r="BU46" s="1230"/>
      <c r="BV46" s="1230"/>
      <c r="BW46" s="1230"/>
      <c r="BX46" s="1230"/>
      <c r="BY46" s="1230"/>
      <c r="BZ46" s="1230"/>
      <c r="CA46" s="1230"/>
      <c r="CB46" s="1230"/>
      <c r="CC46" s="1230"/>
      <c r="CD46" s="1230"/>
      <c r="CE46" s="1230"/>
      <c r="CF46" s="1230"/>
      <c r="CG46" s="1230"/>
      <c r="CH46" s="1230"/>
      <c r="CI46" s="1230"/>
      <c r="CJ46" s="1230"/>
      <c r="CK46" s="1230"/>
      <c r="CL46" s="1230"/>
      <c r="CM46" s="1230"/>
      <c r="CN46" s="1230"/>
      <c r="CO46" s="1230"/>
      <c r="CP46" s="1230"/>
      <c r="CQ46" s="1230"/>
      <c r="CR46" s="1230"/>
      <c r="CS46" s="1230"/>
      <c r="CT46" s="1230"/>
      <c r="CU46" s="1230"/>
      <c r="CV46" s="1230"/>
      <c r="CW46" s="1230"/>
      <c r="CX46" s="1230"/>
      <c r="CY46" s="1230"/>
      <c r="CZ46" s="1230"/>
      <c r="DA46" s="1230"/>
      <c r="DB46" s="1230"/>
      <c r="DC46" s="1231"/>
    </row>
    <row r="47" spans="2:109" ht="13.2" x14ac:dyDescent="0.2">
      <c r="B47" s="247"/>
      <c r="AN47" s="1232"/>
      <c r="AO47" s="1233"/>
      <c r="AP47" s="1233"/>
      <c r="AQ47" s="1233"/>
      <c r="AR47" s="1233"/>
      <c r="AS47" s="1233"/>
      <c r="AT47" s="1233"/>
      <c r="AU47" s="1233"/>
      <c r="AV47" s="1233"/>
      <c r="AW47" s="1233"/>
      <c r="AX47" s="1233"/>
      <c r="AY47" s="1233"/>
      <c r="AZ47" s="1233"/>
      <c r="BA47" s="1233"/>
      <c r="BB47" s="1233"/>
      <c r="BC47" s="1233"/>
      <c r="BD47" s="1233"/>
      <c r="BE47" s="1233"/>
      <c r="BF47" s="1233"/>
      <c r="BG47" s="1233"/>
      <c r="BH47" s="1233"/>
      <c r="BI47" s="1233"/>
      <c r="BJ47" s="1233"/>
      <c r="BK47" s="1233"/>
      <c r="BL47" s="1233"/>
      <c r="BM47" s="1233"/>
      <c r="BN47" s="1233"/>
      <c r="BO47" s="1233"/>
      <c r="BP47" s="1233"/>
      <c r="BQ47" s="1233"/>
      <c r="BR47" s="1233"/>
      <c r="BS47" s="1233"/>
      <c r="BT47" s="1233"/>
      <c r="BU47" s="1233"/>
      <c r="BV47" s="1233"/>
      <c r="BW47" s="1233"/>
      <c r="BX47" s="1233"/>
      <c r="BY47" s="1233"/>
      <c r="BZ47" s="1233"/>
      <c r="CA47" s="1233"/>
      <c r="CB47" s="1233"/>
      <c r="CC47" s="1233"/>
      <c r="CD47" s="1233"/>
      <c r="CE47" s="1233"/>
      <c r="CF47" s="1233"/>
      <c r="CG47" s="1233"/>
      <c r="CH47" s="1233"/>
      <c r="CI47" s="1233"/>
      <c r="CJ47" s="1233"/>
      <c r="CK47" s="1233"/>
      <c r="CL47" s="1233"/>
      <c r="CM47" s="1233"/>
      <c r="CN47" s="1233"/>
      <c r="CO47" s="1233"/>
      <c r="CP47" s="1233"/>
      <c r="CQ47" s="1233"/>
      <c r="CR47" s="1233"/>
      <c r="CS47" s="1233"/>
      <c r="CT47" s="1233"/>
      <c r="CU47" s="1233"/>
      <c r="CV47" s="1233"/>
      <c r="CW47" s="1233"/>
      <c r="CX47" s="1233"/>
      <c r="CY47" s="1233"/>
      <c r="CZ47" s="1233"/>
      <c r="DA47" s="1233"/>
      <c r="DB47" s="1233"/>
      <c r="DC47" s="123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574</v>
      </c>
    </row>
    <row r="50" spans="1:109" ht="13.2" x14ac:dyDescent="0.2">
      <c r="B50" s="247"/>
      <c r="G50" s="1235"/>
      <c r="H50" s="1235"/>
      <c r="I50" s="1235"/>
      <c r="J50" s="1235"/>
      <c r="K50" s="360"/>
      <c r="L50" s="360"/>
      <c r="M50" s="361"/>
      <c r="N50" s="361"/>
      <c r="AN50" s="1236"/>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8"/>
      <c r="BP50" s="1239" t="s">
        <v>527</v>
      </c>
      <c r="BQ50" s="1239"/>
      <c r="BR50" s="1239"/>
      <c r="BS50" s="1239"/>
      <c r="BT50" s="1239"/>
      <c r="BU50" s="1239"/>
      <c r="BV50" s="1239"/>
      <c r="BW50" s="1239"/>
      <c r="BX50" s="1239" t="s">
        <v>528</v>
      </c>
      <c r="BY50" s="1239"/>
      <c r="BZ50" s="1239"/>
      <c r="CA50" s="1239"/>
      <c r="CB50" s="1239"/>
      <c r="CC50" s="1239"/>
      <c r="CD50" s="1239"/>
      <c r="CE50" s="1239"/>
      <c r="CF50" s="1239" t="s">
        <v>529</v>
      </c>
      <c r="CG50" s="1239"/>
      <c r="CH50" s="1239"/>
      <c r="CI50" s="1239"/>
      <c r="CJ50" s="1239"/>
      <c r="CK50" s="1239"/>
      <c r="CL50" s="1239"/>
      <c r="CM50" s="1239"/>
      <c r="CN50" s="1239" t="s">
        <v>530</v>
      </c>
      <c r="CO50" s="1239"/>
      <c r="CP50" s="1239"/>
      <c r="CQ50" s="1239"/>
      <c r="CR50" s="1239"/>
      <c r="CS50" s="1239"/>
      <c r="CT50" s="1239"/>
      <c r="CU50" s="1239"/>
      <c r="CV50" s="1239" t="s">
        <v>531</v>
      </c>
      <c r="CW50" s="1239"/>
      <c r="CX50" s="1239"/>
      <c r="CY50" s="1239"/>
      <c r="CZ50" s="1239"/>
      <c r="DA50" s="1239"/>
      <c r="DB50" s="1239"/>
      <c r="DC50" s="1239"/>
    </row>
    <row r="51" spans="1:109" ht="13.5" customHeight="1" x14ac:dyDescent="0.2">
      <c r="B51" s="247"/>
      <c r="G51" s="1240"/>
      <c r="H51" s="1240"/>
      <c r="I51" s="1243"/>
      <c r="J51" s="1243"/>
      <c r="K51" s="1241"/>
      <c r="L51" s="1241"/>
      <c r="M51" s="1241"/>
      <c r="N51" s="1241"/>
      <c r="AM51" s="359"/>
      <c r="AN51" s="1242" t="s">
        <v>575</v>
      </c>
      <c r="AO51" s="1242"/>
      <c r="AP51" s="1242"/>
      <c r="AQ51" s="1242"/>
      <c r="AR51" s="1242"/>
      <c r="AS51" s="1242"/>
      <c r="AT51" s="1242"/>
      <c r="AU51" s="1242"/>
      <c r="AV51" s="1242"/>
      <c r="AW51" s="1242"/>
      <c r="AX51" s="1242"/>
      <c r="AY51" s="1242"/>
      <c r="AZ51" s="1242"/>
      <c r="BA51" s="1242"/>
      <c r="BB51" s="1242" t="s">
        <v>576</v>
      </c>
      <c r="BC51" s="1242"/>
      <c r="BD51" s="1242"/>
      <c r="BE51" s="1242"/>
      <c r="BF51" s="1242"/>
      <c r="BG51" s="1242"/>
      <c r="BH51" s="1242"/>
      <c r="BI51" s="1242"/>
      <c r="BJ51" s="1242"/>
      <c r="BK51" s="1242"/>
      <c r="BL51" s="1242"/>
      <c r="BM51" s="1242"/>
      <c r="BN51" s="1242"/>
      <c r="BO51" s="1242"/>
      <c r="BP51" s="1225">
        <v>18.899999999999999</v>
      </c>
      <c r="BQ51" s="1225"/>
      <c r="BR51" s="1225"/>
      <c r="BS51" s="1225"/>
      <c r="BT51" s="1225"/>
      <c r="BU51" s="1225"/>
      <c r="BV51" s="1225"/>
      <c r="BW51" s="1225"/>
      <c r="BX51" s="1225">
        <v>11.7</v>
      </c>
      <c r="BY51" s="1225"/>
      <c r="BZ51" s="1225"/>
      <c r="CA51" s="1225"/>
      <c r="CB51" s="1225"/>
      <c r="CC51" s="1225"/>
      <c r="CD51" s="1225"/>
      <c r="CE51" s="1225"/>
      <c r="CF51" s="1225">
        <v>2.8</v>
      </c>
      <c r="CG51" s="1225"/>
      <c r="CH51" s="1225"/>
      <c r="CI51" s="1225"/>
      <c r="CJ51" s="1225"/>
      <c r="CK51" s="1225"/>
      <c r="CL51" s="1225"/>
      <c r="CM51" s="1225"/>
      <c r="CN51" s="1225">
        <v>1.9</v>
      </c>
      <c r="CO51" s="1225"/>
      <c r="CP51" s="1225"/>
      <c r="CQ51" s="1225"/>
      <c r="CR51" s="1225"/>
      <c r="CS51" s="1225"/>
      <c r="CT51" s="1225"/>
      <c r="CU51" s="1225"/>
      <c r="CV51" s="1225"/>
      <c r="CW51" s="1225"/>
      <c r="CX51" s="1225"/>
      <c r="CY51" s="1225"/>
      <c r="CZ51" s="1225"/>
      <c r="DA51" s="1225"/>
      <c r="DB51" s="1225"/>
      <c r="DC51" s="1225"/>
    </row>
    <row r="52" spans="1:109" ht="13.2" x14ac:dyDescent="0.2">
      <c r="B52" s="247"/>
      <c r="G52" s="1240"/>
      <c r="H52" s="1240"/>
      <c r="I52" s="1243"/>
      <c r="J52" s="1243"/>
      <c r="K52" s="1241"/>
      <c r="L52" s="1241"/>
      <c r="M52" s="1241"/>
      <c r="N52" s="1241"/>
      <c r="AM52" s="359"/>
      <c r="AN52" s="1242"/>
      <c r="AO52" s="1242"/>
      <c r="AP52" s="1242"/>
      <c r="AQ52" s="1242"/>
      <c r="AR52" s="1242"/>
      <c r="AS52" s="1242"/>
      <c r="AT52" s="1242"/>
      <c r="AU52" s="1242"/>
      <c r="AV52" s="1242"/>
      <c r="AW52" s="1242"/>
      <c r="AX52" s="1242"/>
      <c r="AY52" s="1242"/>
      <c r="AZ52" s="1242"/>
      <c r="BA52" s="1242"/>
      <c r="BB52" s="1242"/>
      <c r="BC52" s="1242"/>
      <c r="BD52" s="1242"/>
      <c r="BE52" s="1242"/>
      <c r="BF52" s="1242"/>
      <c r="BG52" s="1242"/>
      <c r="BH52" s="1242"/>
      <c r="BI52" s="1242"/>
      <c r="BJ52" s="1242"/>
      <c r="BK52" s="1242"/>
      <c r="BL52" s="1242"/>
      <c r="BM52" s="1242"/>
      <c r="BN52" s="1242"/>
      <c r="BO52" s="1242"/>
      <c r="BP52" s="1225"/>
      <c r="BQ52" s="1225"/>
      <c r="BR52" s="1225"/>
      <c r="BS52" s="1225"/>
      <c r="BT52" s="1225"/>
      <c r="BU52" s="1225"/>
      <c r="BV52" s="1225"/>
      <c r="BW52" s="1225"/>
      <c r="BX52" s="1225"/>
      <c r="BY52" s="1225"/>
      <c r="BZ52" s="1225"/>
      <c r="CA52" s="1225"/>
      <c r="CB52" s="1225"/>
      <c r="CC52" s="1225"/>
      <c r="CD52" s="1225"/>
      <c r="CE52" s="1225"/>
      <c r="CF52" s="1225"/>
      <c r="CG52" s="1225"/>
      <c r="CH52" s="1225"/>
      <c r="CI52" s="1225"/>
      <c r="CJ52" s="1225"/>
      <c r="CK52" s="1225"/>
      <c r="CL52" s="1225"/>
      <c r="CM52" s="1225"/>
      <c r="CN52" s="1225"/>
      <c r="CO52" s="1225"/>
      <c r="CP52" s="1225"/>
      <c r="CQ52" s="1225"/>
      <c r="CR52" s="1225"/>
      <c r="CS52" s="1225"/>
      <c r="CT52" s="1225"/>
      <c r="CU52" s="1225"/>
      <c r="CV52" s="1225"/>
      <c r="CW52" s="1225"/>
      <c r="CX52" s="1225"/>
      <c r="CY52" s="1225"/>
      <c r="CZ52" s="1225"/>
      <c r="DA52" s="1225"/>
      <c r="DB52" s="1225"/>
      <c r="DC52" s="1225"/>
    </row>
    <row r="53" spans="1:109" ht="13.2" x14ac:dyDescent="0.2">
      <c r="A53" s="358"/>
      <c r="B53" s="247"/>
      <c r="G53" s="1240"/>
      <c r="H53" s="1240"/>
      <c r="I53" s="1235"/>
      <c r="J53" s="1235"/>
      <c r="K53" s="1241"/>
      <c r="L53" s="1241"/>
      <c r="M53" s="1241"/>
      <c r="N53" s="1241"/>
      <c r="AM53" s="359"/>
      <c r="AN53" s="1242"/>
      <c r="AO53" s="1242"/>
      <c r="AP53" s="1242"/>
      <c r="AQ53" s="1242"/>
      <c r="AR53" s="1242"/>
      <c r="AS53" s="1242"/>
      <c r="AT53" s="1242"/>
      <c r="AU53" s="1242"/>
      <c r="AV53" s="1242"/>
      <c r="AW53" s="1242"/>
      <c r="AX53" s="1242"/>
      <c r="AY53" s="1242"/>
      <c r="AZ53" s="1242"/>
      <c r="BA53" s="1242"/>
      <c r="BB53" s="1242" t="s">
        <v>577</v>
      </c>
      <c r="BC53" s="1242"/>
      <c r="BD53" s="1242"/>
      <c r="BE53" s="1242"/>
      <c r="BF53" s="1242"/>
      <c r="BG53" s="1242"/>
      <c r="BH53" s="1242"/>
      <c r="BI53" s="1242"/>
      <c r="BJ53" s="1242"/>
      <c r="BK53" s="1242"/>
      <c r="BL53" s="1242"/>
      <c r="BM53" s="1242"/>
      <c r="BN53" s="1242"/>
      <c r="BO53" s="1242"/>
      <c r="BP53" s="1225">
        <v>74.5</v>
      </c>
      <c r="BQ53" s="1225"/>
      <c r="BR53" s="1225"/>
      <c r="BS53" s="1225"/>
      <c r="BT53" s="1225"/>
      <c r="BU53" s="1225"/>
      <c r="BV53" s="1225"/>
      <c r="BW53" s="1225"/>
      <c r="BX53" s="1225">
        <v>75.099999999999994</v>
      </c>
      <c r="BY53" s="1225"/>
      <c r="BZ53" s="1225"/>
      <c r="CA53" s="1225"/>
      <c r="CB53" s="1225"/>
      <c r="CC53" s="1225"/>
      <c r="CD53" s="1225"/>
      <c r="CE53" s="1225"/>
      <c r="CF53" s="1225">
        <v>75.400000000000006</v>
      </c>
      <c r="CG53" s="1225"/>
      <c r="CH53" s="1225"/>
      <c r="CI53" s="1225"/>
      <c r="CJ53" s="1225"/>
      <c r="CK53" s="1225"/>
      <c r="CL53" s="1225"/>
      <c r="CM53" s="1225"/>
      <c r="CN53" s="1225">
        <v>75</v>
      </c>
      <c r="CO53" s="1225"/>
      <c r="CP53" s="1225"/>
      <c r="CQ53" s="1225"/>
      <c r="CR53" s="1225"/>
      <c r="CS53" s="1225"/>
      <c r="CT53" s="1225"/>
      <c r="CU53" s="1225"/>
      <c r="CV53" s="1225">
        <v>75.8</v>
      </c>
      <c r="CW53" s="1225"/>
      <c r="CX53" s="1225"/>
      <c r="CY53" s="1225"/>
      <c r="CZ53" s="1225"/>
      <c r="DA53" s="1225"/>
      <c r="DB53" s="1225"/>
      <c r="DC53" s="1225"/>
    </row>
    <row r="54" spans="1:109" ht="13.2" x14ac:dyDescent="0.2">
      <c r="A54" s="358"/>
      <c r="B54" s="247"/>
      <c r="G54" s="1240"/>
      <c r="H54" s="1240"/>
      <c r="I54" s="1235"/>
      <c r="J54" s="1235"/>
      <c r="K54" s="1241"/>
      <c r="L54" s="1241"/>
      <c r="M54" s="1241"/>
      <c r="N54" s="1241"/>
      <c r="AM54" s="359"/>
      <c r="AN54" s="1242"/>
      <c r="AO54" s="1242"/>
      <c r="AP54" s="1242"/>
      <c r="AQ54" s="1242"/>
      <c r="AR54" s="1242"/>
      <c r="AS54" s="1242"/>
      <c r="AT54" s="1242"/>
      <c r="AU54" s="1242"/>
      <c r="AV54" s="1242"/>
      <c r="AW54" s="1242"/>
      <c r="AX54" s="1242"/>
      <c r="AY54" s="1242"/>
      <c r="AZ54" s="1242"/>
      <c r="BA54" s="1242"/>
      <c r="BB54" s="1242"/>
      <c r="BC54" s="1242"/>
      <c r="BD54" s="1242"/>
      <c r="BE54" s="1242"/>
      <c r="BF54" s="1242"/>
      <c r="BG54" s="1242"/>
      <c r="BH54" s="1242"/>
      <c r="BI54" s="1242"/>
      <c r="BJ54" s="1242"/>
      <c r="BK54" s="1242"/>
      <c r="BL54" s="1242"/>
      <c r="BM54" s="1242"/>
      <c r="BN54" s="1242"/>
      <c r="BO54" s="1242"/>
      <c r="BP54" s="1225"/>
      <c r="BQ54" s="1225"/>
      <c r="BR54" s="1225"/>
      <c r="BS54" s="1225"/>
      <c r="BT54" s="1225"/>
      <c r="BU54" s="1225"/>
      <c r="BV54" s="1225"/>
      <c r="BW54" s="1225"/>
      <c r="BX54" s="1225"/>
      <c r="BY54" s="1225"/>
      <c r="BZ54" s="1225"/>
      <c r="CA54" s="1225"/>
      <c r="CB54" s="1225"/>
      <c r="CC54" s="1225"/>
      <c r="CD54" s="1225"/>
      <c r="CE54" s="1225"/>
      <c r="CF54" s="1225"/>
      <c r="CG54" s="1225"/>
      <c r="CH54" s="1225"/>
      <c r="CI54" s="1225"/>
      <c r="CJ54" s="1225"/>
      <c r="CK54" s="1225"/>
      <c r="CL54" s="1225"/>
      <c r="CM54" s="1225"/>
      <c r="CN54" s="1225"/>
      <c r="CO54" s="1225"/>
      <c r="CP54" s="1225"/>
      <c r="CQ54" s="1225"/>
      <c r="CR54" s="1225"/>
      <c r="CS54" s="1225"/>
      <c r="CT54" s="1225"/>
      <c r="CU54" s="1225"/>
      <c r="CV54" s="1225"/>
      <c r="CW54" s="1225"/>
      <c r="CX54" s="1225"/>
      <c r="CY54" s="1225"/>
      <c r="CZ54" s="1225"/>
      <c r="DA54" s="1225"/>
      <c r="DB54" s="1225"/>
      <c r="DC54" s="1225"/>
    </row>
    <row r="55" spans="1:109" ht="13.2" x14ac:dyDescent="0.2">
      <c r="A55" s="358"/>
      <c r="B55" s="247"/>
      <c r="G55" s="1235"/>
      <c r="H55" s="1235"/>
      <c r="I55" s="1235"/>
      <c r="J55" s="1235"/>
      <c r="K55" s="1241"/>
      <c r="L55" s="1241"/>
      <c r="M55" s="1241"/>
      <c r="N55" s="1241"/>
      <c r="AN55" s="1239" t="s">
        <v>578</v>
      </c>
      <c r="AO55" s="1239"/>
      <c r="AP55" s="1239"/>
      <c r="AQ55" s="1239"/>
      <c r="AR55" s="1239"/>
      <c r="AS55" s="1239"/>
      <c r="AT55" s="1239"/>
      <c r="AU55" s="1239"/>
      <c r="AV55" s="1239"/>
      <c r="AW55" s="1239"/>
      <c r="AX55" s="1239"/>
      <c r="AY55" s="1239"/>
      <c r="AZ55" s="1239"/>
      <c r="BA55" s="1239"/>
      <c r="BB55" s="1242" t="s">
        <v>576</v>
      </c>
      <c r="BC55" s="1242"/>
      <c r="BD55" s="1242"/>
      <c r="BE55" s="1242"/>
      <c r="BF55" s="1242"/>
      <c r="BG55" s="1242"/>
      <c r="BH55" s="1242"/>
      <c r="BI55" s="1242"/>
      <c r="BJ55" s="1242"/>
      <c r="BK55" s="1242"/>
      <c r="BL55" s="1242"/>
      <c r="BM55" s="1242"/>
      <c r="BN55" s="1242"/>
      <c r="BO55" s="1242"/>
      <c r="BP55" s="1225">
        <v>18</v>
      </c>
      <c r="BQ55" s="1225"/>
      <c r="BR55" s="1225"/>
      <c r="BS55" s="1225"/>
      <c r="BT55" s="1225"/>
      <c r="BU55" s="1225"/>
      <c r="BV55" s="1225"/>
      <c r="BW55" s="1225"/>
      <c r="BX55" s="1225">
        <v>13.1</v>
      </c>
      <c r="BY55" s="1225"/>
      <c r="BZ55" s="1225"/>
      <c r="CA55" s="1225"/>
      <c r="CB55" s="1225"/>
      <c r="CC55" s="1225"/>
      <c r="CD55" s="1225"/>
      <c r="CE55" s="1225"/>
      <c r="CF55" s="1225">
        <v>10.9</v>
      </c>
      <c r="CG55" s="1225"/>
      <c r="CH55" s="1225"/>
      <c r="CI55" s="1225"/>
      <c r="CJ55" s="1225"/>
      <c r="CK55" s="1225"/>
      <c r="CL55" s="1225"/>
      <c r="CM55" s="1225"/>
      <c r="CN55" s="1225">
        <v>13.6</v>
      </c>
      <c r="CO55" s="1225"/>
      <c r="CP55" s="1225"/>
      <c r="CQ55" s="1225"/>
      <c r="CR55" s="1225"/>
      <c r="CS55" s="1225"/>
      <c r="CT55" s="1225"/>
      <c r="CU55" s="1225"/>
      <c r="CV55" s="1225">
        <v>15.3</v>
      </c>
      <c r="CW55" s="1225"/>
      <c r="CX55" s="1225"/>
      <c r="CY55" s="1225"/>
      <c r="CZ55" s="1225"/>
      <c r="DA55" s="1225"/>
      <c r="DB55" s="1225"/>
      <c r="DC55" s="1225"/>
    </row>
    <row r="56" spans="1:109" ht="13.2" x14ac:dyDescent="0.2">
      <c r="A56" s="358"/>
      <c r="B56" s="247"/>
      <c r="G56" s="1235"/>
      <c r="H56" s="1235"/>
      <c r="I56" s="1235"/>
      <c r="J56" s="1235"/>
      <c r="K56" s="1241"/>
      <c r="L56" s="1241"/>
      <c r="M56" s="1241"/>
      <c r="N56" s="1241"/>
      <c r="AN56" s="1239"/>
      <c r="AO56" s="1239"/>
      <c r="AP56" s="1239"/>
      <c r="AQ56" s="1239"/>
      <c r="AR56" s="1239"/>
      <c r="AS56" s="1239"/>
      <c r="AT56" s="1239"/>
      <c r="AU56" s="1239"/>
      <c r="AV56" s="1239"/>
      <c r="AW56" s="1239"/>
      <c r="AX56" s="1239"/>
      <c r="AY56" s="1239"/>
      <c r="AZ56" s="1239"/>
      <c r="BA56" s="1239"/>
      <c r="BB56" s="1242"/>
      <c r="BC56" s="1242"/>
      <c r="BD56" s="1242"/>
      <c r="BE56" s="1242"/>
      <c r="BF56" s="1242"/>
      <c r="BG56" s="1242"/>
      <c r="BH56" s="1242"/>
      <c r="BI56" s="1242"/>
      <c r="BJ56" s="1242"/>
      <c r="BK56" s="1242"/>
      <c r="BL56" s="1242"/>
      <c r="BM56" s="1242"/>
      <c r="BN56" s="1242"/>
      <c r="BO56" s="1242"/>
      <c r="BP56" s="1225"/>
      <c r="BQ56" s="1225"/>
      <c r="BR56" s="1225"/>
      <c r="BS56" s="1225"/>
      <c r="BT56" s="1225"/>
      <c r="BU56" s="1225"/>
      <c r="BV56" s="1225"/>
      <c r="BW56" s="1225"/>
      <c r="BX56" s="1225"/>
      <c r="BY56" s="1225"/>
      <c r="BZ56" s="1225"/>
      <c r="CA56" s="1225"/>
      <c r="CB56" s="1225"/>
      <c r="CC56" s="1225"/>
      <c r="CD56" s="1225"/>
      <c r="CE56" s="1225"/>
      <c r="CF56" s="1225"/>
      <c r="CG56" s="1225"/>
      <c r="CH56" s="1225"/>
      <c r="CI56" s="1225"/>
      <c r="CJ56" s="1225"/>
      <c r="CK56" s="1225"/>
      <c r="CL56" s="1225"/>
      <c r="CM56" s="1225"/>
      <c r="CN56" s="1225"/>
      <c r="CO56" s="1225"/>
      <c r="CP56" s="1225"/>
      <c r="CQ56" s="1225"/>
      <c r="CR56" s="1225"/>
      <c r="CS56" s="1225"/>
      <c r="CT56" s="1225"/>
      <c r="CU56" s="1225"/>
      <c r="CV56" s="1225"/>
      <c r="CW56" s="1225"/>
      <c r="CX56" s="1225"/>
      <c r="CY56" s="1225"/>
      <c r="CZ56" s="1225"/>
      <c r="DA56" s="1225"/>
      <c r="DB56" s="1225"/>
      <c r="DC56" s="1225"/>
    </row>
    <row r="57" spans="1:109" s="358" customFormat="1" ht="13.2" x14ac:dyDescent="0.2">
      <c r="B57" s="362"/>
      <c r="G57" s="1235"/>
      <c r="H57" s="1235"/>
      <c r="I57" s="1244"/>
      <c r="J57" s="1244"/>
      <c r="K57" s="1241"/>
      <c r="L57" s="1241"/>
      <c r="M57" s="1241"/>
      <c r="N57" s="1241"/>
      <c r="AM57" s="243"/>
      <c r="AN57" s="1239"/>
      <c r="AO57" s="1239"/>
      <c r="AP57" s="1239"/>
      <c r="AQ57" s="1239"/>
      <c r="AR57" s="1239"/>
      <c r="AS57" s="1239"/>
      <c r="AT57" s="1239"/>
      <c r="AU57" s="1239"/>
      <c r="AV57" s="1239"/>
      <c r="AW57" s="1239"/>
      <c r="AX57" s="1239"/>
      <c r="AY57" s="1239"/>
      <c r="AZ57" s="1239"/>
      <c r="BA57" s="1239"/>
      <c r="BB57" s="1242" t="s">
        <v>577</v>
      </c>
      <c r="BC57" s="1242"/>
      <c r="BD57" s="1242"/>
      <c r="BE57" s="1242"/>
      <c r="BF57" s="1242"/>
      <c r="BG57" s="1242"/>
      <c r="BH57" s="1242"/>
      <c r="BI57" s="1242"/>
      <c r="BJ57" s="1242"/>
      <c r="BK57" s="1242"/>
      <c r="BL57" s="1242"/>
      <c r="BM57" s="1242"/>
      <c r="BN57" s="1242"/>
      <c r="BO57" s="1242"/>
      <c r="BP57" s="1225">
        <v>61.9</v>
      </c>
      <c r="BQ57" s="1225"/>
      <c r="BR57" s="1225"/>
      <c r="BS57" s="1225"/>
      <c r="BT57" s="1225"/>
      <c r="BU57" s="1225"/>
      <c r="BV57" s="1225"/>
      <c r="BW57" s="1225"/>
      <c r="BX57" s="1225">
        <v>62.5</v>
      </c>
      <c r="BY57" s="1225"/>
      <c r="BZ57" s="1225"/>
      <c r="CA57" s="1225"/>
      <c r="CB57" s="1225"/>
      <c r="CC57" s="1225"/>
      <c r="CD57" s="1225"/>
      <c r="CE57" s="1225"/>
      <c r="CF57" s="1225">
        <v>63.5</v>
      </c>
      <c r="CG57" s="1225"/>
      <c r="CH57" s="1225"/>
      <c r="CI57" s="1225"/>
      <c r="CJ57" s="1225"/>
      <c r="CK57" s="1225"/>
      <c r="CL57" s="1225"/>
      <c r="CM57" s="1225"/>
      <c r="CN57" s="1225">
        <v>63.8</v>
      </c>
      <c r="CO57" s="1225"/>
      <c r="CP57" s="1225"/>
      <c r="CQ57" s="1225"/>
      <c r="CR57" s="1225"/>
      <c r="CS57" s="1225"/>
      <c r="CT57" s="1225"/>
      <c r="CU57" s="1225"/>
      <c r="CV57" s="1225">
        <v>64.099999999999994</v>
      </c>
      <c r="CW57" s="1225"/>
      <c r="CX57" s="1225"/>
      <c r="CY57" s="1225"/>
      <c r="CZ57" s="1225"/>
      <c r="DA57" s="1225"/>
      <c r="DB57" s="1225"/>
      <c r="DC57" s="1225"/>
      <c r="DD57" s="363"/>
      <c r="DE57" s="362"/>
    </row>
    <row r="58" spans="1:109" s="358" customFormat="1" ht="13.2" x14ac:dyDescent="0.2">
      <c r="A58" s="243"/>
      <c r="B58" s="362"/>
      <c r="G58" s="1235"/>
      <c r="H58" s="1235"/>
      <c r="I58" s="1244"/>
      <c r="J58" s="1244"/>
      <c r="K58" s="1241"/>
      <c r="L58" s="1241"/>
      <c r="M58" s="1241"/>
      <c r="N58" s="1241"/>
      <c r="AM58" s="243"/>
      <c r="AN58" s="1239"/>
      <c r="AO58" s="1239"/>
      <c r="AP58" s="1239"/>
      <c r="AQ58" s="1239"/>
      <c r="AR58" s="1239"/>
      <c r="AS58" s="1239"/>
      <c r="AT58" s="1239"/>
      <c r="AU58" s="1239"/>
      <c r="AV58" s="1239"/>
      <c r="AW58" s="1239"/>
      <c r="AX58" s="1239"/>
      <c r="AY58" s="1239"/>
      <c r="AZ58" s="1239"/>
      <c r="BA58" s="1239"/>
      <c r="BB58" s="1242"/>
      <c r="BC58" s="1242"/>
      <c r="BD58" s="1242"/>
      <c r="BE58" s="1242"/>
      <c r="BF58" s="1242"/>
      <c r="BG58" s="1242"/>
      <c r="BH58" s="1242"/>
      <c r="BI58" s="1242"/>
      <c r="BJ58" s="1242"/>
      <c r="BK58" s="1242"/>
      <c r="BL58" s="1242"/>
      <c r="BM58" s="1242"/>
      <c r="BN58" s="1242"/>
      <c r="BO58" s="1242"/>
      <c r="BP58" s="1225"/>
      <c r="BQ58" s="1225"/>
      <c r="BR58" s="1225"/>
      <c r="BS58" s="1225"/>
      <c r="BT58" s="1225"/>
      <c r="BU58" s="1225"/>
      <c r="BV58" s="1225"/>
      <c r="BW58" s="1225"/>
      <c r="BX58" s="1225"/>
      <c r="BY58" s="1225"/>
      <c r="BZ58" s="1225"/>
      <c r="CA58" s="1225"/>
      <c r="CB58" s="1225"/>
      <c r="CC58" s="1225"/>
      <c r="CD58" s="1225"/>
      <c r="CE58" s="1225"/>
      <c r="CF58" s="1225"/>
      <c r="CG58" s="1225"/>
      <c r="CH58" s="1225"/>
      <c r="CI58" s="1225"/>
      <c r="CJ58" s="1225"/>
      <c r="CK58" s="1225"/>
      <c r="CL58" s="1225"/>
      <c r="CM58" s="1225"/>
      <c r="CN58" s="1225"/>
      <c r="CO58" s="1225"/>
      <c r="CP58" s="1225"/>
      <c r="CQ58" s="1225"/>
      <c r="CR58" s="1225"/>
      <c r="CS58" s="1225"/>
      <c r="CT58" s="1225"/>
      <c r="CU58" s="1225"/>
      <c r="CV58" s="1225"/>
      <c r="CW58" s="1225"/>
      <c r="CX58" s="1225"/>
      <c r="CY58" s="1225"/>
      <c r="CZ58" s="1225"/>
      <c r="DA58" s="1225"/>
      <c r="DB58" s="1225"/>
      <c r="DC58" s="1225"/>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579</v>
      </c>
    </row>
    <row r="64" spans="1:109" ht="13.2" x14ac:dyDescent="0.2">
      <c r="B64" s="247"/>
      <c r="G64" s="357"/>
      <c r="I64" s="369"/>
      <c r="J64" s="369"/>
      <c r="K64" s="369"/>
      <c r="L64" s="369"/>
      <c r="M64" s="369"/>
      <c r="N64" s="370"/>
      <c r="AM64" s="357"/>
      <c r="AN64" s="357" t="s">
        <v>573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6" t="s">
        <v>582</v>
      </c>
      <c r="AO65" s="1227"/>
      <c r="AP65" s="1227"/>
      <c r="AQ65" s="1227"/>
      <c r="AR65" s="1227"/>
      <c r="AS65" s="1227"/>
      <c r="AT65" s="1227"/>
      <c r="AU65" s="1227"/>
      <c r="AV65" s="1227"/>
      <c r="AW65" s="1227"/>
      <c r="AX65" s="1227"/>
      <c r="AY65" s="1227"/>
      <c r="AZ65" s="1227"/>
      <c r="BA65" s="1227"/>
      <c r="BB65" s="1227"/>
      <c r="BC65" s="1227"/>
      <c r="BD65" s="1227"/>
      <c r="BE65" s="1227"/>
      <c r="BF65" s="1227"/>
      <c r="BG65" s="1227"/>
      <c r="BH65" s="1227"/>
      <c r="BI65" s="1227"/>
      <c r="BJ65" s="1227"/>
      <c r="BK65" s="1227"/>
      <c r="BL65" s="1227"/>
      <c r="BM65" s="1227"/>
      <c r="BN65" s="1227"/>
      <c r="BO65" s="1227"/>
      <c r="BP65" s="1227"/>
      <c r="BQ65" s="1227"/>
      <c r="BR65" s="1227"/>
      <c r="BS65" s="1227"/>
      <c r="BT65" s="1227"/>
      <c r="BU65" s="1227"/>
      <c r="BV65" s="1227"/>
      <c r="BW65" s="1227"/>
      <c r="BX65" s="1227"/>
      <c r="BY65" s="1227"/>
      <c r="BZ65" s="1227"/>
      <c r="CA65" s="1227"/>
      <c r="CB65" s="1227"/>
      <c r="CC65" s="1227"/>
      <c r="CD65" s="1227"/>
      <c r="CE65" s="1227"/>
      <c r="CF65" s="1227"/>
      <c r="CG65" s="1227"/>
      <c r="CH65" s="1227"/>
      <c r="CI65" s="1227"/>
      <c r="CJ65" s="1227"/>
      <c r="CK65" s="1227"/>
      <c r="CL65" s="1227"/>
      <c r="CM65" s="1227"/>
      <c r="CN65" s="1227"/>
      <c r="CO65" s="1227"/>
      <c r="CP65" s="1227"/>
      <c r="CQ65" s="1227"/>
      <c r="CR65" s="1227"/>
      <c r="CS65" s="1227"/>
      <c r="CT65" s="1227"/>
      <c r="CU65" s="1227"/>
      <c r="CV65" s="1227"/>
      <c r="CW65" s="1227"/>
      <c r="CX65" s="1227"/>
      <c r="CY65" s="1227"/>
      <c r="CZ65" s="1227"/>
      <c r="DA65" s="1227"/>
      <c r="DB65" s="1227"/>
      <c r="DC65" s="1228"/>
    </row>
    <row r="66" spans="2:107" ht="13.2" x14ac:dyDescent="0.2">
      <c r="B66" s="247"/>
      <c r="AN66" s="1229"/>
      <c r="AO66" s="1230"/>
      <c r="AP66" s="1230"/>
      <c r="AQ66" s="1230"/>
      <c r="AR66" s="1230"/>
      <c r="AS66" s="1230"/>
      <c r="AT66" s="1230"/>
      <c r="AU66" s="1230"/>
      <c r="AV66" s="1230"/>
      <c r="AW66" s="1230"/>
      <c r="AX66" s="1230"/>
      <c r="AY66" s="1230"/>
      <c r="AZ66" s="1230"/>
      <c r="BA66" s="1230"/>
      <c r="BB66" s="1230"/>
      <c r="BC66" s="1230"/>
      <c r="BD66" s="1230"/>
      <c r="BE66" s="1230"/>
      <c r="BF66" s="1230"/>
      <c r="BG66" s="1230"/>
      <c r="BH66" s="1230"/>
      <c r="BI66" s="1230"/>
      <c r="BJ66" s="1230"/>
      <c r="BK66" s="1230"/>
      <c r="BL66" s="1230"/>
      <c r="BM66" s="1230"/>
      <c r="BN66" s="1230"/>
      <c r="BO66" s="1230"/>
      <c r="BP66" s="1230"/>
      <c r="BQ66" s="1230"/>
      <c r="BR66" s="1230"/>
      <c r="BS66" s="1230"/>
      <c r="BT66" s="1230"/>
      <c r="BU66" s="1230"/>
      <c r="BV66" s="1230"/>
      <c r="BW66" s="1230"/>
      <c r="BX66" s="1230"/>
      <c r="BY66" s="1230"/>
      <c r="BZ66" s="1230"/>
      <c r="CA66" s="1230"/>
      <c r="CB66" s="1230"/>
      <c r="CC66" s="1230"/>
      <c r="CD66" s="1230"/>
      <c r="CE66" s="1230"/>
      <c r="CF66" s="1230"/>
      <c r="CG66" s="1230"/>
      <c r="CH66" s="1230"/>
      <c r="CI66" s="1230"/>
      <c r="CJ66" s="1230"/>
      <c r="CK66" s="1230"/>
      <c r="CL66" s="1230"/>
      <c r="CM66" s="1230"/>
      <c r="CN66" s="1230"/>
      <c r="CO66" s="1230"/>
      <c r="CP66" s="1230"/>
      <c r="CQ66" s="1230"/>
      <c r="CR66" s="1230"/>
      <c r="CS66" s="1230"/>
      <c r="CT66" s="1230"/>
      <c r="CU66" s="1230"/>
      <c r="CV66" s="1230"/>
      <c r="CW66" s="1230"/>
      <c r="CX66" s="1230"/>
      <c r="CY66" s="1230"/>
      <c r="CZ66" s="1230"/>
      <c r="DA66" s="1230"/>
      <c r="DB66" s="1230"/>
      <c r="DC66" s="1231"/>
    </row>
    <row r="67" spans="2:107" ht="13.2" x14ac:dyDescent="0.2">
      <c r="B67" s="247"/>
      <c r="AN67" s="1229"/>
      <c r="AO67" s="1230"/>
      <c r="AP67" s="1230"/>
      <c r="AQ67" s="1230"/>
      <c r="AR67" s="1230"/>
      <c r="AS67" s="1230"/>
      <c r="AT67" s="1230"/>
      <c r="AU67" s="1230"/>
      <c r="AV67" s="1230"/>
      <c r="AW67" s="1230"/>
      <c r="AX67" s="1230"/>
      <c r="AY67" s="1230"/>
      <c r="AZ67" s="1230"/>
      <c r="BA67" s="1230"/>
      <c r="BB67" s="1230"/>
      <c r="BC67" s="1230"/>
      <c r="BD67" s="1230"/>
      <c r="BE67" s="1230"/>
      <c r="BF67" s="1230"/>
      <c r="BG67" s="1230"/>
      <c r="BH67" s="1230"/>
      <c r="BI67" s="1230"/>
      <c r="BJ67" s="1230"/>
      <c r="BK67" s="1230"/>
      <c r="BL67" s="1230"/>
      <c r="BM67" s="1230"/>
      <c r="BN67" s="1230"/>
      <c r="BO67" s="1230"/>
      <c r="BP67" s="1230"/>
      <c r="BQ67" s="1230"/>
      <c r="BR67" s="1230"/>
      <c r="BS67" s="1230"/>
      <c r="BT67" s="1230"/>
      <c r="BU67" s="1230"/>
      <c r="BV67" s="1230"/>
      <c r="BW67" s="1230"/>
      <c r="BX67" s="1230"/>
      <c r="BY67" s="1230"/>
      <c r="BZ67" s="1230"/>
      <c r="CA67" s="1230"/>
      <c r="CB67" s="1230"/>
      <c r="CC67" s="1230"/>
      <c r="CD67" s="1230"/>
      <c r="CE67" s="1230"/>
      <c r="CF67" s="1230"/>
      <c r="CG67" s="1230"/>
      <c r="CH67" s="1230"/>
      <c r="CI67" s="1230"/>
      <c r="CJ67" s="1230"/>
      <c r="CK67" s="1230"/>
      <c r="CL67" s="1230"/>
      <c r="CM67" s="1230"/>
      <c r="CN67" s="1230"/>
      <c r="CO67" s="1230"/>
      <c r="CP67" s="1230"/>
      <c r="CQ67" s="1230"/>
      <c r="CR67" s="1230"/>
      <c r="CS67" s="1230"/>
      <c r="CT67" s="1230"/>
      <c r="CU67" s="1230"/>
      <c r="CV67" s="1230"/>
      <c r="CW67" s="1230"/>
      <c r="CX67" s="1230"/>
      <c r="CY67" s="1230"/>
      <c r="CZ67" s="1230"/>
      <c r="DA67" s="1230"/>
      <c r="DB67" s="1230"/>
      <c r="DC67" s="1231"/>
    </row>
    <row r="68" spans="2:107" ht="13.2" x14ac:dyDescent="0.2">
      <c r="B68" s="247"/>
      <c r="AN68" s="1229"/>
      <c r="AO68" s="1230"/>
      <c r="AP68" s="1230"/>
      <c r="AQ68" s="1230"/>
      <c r="AR68" s="1230"/>
      <c r="AS68" s="1230"/>
      <c r="AT68" s="1230"/>
      <c r="AU68" s="1230"/>
      <c r="AV68" s="1230"/>
      <c r="AW68" s="1230"/>
      <c r="AX68" s="1230"/>
      <c r="AY68" s="1230"/>
      <c r="AZ68" s="1230"/>
      <c r="BA68" s="1230"/>
      <c r="BB68" s="1230"/>
      <c r="BC68" s="1230"/>
      <c r="BD68" s="1230"/>
      <c r="BE68" s="1230"/>
      <c r="BF68" s="1230"/>
      <c r="BG68" s="1230"/>
      <c r="BH68" s="1230"/>
      <c r="BI68" s="1230"/>
      <c r="BJ68" s="1230"/>
      <c r="BK68" s="1230"/>
      <c r="BL68" s="1230"/>
      <c r="BM68" s="1230"/>
      <c r="BN68" s="1230"/>
      <c r="BO68" s="1230"/>
      <c r="BP68" s="1230"/>
      <c r="BQ68" s="1230"/>
      <c r="BR68" s="1230"/>
      <c r="BS68" s="1230"/>
      <c r="BT68" s="1230"/>
      <c r="BU68" s="1230"/>
      <c r="BV68" s="1230"/>
      <c r="BW68" s="1230"/>
      <c r="BX68" s="1230"/>
      <c r="BY68" s="1230"/>
      <c r="BZ68" s="1230"/>
      <c r="CA68" s="1230"/>
      <c r="CB68" s="1230"/>
      <c r="CC68" s="1230"/>
      <c r="CD68" s="1230"/>
      <c r="CE68" s="1230"/>
      <c r="CF68" s="1230"/>
      <c r="CG68" s="1230"/>
      <c r="CH68" s="1230"/>
      <c r="CI68" s="1230"/>
      <c r="CJ68" s="1230"/>
      <c r="CK68" s="1230"/>
      <c r="CL68" s="1230"/>
      <c r="CM68" s="1230"/>
      <c r="CN68" s="1230"/>
      <c r="CO68" s="1230"/>
      <c r="CP68" s="1230"/>
      <c r="CQ68" s="1230"/>
      <c r="CR68" s="1230"/>
      <c r="CS68" s="1230"/>
      <c r="CT68" s="1230"/>
      <c r="CU68" s="1230"/>
      <c r="CV68" s="1230"/>
      <c r="CW68" s="1230"/>
      <c r="CX68" s="1230"/>
      <c r="CY68" s="1230"/>
      <c r="CZ68" s="1230"/>
      <c r="DA68" s="1230"/>
      <c r="DB68" s="1230"/>
      <c r="DC68" s="1231"/>
    </row>
    <row r="69" spans="2:107" ht="13.2" x14ac:dyDescent="0.2">
      <c r="B69" s="247"/>
      <c r="AN69" s="1232"/>
      <c r="AO69" s="1233"/>
      <c r="AP69" s="1233"/>
      <c r="AQ69" s="1233"/>
      <c r="AR69" s="1233"/>
      <c r="AS69" s="1233"/>
      <c r="AT69" s="1233"/>
      <c r="AU69" s="1233"/>
      <c r="AV69" s="1233"/>
      <c r="AW69" s="1233"/>
      <c r="AX69" s="1233"/>
      <c r="AY69" s="1233"/>
      <c r="AZ69" s="1233"/>
      <c r="BA69" s="1233"/>
      <c r="BB69" s="1233"/>
      <c r="BC69" s="1233"/>
      <c r="BD69" s="1233"/>
      <c r="BE69" s="1233"/>
      <c r="BF69" s="1233"/>
      <c r="BG69" s="1233"/>
      <c r="BH69" s="1233"/>
      <c r="BI69" s="1233"/>
      <c r="BJ69" s="1233"/>
      <c r="BK69" s="1233"/>
      <c r="BL69" s="1233"/>
      <c r="BM69" s="1233"/>
      <c r="BN69" s="1233"/>
      <c r="BO69" s="1233"/>
      <c r="BP69" s="1233"/>
      <c r="BQ69" s="1233"/>
      <c r="BR69" s="1233"/>
      <c r="BS69" s="1233"/>
      <c r="BT69" s="1233"/>
      <c r="BU69" s="1233"/>
      <c r="BV69" s="1233"/>
      <c r="BW69" s="1233"/>
      <c r="BX69" s="1233"/>
      <c r="BY69" s="1233"/>
      <c r="BZ69" s="1233"/>
      <c r="CA69" s="1233"/>
      <c r="CB69" s="1233"/>
      <c r="CC69" s="1233"/>
      <c r="CD69" s="1233"/>
      <c r="CE69" s="1233"/>
      <c r="CF69" s="1233"/>
      <c r="CG69" s="1233"/>
      <c r="CH69" s="1233"/>
      <c r="CI69" s="1233"/>
      <c r="CJ69" s="1233"/>
      <c r="CK69" s="1233"/>
      <c r="CL69" s="1233"/>
      <c r="CM69" s="1233"/>
      <c r="CN69" s="1233"/>
      <c r="CO69" s="1233"/>
      <c r="CP69" s="1233"/>
      <c r="CQ69" s="1233"/>
      <c r="CR69" s="1233"/>
      <c r="CS69" s="1233"/>
      <c r="CT69" s="1233"/>
      <c r="CU69" s="1233"/>
      <c r="CV69" s="1233"/>
      <c r="CW69" s="1233"/>
      <c r="CX69" s="1233"/>
      <c r="CY69" s="1233"/>
      <c r="CZ69" s="1233"/>
      <c r="DA69" s="1233"/>
      <c r="DB69" s="1233"/>
      <c r="DC69" s="123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574</v>
      </c>
    </row>
    <row r="72" spans="2:107" ht="13.2" x14ac:dyDescent="0.2">
      <c r="B72" s="247"/>
      <c r="G72" s="1235"/>
      <c r="H72" s="1235"/>
      <c r="I72" s="1235"/>
      <c r="J72" s="1235"/>
      <c r="K72" s="360"/>
      <c r="L72" s="360"/>
      <c r="M72" s="361"/>
      <c r="N72" s="361"/>
      <c r="AN72" s="1236"/>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8"/>
      <c r="BP72" s="1239" t="s">
        <v>527</v>
      </c>
      <c r="BQ72" s="1239"/>
      <c r="BR72" s="1239"/>
      <c r="BS72" s="1239"/>
      <c r="BT72" s="1239"/>
      <c r="BU72" s="1239"/>
      <c r="BV72" s="1239"/>
      <c r="BW72" s="1239"/>
      <c r="BX72" s="1239" t="s">
        <v>528</v>
      </c>
      <c r="BY72" s="1239"/>
      <c r="BZ72" s="1239"/>
      <c r="CA72" s="1239"/>
      <c r="CB72" s="1239"/>
      <c r="CC72" s="1239"/>
      <c r="CD72" s="1239"/>
      <c r="CE72" s="1239"/>
      <c r="CF72" s="1239" t="s">
        <v>529</v>
      </c>
      <c r="CG72" s="1239"/>
      <c r="CH72" s="1239"/>
      <c r="CI72" s="1239"/>
      <c r="CJ72" s="1239"/>
      <c r="CK72" s="1239"/>
      <c r="CL72" s="1239"/>
      <c r="CM72" s="1239"/>
      <c r="CN72" s="1239" t="s">
        <v>530</v>
      </c>
      <c r="CO72" s="1239"/>
      <c r="CP72" s="1239"/>
      <c r="CQ72" s="1239"/>
      <c r="CR72" s="1239"/>
      <c r="CS72" s="1239"/>
      <c r="CT72" s="1239"/>
      <c r="CU72" s="1239"/>
      <c r="CV72" s="1239" t="s">
        <v>531</v>
      </c>
      <c r="CW72" s="1239"/>
      <c r="CX72" s="1239"/>
      <c r="CY72" s="1239"/>
      <c r="CZ72" s="1239"/>
      <c r="DA72" s="1239"/>
      <c r="DB72" s="1239"/>
      <c r="DC72" s="1239"/>
    </row>
    <row r="73" spans="2:107" ht="13.2" x14ac:dyDescent="0.2">
      <c r="B73" s="247"/>
      <c r="G73" s="1240"/>
      <c r="H73" s="1240"/>
      <c r="I73" s="1240"/>
      <c r="J73" s="1240"/>
      <c r="K73" s="1245"/>
      <c r="L73" s="1245"/>
      <c r="M73" s="1245"/>
      <c r="N73" s="1245"/>
      <c r="AM73" s="359"/>
      <c r="AN73" s="1242" t="s">
        <v>575</v>
      </c>
      <c r="AO73" s="1242"/>
      <c r="AP73" s="1242"/>
      <c r="AQ73" s="1242"/>
      <c r="AR73" s="1242"/>
      <c r="AS73" s="1242"/>
      <c r="AT73" s="1242"/>
      <c r="AU73" s="1242"/>
      <c r="AV73" s="1242"/>
      <c r="AW73" s="1242"/>
      <c r="AX73" s="1242"/>
      <c r="AY73" s="1242"/>
      <c r="AZ73" s="1242"/>
      <c r="BA73" s="1242"/>
      <c r="BB73" s="1242" t="s">
        <v>576</v>
      </c>
      <c r="BC73" s="1242"/>
      <c r="BD73" s="1242"/>
      <c r="BE73" s="1242"/>
      <c r="BF73" s="1242"/>
      <c r="BG73" s="1242"/>
      <c r="BH73" s="1242"/>
      <c r="BI73" s="1242"/>
      <c r="BJ73" s="1242"/>
      <c r="BK73" s="1242"/>
      <c r="BL73" s="1242"/>
      <c r="BM73" s="1242"/>
      <c r="BN73" s="1242"/>
      <c r="BO73" s="1242"/>
      <c r="BP73" s="1225">
        <v>18.899999999999999</v>
      </c>
      <c r="BQ73" s="1225"/>
      <c r="BR73" s="1225"/>
      <c r="BS73" s="1225"/>
      <c r="BT73" s="1225"/>
      <c r="BU73" s="1225"/>
      <c r="BV73" s="1225"/>
      <c r="BW73" s="1225"/>
      <c r="BX73" s="1225">
        <v>11.7</v>
      </c>
      <c r="BY73" s="1225"/>
      <c r="BZ73" s="1225"/>
      <c r="CA73" s="1225"/>
      <c r="CB73" s="1225"/>
      <c r="CC73" s="1225"/>
      <c r="CD73" s="1225"/>
      <c r="CE73" s="1225"/>
      <c r="CF73" s="1225">
        <v>2.8</v>
      </c>
      <c r="CG73" s="1225"/>
      <c r="CH73" s="1225"/>
      <c r="CI73" s="1225"/>
      <c r="CJ73" s="1225"/>
      <c r="CK73" s="1225"/>
      <c r="CL73" s="1225"/>
      <c r="CM73" s="1225"/>
      <c r="CN73" s="1225">
        <v>1.9</v>
      </c>
      <c r="CO73" s="1225"/>
      <c r="CP73" s="1225"/>
      <c r="CQ73" s="1225"/>
      <c r="CR73" s="1225"/>
      <c r="CS73" s="1225"/>
      <c r="CT73" s="1225"/>
      <c r="CU73" s="1225"/>
      <c r="CV73" s="1225"/>
      <c r="CW73" s="1225"/>
      <c r="CX73" s="1225"/>
      <c r="CY73" s="1225"/>
      <c r="CZ73" s="1225"/>
      <c r="DA73" s="1225"/>
      <c r="DB73" s="1225"/>
      <c r="DC73" s="1225"/>
    </row>
    <row r="74" spans="2:107" ht="13.2" x14ac:dyDescent="0.2">
      <c r="B74" s="247"/>
      <c r="G74" s="1240"/>
      <c r="H74" s="1240"/>
      <c r="I74" s="1240"/>
      <c r="J74" s="1240"/>
      <c r="K74" s="1245"/>
      <c r="L74" s="1245"/>
      <c r="M74" s="1245"/>
      <c r="N74" s="1245"/>
      <c r="AM74" s="359"/>
      <c r="AN74" s="1242"/>
      <c r="AO74" s="1242"/>
      <c r="AP74" s="1242"/>
      <c r="AQ74" s="1242"/>
      <c r="AR74" s="1242"/>
      <c r="AS74" s="1242"/>
      <c r="AT74" s="1242"/>
      <c r="AU74" s="1242"/>
      <c r="AV74" s="1242"/>
      <c r="AW74" s="1242"/>
      <c r="AX74" s="1242"/>
      <c r="AY74" s="1242"/>
      <c r="AZ74" s="1242"/>
      <c r="BA74" s="1242"/>
      <c r="BB74" s="1242"/>
      <c r="BC74" s="1242"/>
      <c r="BD74" s="1242"/>
      <c r="BE74" s="1242"/>
      <c r="BF74" s="1242"/>
      <c r="BG74" s="1242"/>
      <c r="BH74" s="1242"/>
      <c r="BI74" s="1242"/>
      <c r="BJ74" s="1242"/>
      <c r="BK74" s="1242"/>
      <c r="BL74" s="1242"/>
      <c r="BM74" s="1242"/>
      <c r="BN74" s="1242"/>
      <c r="BO74" s="1242"/>
      <c r="BP74" s="1225"/>
      <c r="BQ74" s="1225"/>
      <c r="BR74" s="1225"/>
      <c r="BS74" s="1225"/>
      <c r="BT74" s="1225"/>
      <c r="BU74" s="1225"/>
      <c r="BV74" s="1225"/>
      <c r="BW74" s="1225"/>
      <c r="BX74" s="1225"/>
      <c r="BY74" s="1225"/>
      <c r="BZ74" s="1225"/>
      <c r="CA74" s="1225"/>
      <c r="CB74" s="1225"/>
      <c r="CC74" s="1225"/>
      <c r="CD74" s="1225"/>
      <c r="CE74" s="1225"/>
      <c r="CF74" s="1225"/>
      <c r="CG74" s="1225"/>
      <c r="CH74" s="1225"/>
      <c r="CI74" s="1225"/>
      <c r="CJ74" s="1225"/>
      <c r="CK74" s="1225"/>
      <c r="CL74" s="1225"/>
      <c r="CM74" s="1225"/>
      <c r="CN74" s="1225"/>
      <c r="CO74" s="1225"/>
      <c r="CP74" s="1225"/>
      <c r="CQ74" s="1225"/>
      <c r="CR74" s="1225"/>
      <c r="CS74" s="1225"/>
      <c r="CT74" s="1225"/>
      <c r="CU74" s="1225"/>
      <c r="CV74" s="1225"/>
      <c r="CW74" s="1225"/>
      <c r="CX74" s="1225"/>
      <c r="CY74" s="1225"/>
      <c r="CZ74" s="1225"/>
      <c r="DA74" s="1225"/>
      <c r="DB74" s="1225"/>
      <c r="DC74" s="1225"/>
    </row>
    <row r="75" spans="2:107" ht="13.2" x14ac:dyDescent="0.2">
      <c r="B75" s="247"/>
      <c r="G75" s="1240"/>
      <c r="H75" s="1240"/>
      <c r="I75" s="1235"/>
      <c r="J75" s="1235"/>
      <c r="K75" s="1241"/>
      <c r="L75" s="1241"/>
      <c r="M75" s="1241"/>
      <c r="N75" s="1241"/>
      <c r="AM75" s="359"/>
      <c r="AN75" s="1242"/>
      <c r="AO75" s="1242"/>
      <c r="AP75" s="1242"/>
      <c r="AQ75" s="1242"/>
      <c r="AR75" s="1242"/>
      <c r="AS75" s="1242"/>
      <c r="AT75" s="1242"/>
      <c r="AU75" s="1242"/>
      <c r="AV75" s="1242"/>
      <c r="AW75" s="1242"/>
      <c r="AX75" s="1242"/>
      <c r="AY75" s="1242"/>
      <c r="AZ75" s="1242"/>
      <c r="BA75" s="1242"/>
      <c r="BB75" s="1242" t="s">
        <v>580</v>
      </c>
      <c r="BC75" s="1242"/>
      <c r="BD75" s="1242"/>
      <c r="BE75" s="1242"/>
      <c r="BF75" s="1242"/>
      <c r="BG75" s="1242"/>
      <c r="BH75" s="1242"/>
      <c r="BI75" s="1242"/>
      <c r="BJ75" s="1242"/>
      <c r="BK75" s="1242"/>
      <c r="BL75" s="1242"/>
      <c r="BM75" s="1242"/>
      <c r="BN75" s="1242"/>
      <c r="BO75" s="1242"/>
      <c r="BP75" s="1225">
        <v>3.7</v>
      </c>
      <c r="BQ75" s="1225"/>
      <c r="BR75" s="1225"/>
      <c r="BS75" s="1225"/>
      <c r="BT75" s="1225"/>
      <c r="BU75" s="1225"/>
      <c r="BV75" s="1225"/>
      <c r="BW75" s="1225"/>
      <c r="BX75" s="1225">
        <v>4.0999999999999996</v>
      </c>
      <c r="BY75" s="1225"/>
      <c r="BZ75" s="1225"/>
      <c r="CA75" s="1225"/>
      <c r="CB75" s="1225"/>
      <c r="CC75" s="1225"/>
      <c r="CD75" s="1225"/>
      <c r="CE75" s="1225"/>
      <c r="CF75" s="1225">
        <v>4.5999999999999996</v>
      </c>
      <c r="CG75" s="1225"/>
      <c r="CH75" s="1225"/>
      <c r="CI75" s="1225"/>
      <c r="CJ75" s="1225"/>
      <c r="CK75" s="1225"/>
      <c r="CL75" s="1225"/>
      <c r="CM75" s="1225"/>
      <c r="CN75" s="1225">
        <v>5</v>
      </c>
      <c r="CO75" s="1225"/>
      <c r="CP75" s="1225"/>
      <c r="CQ75" s="1225"/>
      <c r="CR75" s="1225"/>
      <c r="CS75" s="1225"/>
      <c r="CT75" s="1225"/>
      <c r="CU75" s="1225"/>
      <c r="CV75" s="1225">
        <v>5.5</v>
      </c>
      <c r="CW75" s="1225"/>
      <c r="CX75" s="1225"/>
      <c r="CY75" s="1225"/>
      <c r="CZ75" s="1225"/>
      <c r="DA75" s="1225"/>
      <c r="DB75" s="1225"/>
      <c r="DC75" s="1225"/>
    </row>
    <row r="76" spans="2:107" ht="13.2" x14ac:dyDescent="0.2">
      <c r="B76" s="247"/>
      <c r="G76" s="1240"/>
      <c r="H76" s="1240"/>
      <c r="I76" s="1235"/>
      <c r="J76" s="1235"/>
      <c r="K76" s="1241"/>
      <c r="L76" s="1241"/>
      <c r="M76" s="1241"/>
      <c r="N76" s="1241"/>
      <c r="AM76" s="359"/>
      <c r="AN76" s="1242"/>
      <c r="AO76" s="1242"/>
      <c r="AP76" s="1242"/>
      <c r="AQ76" s="1242"/>
      <c r="AR76" s="1242"/>
      <c r="AS76" s="1242"/>
      <c r="AT76" s="1242"/>
      <c r="AU76" s="1242"/>
      <c r="AV76" s="1242"/>
      <c r="AW76" s="1242"/>
      <c r="AX76" s="1242"/>
      <c r="AY76" s="1242"/>
      <c r="AZ76" s="1242"/>
      <c r="BA76" s="1242"/>
      <c r="BB76" s="1242"/>
      <c r="BC76" s="1242"/>
      <c r="BD76" s="1242"/>
      <c r="BE76" s="1242"/>
      <c r="BF76" s="1242"/>
      <c r="BG76" s="1242"/>
      <c r="BH76" s="1242"/>
      <c r="BI76" s="1242"/>
      <c r="BJ76" s="1242"/>
      <c r="BK76" s="1242"/>
      <c r="BL76" s="1242"/>
      <c r="BM76" s="1242"/>
      <c r="BN76" s="1242"/>
      <c r="BO76" s="1242"/>
      <c r="BP76" s="1225"/>
      <c r="BQ76" s="1225"/>
      <c r="BR76" s="1225"/>
      <c r="BS76" s="1225"/>
      <c r="BT76" s="1225"/>
      <c r="BU76" s="1225"/>
      <c r="BV76" s="1225"/>
      <c r="BW76" s="1225"/>
      <c r="BX76" s="1225"/>
      <c r="BY76" s="1225"/>
      <c r="BZ76" s="1225"/>
      <c r="CA76" s="1225"/>
      <c r="CB76" s="1225"/>
      <c r="CC76" s="1225"/>
      <c r="CD76" s="1225"/>
      <c r="CE76" s="1225"/>
      <c r="CF76" s="1225"/>
      <c r="CG76" s="1225"/>
      <c r="CH76" s="1225"/>
      <c r="CI76" s="1225"/>
      <c r="CJ76" s="1225"/>
      <c r="CK76" s="1225"/>
      <c r="CL76" s="1225"/>
      <c r="CM76" s="1225"/>
      <c r="CN76" s="1225"/>
      <c r="CO76" s="1225"/>
      <c r="CP76" s="1225"/>
      <c r="CQ76" s="1225"/>
      <c r="CR76" s="1225"/>
      <c r="CS76" s="1225"/>
      <c r="CT76" s="1225"/>
      <c r="CU76" s="1225"/>
      <c r="CV76" s="1225"/>
      <c r="CW76" s="1225"/>
      <c r="CX76" s="1225"/>
      <c r="CY76" s="1225"/>
      <c r="CZ76" s="1225"/>
      <c r="DA76" s="1225"/>
      <c r="DB76" s="1225"/>
      <c r="DC76" s="1225"/>
    </row>
    <row r="77" spans="2:107" ht="13.2" x14ac:dyDescent="0.2">
      <c r="B77" s="247"/>
      <c r="G77" s="1235"/>
      <c r="H77" s="1235"/>
      <c r="I77" s="1235"/>
      <c r="J77" s="1235"/>
      <c r="K77" s="1245"/>
      <c r="L77" s="1245"/>
      <c r="M77" s="1245"/>
      <c r="N77" s="1245"/>
      <c r="AN77" s="1239" t="s">
        <v>578</v>
      </c>
      <c r="AO77" s="1239"/>
      <c r="AP77" s="1239"/>
      <c r="AQ77" s="1239"/>
      <c r="AR77" s="1239"/>
      <c r="AS77" s="1239"/>
      <c r="AT77" s="1239"/>
      <c r="AU77" s="1239"/>
      <c r="AV77" s="1239"/>
      <c r="AW77" s="1239"/>
      <c r="AX77" s="1239"/>
      <c r="AY77" s="1239"/>
      <c r="AZ77" s="1239"/>
      <c r="BA77" s="1239"/>
      <c r="BB77" s="1242" t="s">
        <v>576</v>
      </c>
      <c r="BC77" s="1242"/>
      <c r="BD77" s="1242"/>
      <c r="BE77" s="1242"/>
      <c r="BF77" s="1242"/>
      <c r="BG77" s="1242"/>
      <c r="BH77" s="1242"/>
      <c r="BI77" s="1242"/>
      <c r="BJ77" s="1242"/>
      <c r="BK77" s="1242"/>
      <c r="BL77" s="1242"/>
      <c r="BM77" s="1242"/>
      <c r="BN77" s="1242"/>
      <c r="BO77" s="1242"/>
      <c r="BP77" s="1225">
        <v>18</v>
      </c>
      <c r="BQ77" s="1225"/>
      <c r="BR77" s="1225"/>
      <c r="BS77" s="1225"/>
      <c r="BT77" s="1225"/>
      <c r="BU77" s="1225"/>
      <c r="BV77" s="1225"/>
      <c r="BW77" s="1225"/>
      <c r="BX77" s="1225">
        <v>13.1</v>
      </c>
      <c r="BY77" s="1225"/>
      <c r="BZ77" s="1225"/>
      <c r="CA77" s="1225"/>
      <c r="CB77" s="1225"/>
      <c r="CC77" s="1225"/>
      <c r="CD77" s="1225"/>
      <c r="CE77" s="1225"/>
      <c r="CF77" s="1225">
        <v>10.9</v>
      </c>
      <c r="CG77" s="1225"/>
      <c r="CH77" s="1225"/>
      <c r="CI77" s="1225"/>
      <c r="CJ77" s="1225"/>
      <c r="CK77" s="1225"/>
      <c r="CL77" s="1225"/>
      <c r="CM77" s="1225"/>
      <c r="CN77" s="1225">
        <v>13.6</v>
      </c>
      <c r="CO77" s="1225"/>
      <c r="CP77" s="1225"/>
      <c r="CQ77" s="1225"/>
      <c r="CR77" s="1225"/>
      <c r="CS77" s="1225"/>
      <c r="CT77" s="1225"/>
      <c r="CU77" s="1225"/>
      <c r="CV77" s="1225">
        <v>15.3</v>
      </c>
      <c r="CW77" s="1225"/>
      <c r="CX77" s="1225"/>
      <c r="CY77" s="1225"/>
      <c r="CZ77" s="1225"/>
      <c r="DA77" s="1225"/>
      <c r="DB77" s="1225"/>
      <c r="DC77" s="1225"/>
    </row>
    <row r="78" spans="2:107" ht="13.2" x14ac:dyDescent="0.2">
      <c r="B78" s="247"/>
      <c r="G78" s="1235"/>
      <c r="H78" s="1235"/>
      <c r="I78" s="1235"/>
      <c r="J78" s="1235"/>
      <c r="K78" s="1245"/>
      <c r="L78" s="1245"/>
      <c r="M78" s="1245"/>
      <c r="N78" s="1245"/>
      <c r="AN78" s="1239"/>
      <c r="AO78" s="1239"/>
      <c r="AP78" s="1239"/>
      <c r="AQ78" s="1239"/>
      <c r="AR78" s="1239"/>
      <c r="AS78" s="1239"/>
      <c r="AT78" s="1239"/>
      <c r="AU78" s="1239"/>
      <c r="AV78" s="1239"/>
      <c r="AW78" s="1239"/>
      <c r="AX78" s="1239"/>
      <c r="AY78" s="1239"/>
      <c r="AZ78" s="1239"/>
      <c r="BA78" s="1239"/>
      <c r="BB78" s="1242"/>
      <c r="BC78" s="1242"/>
      <c r="BD78" s="1242"/>
      <c r="BE78" s="1242"/>
      <c r="BF78" s="1242"/>
      <c r="BG78" s="1242"/>
      <c r="BH78" s="1242"/>
      <c r="BI78" s="1242"/>
      <c r="BJ78" s="1242"/>
      <c r="BK78" s="1242"/>
      <c r="BL78" s="1242"/>
      <c r="BM78" s="1242"/>
      <c r="BN78" s="1242"/>
      <c r="BO78" s="1242"/>
      <c r="BP78" s="1225"/>
      <c r="BQ78" s="1225"/>
      <c r="BR78" s="1225"/>
      <c r="BS78" s="1225"/>
      <c r="BT78" s="1225"/>
      <c r="BU78" s="1225"/>
      <c r="BV78" s="1225"/>
      <c r="BW78" s="1225"/>
      <c r="BX78" s="1225"/>
      <c r="BY78" s="1225"/>
      <c r="BZ78" s="1225"/>
      <c r="CA78" s="1225"/>
      <c r="CB78" s="1225"/>
      <c r="CC78" s="1225"/>
      <c r="CD78" s="1225"/>
      <c r="CE78" s="1225"/>
      <c r="CF78" s="1225"/>
      <c r="CG78" s="1225"/>
      <c r="CH78" s="1225"/>
      <c r="CI78" s="1225"/>
      <c r="CJ78" s="1225"/>
      <c r="CK78" s="1225"/>
      <c r="CL78" s="1225"/>
      <c r="CM78" s="1225"/>
      <c r="CN78" s="1225"/>
      <c r="CO78" s="1225"/>
      <c r="CP78" s="1225"/>
      <c r="CQ78" s="1225"/>
      <c r="CR78" s="1225"/>
      <c r="CS78" s="1225"/>
      <c r="CT78" s="1225"/>
      <c r="CU78" s="1225"/>
      <c r="CV78" s="1225"/>
      <c r="CW78" s="1225"/>
      <c r="CX78" s="1225"/>
      <c r="CY78" s="1225"/>
      <c r="CZ78" s="1225"/>
      <c r="DA78" s="1225"/>
      <c r="DB78" s="1225"/>
      <c r="DC78" s="1225"/>
    </row>
    <row r="79" spans="2:107" ht="13.2" x14ac:dyDescent="0.2">
      <c r="B79" s="247"/>
      <c r="G79" s="1235"/>
      <c r="H79" s="1235"/>
      <c r="I79" s="1244"/>
      <c r="J79" s="1244"/>
      <c r="K79" s="1246"/>
      <c r="L79" s="1246"/>
      <c r="M79" s="1246"/>
      <c r="N79" s="1246"/>
      <c r="AN79" s="1239"/>
      <c r="AO79" s="1239"/>
      <c r="AP79" s="1239"/>
      <c r="AQ79" s="1239"/>
      <c r="AR79" s="1239"/>
      <c r="AS79" s="1239"/>
      <c r="AT79" s="1239"/>
      <c r="AU79" s="1239"/>
      <c r="AV79" s="1239"/>
      <c r="AW79" s="1239"/>
      <c r="AX79" s="1239"/>
      <c r="AY79" s="1239"/>
      <c r="AZ79" s="1239"/>
      <c r="BA79" s="1239"/>
      <c r="BB79" s="1242" t="s">
        <v>580</v>
      </c>
      <c r="BC79" s="1242"/>
      <c r="BD79" s="1242"/>
      <c r="BE79" s="1242"/>
      <c r="BF79" s="1242"/>
      <c r="BG79" s="1242"/>
      <c r="BH79" s="1242"/>
      <c r="BI79" s="1242"/>
      <c r="BJ79" s="1242"/>
      <c r="BK79" s="1242"/>
      <c r="BL79" s="1242"/>
      <c r="BM79" s="1242"/>
      <c r="BN79" s="1242"/>
      <c r="BO79" s="1242"/>
      <c r="BP79" s="1225">
        <v>3.5</v>
      </c>
      <c r="BQ79" s="1225"/>
      <c r="BR79" s="1225"/>
      <c r="BS79" s="1225"/>
      <c r="BT79" s="1225"/>
      <c r="BU79" s="1225"/>
      <c r="BV79" s="1225"/>
      <c r="BW79" s="1225"/>
      <c r="BX79" s="1225">
        <v>3.6</v>
      </c>
      <c r="BY79" s="1225"/>
      <c r="BZ79" s="1225"/>
      <c r="CA79" s="1225"/>
      <c r="CB79" s="1225"/>
      <c r="CC79" s="1225"/>
      <c r="CD79" s="1225"/>
      <c r="CE79" s="1225"/>
      <c r="CF79" s="1225">
        <v>4</v>
      </c>
      <c r="CG79" s="1225"/>
      <c r="CH79" s="1225"/>
      <c r="CI79" s="1225"/>
      <c r="CJ79" s="1225"/>
      <c r="CK79" s="1225"/>
      <c r="CL79" s="1225"/>
      <c r="CM79" s="1225"/>
      <c r="CN79" s="1225">
        <v>4.3</v>
      </c>
      <c r="CO79" s="1225"/>
      <c r="CP79" s="1225"/>
      <c r="CQ79" s="1225"/>
      <c r="CR79" s="1225"/>
      <c r="CS79" s="1225"/>
      <c r="CT79" s="1225"/>
      <c r="CU79" s="1225"/>
      <c r="CV79" s="1225">
        <v>4.5</v>
      </c>
      <c r="CW79" s="1225"/>
      <c r="CX79" s="1225"/>
      <c r="CY79" s="1225"/>
      <c r="CZ79" s="1225"/>
      <c r="DA79" s="1225"/>
      <c r="DB79" s="1225"/>
      <c r="DC79" s="1225"/>
    </row>
    <row r="80" spans="2:107" ht="13.2" x14ac:dyDescent="0.2">
      <c r="B80" s="247"/>
      <c r="G80" s="1235"/>
      <c r="H80" s="1235"/>
      <c r="I80" s="1244"/>
      <c r="J80" s="1244"/>
      <c r="K80" s="1246"/>
      <c r="L80" s="1246"/>
      <c r="M80" s="1246"/>
      <c r="N80" s="1246"/>
      <c r="AN80" s="1239"/>
      <c r="AO80" s="1239"/>
      <c r="AP80" s="1239"/>
      <c r="AQ80" s="1239"/>
      <c r="AR80" s="1239"/>
      <c r="AS80" s="1239"/>
      <c r="AT80" s="1239"/>
      <c r="AU80" s="1239"/>
      <c r="AV80" s="1239"/>
      <c r="AW80" s="1239"/>
      <c r="AX80" s="1239"/>
      <c r="AY80" s="1239"/>
      <c r="AZ80" s="1239"/>
      <c r="BA80" s="1239"/>
      <c r="BB80" s="1242"/>
      <c r="BC80" s="1242"/>
      <c r="BD80" s="1242"/>
      <c r="BE80" s="1242"/>
      <c r="BF80" s="1242"/>
      <c r="BG80" s="1242"/>
      <c r="BH80" s="1242"/>
      <c r="BI80" s="1242"/>
      <c r="BJ80" s="1242"/>
      <c r="BK80" s="1242"/>
      <c r="BL80" s="1242"/>
      <c r="BM80" s="1242"/>
      <c r="BN80" s="1242"/>
      <c r="BO80" s="1242"/>
      <c r="BP80" s="1225"/>
      <c r="BQ80" s="1225"/>
      <c r="BR80" s="1225"/>
      <c r="BS80" s="1225"/>
      <c r="BT80" s="1225"/>
      <c r="BU80" s="1225"/>
      <c r="BV80" s="1225"/>
      <c r="BW80" s="1225"/>
      <c r="BX80" s="1225"/>
      <c r="BY80" s="1225"/>
      <c r="BZ80" s="1225"/>
      <c r="CA80" s="1225"/>
      <c r="CB80" s="1225"/>
      <c r="CC80" s="1225"/>
      <c r="CD80" s="1225"/>
      <c r="CE80" s="1225"/>
      <c r="CF80" s="1225"/>
      <c r="CG80" s="1225"/>
      <c r="CH80" s="1225"/>
      <c r="CI80" s="1225"/>
      <c r="CJ80" s="1225"/>
      <c r="CK80" s="1225"/>
      <c r="CL80" s="1225"/>
      <c r="CM80" s="1225"/>
      <c r="CN80" s="1225"/>
      <c r="CO80" s="1225"/>
      <c r="CP80" s="1225"/>
      <c r="CQ80" s="1225"/>
      <c r="CR80" s="1225"/>
      <c r="CS80" s="1225"/>
      <c r="CT80" s="1225"/>
      <c r="CU80" s="1225"/>
      <c r="CV80" s="1225"/>
      <c r="CW80" s="1225"/>
      <c r="CX80" s="1225"/>
      <c r="CY80" s="1225"/>
      <c r="CZ80" s="1225"/>
      <c r="DA80" s="1225"/>
      <c r="DB80" s="1225"/>
      <c r="DC80" s="1225"/>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i+JCTZZpVLgTZpcMvOZtpqHRgZJzWm2lHZBahvZjTHSvEhZDfHEqzrrBywrRS6W0Qwlqek/v3OR5bIcXQ4yNtw==" saltValue="W2MGvMKu/fTSJPtMyYqE+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21C59-8000-4C26-BB8C-8C74F9A68629}">
  <sheetPr>
    <pageSetUpPr fitToPage="1"/>
  </sheetPr>
  <dimension ref="A1:DR125"/>
  <sheetViews>
    <sheetView showGridLines="0" topLeftCell="A71" zoomScale="70" zoomScaleNormal="70" zoomScaleSheetLayoutView="70" workbookViewId="0">
      <selection activeCell="AF97" sqref="AF9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VFRrtoYd/qmZXI/vJ/uxKvX97xHeCyAaZPWr4vfjYc+eahXm7QaK4nDbKwaA/P4RG/wJjGR3BuTd0sVVQA6LCA==" saltValue="2qDQ6rtCyMbRrBsPbUMWd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72144-CDD0-42F6-93C9-24AC06288F12}">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usniMhxoqXSqqIvwmofpBwNUy/6RW9tBoZRQ6X82yTSUBc4JVpR+NJGhr/GGezx2TealPHXbWS2HjW3BYfHygA==" saltValue="e/FoSj+73bgxLDBe5jmbb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22996</v>
      </c>
      <c r="E3" s="142"/>
      <c r="F3" s="143">
        <v>43261</v>
      </c>
      <c r="G3" s="144"/>
      <c r="H3" s="145"/>
    </row>
    <row r="4" spans="1:8" x14ac:dyDescent="0.2">
      <c r="A4" s="146"/>
      <c r="B4" s="147"/>
      <c r="C4" s="148"/>
      <c r="D4" s="149">
        <v>11087</v>
      </c>
      <c r="E4" s="150"/>
      <c r="F4" s="151">
        <v>24721</v>
      </c>
      <c r="G4" s="152"/>
      <c r="H4" s="153"/>
    </row>
    <row r="5" spans="1:8" x14ac:dyDescent="0.2">
      <c r="A5" s="134" t="s">
        <v>521</v>
      </c>
      <c r="B5" s="139"/>
      <c r="C5" s="140"/>
      <c r="D5" s="141">
        <v>34502</v>
      </c>
      <c r="E5" s="142"/>
      <c r="F5" s="143">
        <v>40626</v>
      </c>
      <c r="G5" s="144"/>
      <c r="H5" s="145"/>
    </row>
    <row r="6" spans="1:8" x14ac:dyDescent="0.2">
      <c r="A6" s="146"/>
      <c r="B6" s="147"/>
      <c r="C6" s="148"/>
      <c r="D6" s="149">
        <v>17795</v>
      </c>
      <c r="E6" s="150"/>
      <c r="F6" s="151">
        <v>24279</v>
      </c>
      <c r="G6" s="152"/>
      <c r="H6" s="153"/>
    </row>
    <row r="7" spans="1:8" x14ac:dyDescent="0.2">
      <c r="A7" s="134" t="s">
        <v>522</v>
      </c>
      <c r="B7" s="139"/>
      <c r="C7" s="140"/>
      <c r="D7" s="141">
        <v>33096</v>
      </c>
      <c r="E7" s="142"/>
      <c r="F7" s="143">
        <v>46133</v>
      </c>
      <c r="G7" s="144"/>
      <c r="H7" s="145"/>
    </row>
    <row r="8" spans="1:8" x14ac:dyDescent="0.2">
      <c r="A8" s="146"/>
      <c r="B8" s="147"/>
      <c r="C8" s="148"/>
      <c r="D8" s="149">
        <v>21205</v>
      </c>
      <c r="E8" s="150"/>
      <c r="F8" s="151">
        <v>27280</v>
      </c>
      <c r="G8" s="152"/>
      <c r="H8" s="153"/>
    </row>
    <row r="9" spans="1:8" x14ac:dyDescent="0.2">
      <c r="A9" s="134" t="s">
        <v>523</v>
      </c>
      <c r="B9" s="139"/>
      <c r="C9" s="140"/>
      <c r="D9" s="141">
        <v>43745</v>
      </c>
      <c r="E9" s="142"/>
      <c r="F9" s="143">
        <v>49174</v>
      </c>
      <c r="G9" s="144"/>
      <c r="H9" s="145"/>
    </row>
    <row r="10" spans="1:8" x14ac:dyDescent="0.2">
      <c r="A10" s="146"/>
      <c r="B10" s="147"/>
      <c r="C10" s="148"/>
      <c r="D10" s="149">
        <v>20981</v>
      </c>
      <c r="E10" s="150"/>
      <c r="F10" s="151">
        <v>29896</v>
      </c>
      <c r="G10" s="152"/>
      <c r="H10" s="153"/>
    </row>
    <row r="11" spans="1:8" x14ac:dyDescent="0.2">
      <c r="A11" s="134" t="s">
        <v>524</v>
      </c>
      <c r="B11" s="139"/>
      <c r="C11" s="140"/>
      <c r="D11" s="141">
        <v>35370</v>
      </c>
      <c r="E11" s="142"/>
      <c r="F11" s="143">
        <v>50636</v>
      </c>
      <c r="G11" s="144"/>
      <c r="H11" s="145"/>
    </row>
    <row r="12" spans="1:8" x14ac:dyDescent="0.2">
      <c r="A12" s="146"/>
      <c r="B12" s="147"/>
      <c r="C12" s="154"/>
      <c r="D12" s="149">
        <v>19632</v>
      </c>
      <c r="E12" s="150"/>
      <c r="F12" s="151">
        <v>31778</v>
      </c>
      <c r="G12" s="152"/>
      <c r="H12" s="153"/>
    </row>
    <row r="13" spans="1:8" x14ac:dyDescent="0.2">
      <c r="A13" s="134"/>
      <c r="B13" s="139"/>
      <c r="C13" s="140"/>
      <c r="D13" s="141">
        <v>33942</v>
      </c>
      <c r="E13" s="142"/>
      <c r="F13" s="143">
        <v>45966</v>
      </c>
      <c r="G13" s="155"/>
      <c r="H13" s="145"/>
    </row>
    <row r="14" spans="1:8" x14ac:dyDescent="0.2">
      <c r="A14" s="146"/>
      <c r="B14" s="147"/>
      <c r="C14" s="148"/>
      <c r="D14" s="149">
        <v>18140</v>
      </c>
      <c r="E14" s="150"/>
      <c r="F14" s="151">
        <v>27591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3.34</v>
      </c>
      <c r="C19" s="156">
        <f>ROUND(VALUE(SUBSTITUTE(実質収支比率等に係る経年分析!G$48,"▲","-")),2)</f>
        <v>4.9400000000000004</v>
      </c>
      <c r="D19" s="156">
        <f>ROUND(VALUE(SUBSTITUTE(実質収支比率等に係る経年分析!H$48,"▲","-")),2)</f>
        <v>2.57</v>
      </c>
      <c r="E19" s="156">
        <f>ROUND(VALUE(SUBSTITUTE(実質収支比率等に係る経年分析!I$48,"▲","-")),2)</f>
        <v>2.5299999999999998</v>
      </c>
      <c r="F19" s="156">
        <f>ROUND(VALUE(SUBSTITUTE(実質収支比率等に係る経年分析!J$48,"▲","-")),2)</f>
        <v>2.59</v>
      </c>
    </row>
    <row r="20" spans="1:11" x14ac:dyDescent="0.2">
      <c r="A20" s="156" t="s">
        <v>53</v>
      </c>
      <c r="B20" s="156">
        <f>ROUND(VALUE(SUBSTITUTE(実質収支比率等に係る経年分析!F$47,"▲","-")),2)</f>
        <v>12.5</v>
      </c>
      <c r="C20" s="156">
        <f>ROUND(VALUE(SUBSTITUTE(実質収支比率等に係る経年分析!G$47,"▲","-")),2)</f>
        <v>13.3</v>
      </c>
      <c r="D20" s="156">
        <f>ROUND(VALUE(SUBSTITUTE(実質収支比率等に係る経年分析!H$47,"▲","-")),2)</f>
        <v>16.190000000000001</v>
      </c>
      <c r="E20" s="156">
        <f>ROUND(VALUE(SUBSTITUTE(実質収支比率等に係る経年分析!I$47,"▲","-")),2)</f>
        <v>14.29</v>
      </c>
      <c r="F20" s="156">
        <f>ROUND(VALUE(SUBSTITUTE(実質収支比率等に係る経年分析!J$47,"▲","-")),2)</f>
        <v>12.97</v>
      </c>
    </row>
    <row r="21" spans="1:11" x14ac:dyDescent="0.2">
      <c r="A21" s="156" t="s">
        <v>54</v>
      </c>
      <c r="B21" s="156">
        <f>IF(ISNUMBER(VALUE(SUBSTITUTE(実質収支比率等に係る経年分析!F$49,"▲","-"))),ROUND(VALUE(SUBSTITUTE(実質収支比率等に係る経年分析!F$49,"▲","-")),2),NA())</f>
        <v>2.79</v>
      </c>
      <c r="C21" s="156">
        <f>IF(ISNUMBER(VALUE(SUBSTITUTE(実質収支比率等に係る経年分析!G$49,"▲","-"))),ROUND(VALUE(SUBSTITUTE(実質収支比率等に係る経年分析!G$49,"▲","-")),2),NA())</f>
        <v>3.37</v>
      </c>
      <c r="D21" s="156">
        <f>IF(ISNUMBER(VALUE(SUBSTITUTE(実質収支比率等に係る経年分析!H$49,"▲","-"))),ROUND(VALUE(SUBSTITUTE(実質収支比率等に係る経年分析!H$49,"▲","-")),2),NA())</f>
        <v>0.04</v>
      </c>
      <c r="E21" s="156">
        <f>IF(ISNUMBER(VALUE(SUBSTITUTE(実質収支比率等に係る経年分析!I$49,"▲","-"))),ROUND(VALUE(SUBSTITUTE(実質収支比率等に係る経年分析!I$49,"▲","-")),2),NA())</f>
        <v>-1.67</v>
      </c>
      <c r="F21" s="156">
        <f>IF(ISNUMBER(VALUE(SUBSTITUTE(実質収支比率等に係る経年分析!J$49,"▲","-"))),ROUND(VALUE(SUBSTITUTE(実質収支比率等に係る経年分析!J$49,"▲","-")),2),NA())</f>
        <v>-0.92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国民健康保険診療施設費</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宝塚市営霊園事業費</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0.05</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介護保険事業費</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1.69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0.75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0.86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0.55000000000000004</v>
      </c>
    </row>
    <row r="32" spans="1:11" x14ac:dyDescent="0.2">
      <c r="A32" s="157" t="str">
        <f>IF(連結実質赤字比率に係る赤字・黒字の構成分析!C$38="",NA(),連結実質赤字比率に係る赤字・黒字の構成分析!C$38)</f>
        <v>国民健康保険事業費</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1.31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1.07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0.88</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1.1200000000000001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0.89</v>
      </c>
    </row>
    <row r="34" spans="1:16" x14ac:dyDescent="0.2">
      <c r="A34" s="157" t="str">
        <f>IF(連結実質赤字比率に係る赤字・黒字の構成分析!C$36="",NA(),連結実質赤字比率に係る赤字・黒字の構成分析!C$36)</f>
        <v>病院事業会計</v>
      </c>
      <c r="B34" s="157">
        <f>IF(ROUND(VALUE(SUBSTITUTE(連結実質赤字比率に係る赤字・黒字の構成分析!F$36,"▲", "-")), 2) &lt; 0, ABS(ROUND(VALUE(SUBSTITUTE(連結実質赤字比率に係る赤字・黒字の構成分析!F$36,"▲", "-")), 2)), NA())</f>
        <v>1.99</v>
      </c>
      <c r="C34" s="157" t="e">
        <f>IF(ROUND(VALUE(SUBSTITUTE(連結実質赤字比率に係る赤字・黒字の構成分析!F$36,"▲", "-")), 2) &gt;= 0, ABS(ROUND(VALUE(SUBSTITUTE(連結実質赤字比率に係る赤字・黒字の構成分析!F$36,"▲", "-")), 2)), NA())</f>
        <v>#N/A</v>
      </c>
      <c r="D34" s="157">
        <f>IF(ROUND(VALUE(SUBSTITUTE(連結実質赤字比率に係る赤字・黒字の構成分析!G$36,"▲", "-")), 2) &lt; 0, ABS(ROUND(VALUE(SUBSTITUTE(連結実質赤字比率に係る赤字・黒字の構成分析!G$36,"▲", "-")), 2)), NA())</f>
        <v>0.18</v>
      </c>
      <c r="E34" s="157" t="e">
        <f>IF(ROUND(VALUE(SUBSTITUTE(連結実質赤字比率に係る赤字・黒字の構成分析!G$36,"▲", "-")), 2) &gt;= 0, ABS(ROUND(VALUE(SUBSTITUTE(連結実質赤字比率に係る赤字・黒字の構成分析!G$36,"▲", "-")), 2)), NA())</f>
        <v>#N/A</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2.39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1.27</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3.34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4.93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2.56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2.46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2.59</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8.73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8.31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4.1900000000000004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6628</v>
      </c>
      <c r="E42" s="158"/>
      <c r="F42" s="158"/>
      <c r="G42" s="158">
        <f>'実質公債費比率（分子）の構造'!L$52</f>
        <v>6489</v>
      </c>
      <c r="H42" s="158"/>
      <c r="I42" s="158"/>
      <c r="J42" s="158">
        <f>'実質公債費比率（分子）の構造'!M$52</f>
        <v>6373</v>
      </c>
      <c r="K42" s="158"/>
      <c r="L42" s="158"/>
      <c r="M42" s="158">
        <f>'実質公債費比率（分子）の構造'!N$52</f>
        <v>6414</v>
      </c>
      <c r="N42" s="158"/>
      <c r="O42" s="158"/>
      <c r="P42" s="158">
        <f>'実質公債費比率（分子）の構造'!O$52</f>
        <v>6070</v>
      </c>
    </row>
    <row r="43" spans="1:16" x14ac:dyDescent="0.2">
      <c r="A43" s="158" t="s">
        <v>16</v>
      </c>
      <c r="B43" s="158">
        <f>'実質公債費比率（分子）の構造'!K$51</f>
        <v>1</v>
      </c>
      <c r="C43" s="158"/>
      <c r="D43" s="158"/>
      <c r="E43" s="158">
        <f>'実質公債費比率（分子）の構造'!L$51</f>
        <v>0</v>
      </c>
      <c r="F43" s="158"/>
      <c r="G43" s="158"/>
      <c r="H43" s="158">
        <f>'実質公債費比率（分子）の構造'!M$51</f>
        <v>3</v>
      </c>
      <c r="I43" s="158"/>
      <c r="J43" s="158"/>
      <c r="K43" s="158">
        <f>'実質公債費比率（分子）の構造'!N$51</f>
        <v>0</v>
      </c>
      <c r="L43" s="158"/>
      <c r="M43" s="158"/>
      <c r="N43" s="158" t="str">
        <f>'実質公債費比率（分子）の構造'!O$51</f>
        <v>-</v>
      </c>
      <c r="O43" s="158"/>
      <c r="P43" s="158"/>
    </row>
    <row r="44" spans="1:16" x14ac:dyDescent="0.2">
      <c r="A44" s="158" t="s">
        <v>62</v>
      </c>
      <c r="B44" s="158">
        <f>'実質公債費比率（分子）の構造'!K$50</f>
        <v>379</v>
      </c>
      <c r="C44" s="158"/>
      <c r="D44" s="158"/>
      <c r="E44" s="158">
        <f>'実質公債費比率（分子）の構造'!L$50</f>
        <v>537</v>
      </c>
      <c r="F44" s="158"/>
      <c r="G44" s="158"/>
      <c r="H44" s="158">
        <f>'実質公債費比率（分子）の構造'!M$50</f>
        <v>434</v>
      </c>
      <c r="I44" s="158"/>
      <c r="J44" s="158"/>
      <c r="K44" s="158">
        <f>'実質公債費比率（分子）の構造'!N$50</f>
        <v>403</v>
      </c>
      <c r="L44" s="158"/>
      <c r="M44" s="158"/>
      <c r="N44" s="158">
        <f>'実質公債費比率（分子）の構造'!O$50</f>
        <v>291</v>
      </c>
      <c r="O44" s="158"/>
      <c r="P44" s="158"/>
    </row>
    <row r="45" spans="1:16" x14ac:dyDescent="0.2">
      <c r="A45" s="158" t="s">
        <v>63</v>
      </c>
      <c r="B45" s="158">
        <f>'実質公債費比率（分子）の構造'!K$49</f>
        <v>10</v>
      </c>
      <c r="C45" s="158"/>
      <c r="D45" s="158"/>
      <c r="E45" s="158">
        <f>'実質公債費比率（分子）の構造'!L$49</f>
        <v>4</v>
      </c>
      <c r="F45" s="158"/>
      <c r="G45" s="158"/>
      <c r="H45" s="158">
        <f>'実質公債費比率（分子）の構造'!M$49</f>
        <v>2</v>
      </c>
      <c r="I45" s="158"/>
      <c r="J45" s="158"/>
      <c r="K45" s="158">
        <f>'実質公債費比率（分子）の構造'!N$49</f>
        <v>4</v>
      </c>
      <c r="L45" s="158"/>
      <c r="M45" s="158"/>
      <c r="N45" s="158">
        <f>'実質公債費比率（分子）の構造'!O$49</f>
        <v>0</v>
      </c>
      <c r="O45" s="158"/>
      <c r="P45" s="158"/>
    </row>
    <row r="46" spans="1:16" x14ac:dyDescent="0.2">
      <c r="A46" s="158" t="s">
        <v>64</v>
      </c>
      <c r="B46" s="158">
        <f>'実質公債費比率（分子）の構造'!K$48</f>
        <v>1382</v>
      </c>
      <c r="C46" s="158"/>
      <c r="D46" s="158"/>
      <c r="E46" s="158">
        <f>'実質公債費比率（分子）の構造'!L$48</f>
        <v>1161</v>
      </c>
      <c r="F46" s="158"/>
      <c r="G46" s="158"/>
      <c r="H46" s="158">
        <f>'実質公債費比率（分子）の構造'!M$48</f>
        <v>1255</v>
      </c>
      <c r="I46" s="158"/>
      <c r="J46" s="158"/>
      <c r="K46" s="158">
        <f>'実質公債費比率（分子）の構造'!N$48</f>
        <v>1265</v>
      </c>
      <c r="L46" s="158"/>
      <c r="M46" s="158"/>
      <c r="N46" s="158">
        <f>'実質公債費比率（分子）の構造'!O$48</f>
        <v>1161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6513</v>
      </c>
      <c r="C49" s="158"/>
      <c r="D49" s="158"/>
      <c r="E49" s="158">
        <f>'実質公債費比率（分子）の構造'!L$45</f>
        <v>6806</v>
      </c>
      <c r="F49" s="158"/>
      <c r="G49" s="158"/>
      <c r="H49" s="158">
        <f>'実質公債費比率（分子）の構造'!M$45</f>
        <v>6871</v>
      </c>
      <c r="I49" s="158"/>
      <c r="J49" s="158"/>
      <c r="K49" s="158">
        <f>'実質公債費比率（分子）の構造'!N$45</f>
        <v>7003</v>
      </c>
      <c r="L49" s="158"/>
      <c r="M49" s="158"/>
      <c r="N49" s="158">
        <f>'実質公債費比率（分子）の構造'!O$45</f>
        <v>7335</v>
      </c>
      <c r="O49" s="158"/>
      <c r="P49" s="158"/>
    </row>
    <row r="50" spans="1:16" x14ac:dyDescent="0.2">
      <c r="A50" s="158" t="s">
        <v>67</v>
      </c>
      <c r="B50" s="158" t="e">
        <f>NA()</f>
        <v>#N/A</v>
      </c>
      <c r="C50" s="158">
        <f>IF(ISNUMBER('実質公債費比率（分子）の構造'!K$53),'実質公債費比率（分子）の構造'!K$53,NA())</f>
        <v>1657</v>
      </c>
      <c r="D50" s="158" t="e">
        <f>NA()</f>
        <v>#N/A</v>
      </c>
      <c r="E50" s="158" t="e">
        <f>NA()</f>
        <v>#N/A</v>
      </c>
      <c r="F50" s="158">
        <f>IF(ISNUMBER('実質公債費比率（分子）の構造'!L$53),'実質公債費比率（分子）の構造'!L$53,NA())</f>
        <v>2019</v>
      </c>
      <c r="G50" s="158" t="e">
        <f>NA()</f>
        <v>#N/A</v>
      </c>
      <c r="H50" s="158" t="e">
        <f>NA()</f>
        <v>#N/A</v>
      </c>
      <c r="I50" s="158">
        <f>IF(ISNUMBER('実質公債費比率（分子）の構造'!M$53),'実質公債費比率（分子）の構造'!M$53,NA())</f>
        <v>2192</v>
      </c>
      <c r="J50" s="158" t="e">
        <f>NA()</f>
        <v>#N/A</v>
      </c>
      <c r="K50" s="158" t="e">
        <f>NA()</f>
        <v>#N/A</v>
      </c>
      <c r="L50" s="158">
        <f>IF(ISNUMBER('実質公債費比率（分子）の構造'!N$53),'実質公債費比率（分子）の構造'!N$53,NA())</f>
        <v>2261</v>
      </c>
      <c r="M50" s="158" t="e">
        <f>NA()</f>
        <v>#N/A</v>
      </c>
      <c r="N50" s="158" t="e">
        <f>NA()</f>
        <v>#N/A</v>
      </c>
      <c r="O50" s="158">
        <f>IF(ISNUMBER('実質公債費比率（分子）の構造'!O$53),'実質公債費比率（分子）の構造'!O$53,NA())</f>
        <v>2717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57750</v>
      </c>
      <c r="E56" s="157"/>
      <c r="F56" s="157"/>
      <c r="G56" s="157">
        <f>'将来負担比率（分子）の構造'!J$52</f>
        <v>57849</v>
      </c>
      <c r="H56" s="157"/>
      <c r="I56" s="157"/>
      <c r="J56" s="157">
        <f>'将来負担比率（分子）の構造'!K$52</f>
        <v>56638</v>
      </c>
      <c r="K56" s="157"/>
      <c r="L56" s="157"/>
      <c r="M56" s="157">
        <f>'将来負担比率（分子）の構造'!L$52</f>
        <v>55086</v>
      </c>
      <c r="N56" s="157"/>
      <c r="O56" s="157"/>
      <c r="P56" s="157">
        <f>'将来負担比率（分子）の構造'!M$52</f>
        <v>52310</v>
      </c>
    </row>
    <row r="57" spans="1:16" x14ac:dyDescent="0.2">
      <c r="A57" s="157" t="s">
        <v>42</v>
      </c>
      <c r="B57" s="157"/>
      <c r="C57" s="157"/>
      <c r="D57" s="157">
        <f>'将来負担比率（分子）の構造'!I$51</f>
        <v>15215</v>
      </c>
      <c r="E57" s="157"/>
      <c r="F57" s="157"/>
      <c r="G57" s="157">
        <f>'将来負担比率（分子）の構造'!J$51</f>
        <v>14074</v>
      </c>
      <c r="H57" s="157"/>
      <c r="I57" s="157"/>
      <c r="J57" s="157">
        <f>'将来負担比率（分子）の構造'!K$51</f>
        <v>11865</v>
      </c>
      <c r="K57" s="157"/>
      <c r="L57" s="157"/>
      <c r="M57" s="157">
        <f>'将来負担比率（分子）の構造'!L$51</f>
        <v>10528</v>
      </c>
      <c r="N57" s="157"/>
      <c r="O57" s="157"/>
      <c r="P57" s="157">
        <f>'将来負担比率（分子）の構造'!M$51</f>
        <v>13636</v>
      </c>
    </row>
    <row r="58" spans="1:16" x14ac:dyDescent="0.2">
      <c r="A58" s="157" t="s">
        <v>41</v>
      </c>
      <c r="B58" s="157"/>
      <c r="C58" s="157"/>
      <c r="D58" s="157">
        <f>'将来負担比率（分子）の構造'!I$50</f>
        <v>14186</v>
      </c>
      <c r="E58" s="157"/>
      <c r="F58" s="157"/>
      <c r="G58" s="157">
        <f>'将来負担比率（分子）の構造'!J$50</f>
        <v>16203</v>
      </c>
      <c r="H58" s="157"/>
      <c r="I58" s="157"/>
      <c r="J58" s="157">
        <f>'将来負担比率（分子）の構造'!K$50</f>
        <v>20555</v>
      </c>
      <c r="K58" s="157"/>
      <c r="L58" s="157"/>
      <c r="M58" s="157">
        <f>'将来負担比率（分子）の構造'!L$50</f>
        <v>22216</v>
      </c>
      <c r="N58" s="157"/>
      <c r="O58" s="157"/>
      <c r="P58" s="157">
        <f>'将来負担比率（分子）の構造'!M$50</f>
        <v>47391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2079</v>
      </c>
      <c r="C61" s="157"/>
      <c r="D61" s="157"/>
      <c r="E61" s="157">
        <f>'将来負担比率（分子）の構造'!J$46</f>
        <v>2227</v>
      </c>
      <c r="F61" s="157"/>
      <c r="G61" s="157"/>
      <c r="H61" s="157">
        <f>'将来負担比率（分子）の構造'!K$46</f>
        <v>1899</v>
      </c>
      <c r="I61" s="157"/>
      <c r="J61" s="157"/>
      <c r="K61" s="157">
        <f>'将来負担比率（分子）の構造'!L$46</f>
        <v>1910</v>
      </c>
      <c r="L61" s="157"/>
      <c r="M61" s="157"/>
      <c r="N61" s="157">
        <f>'将来負担比率（分子）の構造'!M$46</f>
        <v>1905</v>
      </c>
      <c r="O61" s="157"/>
      <c r="P61" s="157"/>
    </row>
    <row r="62" spans="1:16" x14ac:dyDescent="0.2">
      <c r="A62" s="157" t="s">
        <v>35</v>
      </c>
      <c r="B62" s="157">
        <f>'将来負担比率（分子）の構造'!I$45</f>
        <v>5826</v>
      </c>
      <c r="C62" s="157"/>
      <c r="D62" s="157"/>
      <c r="E62" s="157">
        <f>'将来負担比率（分子）の構造'!J$45</f>
        <v>5691</v>
      </c>
      <c r="F62" s="157"/>
      <c r="G62" s="157"/>
      <c r="H62" s="157">
        <f>'将来負担比率（分子）の構造'!K$45</f>
        <v>5476</v>
      </c>
      <c r="I62" s="157"/>
      <c r="J62" s="157"/>
      <c r="K62" s="157">
        <f>'将来負担比率（分子）の構造'!L$45</f>
        <v>5610</v>
      </c>
      <c r="L62" s="157"/>
      <c r="M62" s="157"/>
      <c r="N62" s="157">
        <f>'将来負担比率（分子）の構造'!M$45</f>
        <v>5362</v>
      </c>
      <c r="O62" s="157"/>
      <c r="P62" s="157"/>
    </row>
    <row r="63" spans="1:16" x14ac:dyDescent="0.2">
      <c r="A63" s="157" t="s">
        <v>34</v>
      </c>
      <c r="B63" s="157">
        <f>'将来負担比率（分子）の構造'!I$44</f>
        <v>15</v>
      </c>
      <c r="C63" s="157"/>
      <c r="D63" s="157"/>
      <c r="E63" s="157">
        <f>'将来負担比率（分子）の構造'!J$44</f>
        <v>12</v>
      </c>
      <c r="F63" s="157"/>
      <c r="G63" s="157"/>
      <c r="H63" s="157">
        <f>'将来負担比率（分子）の構造'!K$44</f>
        <v>9</v>
      </c>
      <c r="I63" s="157"/>
      <c r="J63" s="157"/>
      <c r="K63" s="157">
        <f>'将来負担比率（分子）の構造'!L$44</f>
        <v>6</v>
      </c>
      <c r="L63" s="157"/>
      <c r="M63" s="157"/>
      <c r="N63" s="157">
        <f>'将来負担比率（分子）の構造'!M$44</f>
        <v>6</v>
      </c>
      <c r="O63" s="157"/>
      <c r="P63" s="157"/>
    </row>
    <row r="64" spans="1:16" x14ac:dyDescent="0.2">
      <c r="A64" s="157" t="s">
        <v>33</v>
      </c>
      <c r="B64" s="157">
        <f>'将来負担比率（分子）の構造'!I$43</f>
        <v>11361</v>
      </c>
      <c r="C64" s="157"/>
      <c r="D64" s="157"/>
      <c r="E64" s="157">
        <f>'将来負担比率（分子）の構造'!J$43</f>
        <v>10012</v>
      </c>
      <c r="F64" s="157"/>
      <c r="G64" s="157"/>
      <c r="H64" s="157">
        <f>'将来負担比率（分子）の構造'!K$43</f>
        <v>9226</v>
      </c>
      <c r="I64" s="157"/>
      <c r="J64" s="157"/>
      <c r="K64" s="157">
        <f>'将来負担比率（分子）の構造'!L$43</f>
        <v>8156</v>
      </c>
      <c r="L64" s="157"/>
      <c r="M64" s="157"/>
      <c r="N64" s="157">
        <f>'将来負担比率（分子）の構造'!M$43</f>
        <v>7645</v>
      </c>
      <c r="O64" s="157"/>
      <c r="P64" s="157"/>
    </row>
    <row r="65" spans="1:16" x14ac:dyDescent="0.2">
      <c r="A65" s="157" t="s">
        <v>32</v>
      </c>
      <c r="B65" s="157">
        <f>'将来負担比率（分子）の構造'!I$42</f>
        <v>2932</v>
      </c>
      <c r="C65" s="157"/>
      <c r="D65" s="157"/>
      <c r="E65" s="157">
        <f>'将来負担比率（分子）の構造'!J$42</f>
        <v>2900</v>
      </c>
      <c r="F65" s="157"/>
      <c r="G65" s="157"/>
      <c r="H65" s="157">
        <f>'将来負担比率（分子）の構造'!K$42</f>
        <v>2654</v>
      </c>
      <c r="I65" s="157"/>
      <c r="J65" s="157"/>
      <c r="K65" s="157">
        <f>'将来負担比率（分子）の構造'!L$42</f>
        <v>2289</v>
      </c>
      <c r="L65" s="157"/>
      <c r="M65" s="157"/>
      <c r="N65" s="157">
        <f>'将来負担比率（分子）の構造'!M$42</f>
        <v>509</v>
      </c>
      <c r="O65" s="157"/>
      <c r="P65" s="157"/>
    </row>
    <row r="66" spans="1:16" x14ac:dyDescent="0.2">
      <c r="A66" s="157" t="s">
        <v>31</v>
      </c>
      <c r="B66" s="157">
        <f>'将来負担比率（分子）の構造'!I$41</f>
        <v>72599</v>
      </c>
      <c r="C66" s="157"/>
      <c r="D66" s="157"/>
      <c r="E66" s="157">
        <f>'将来負担比率（分子）の構造'!J$41</f>
        <v>72364</v>
      </c>
      <c r="F66" s="157"/>
      <c r="G66" s="157"/>
      <c r="H66" s="157">
        <f>'将来負担比率（分子）の構造'!K$41</f>
        <v>71007</v>
      </c>
      <c r="I66" s="157"/>
      <c r="J66" s="157"/>
      <c r="K66" s="157">
        <f>'将来負担比率（分子）の構造'!L$41</f>
        <v>70691</v>
      </c>
      <c r="L66" s="157"/>
      <c r="M66" s="157"/>
      <c r="N66" s="157">
        <f>'将来負担比率（分子）の構造'!M$41</f>
        <v>68267</v>
      </c>
      <c r="O66" s="157"/>
      <c r="P66" s="157"/>
    </row>
    <row r="67" spans="1:16" x14ac:dyDescent="0.2">
      <c r="A67" s="157" t="s">
        <v>71</v>
      </c>
      <c r="B67" s="157" t="e">
        <f>NA()</f>
        <v>#N/A</v>
      </c>
      <c r="C67" s="157">
        <f>IF(ISNUMBER('将来負担比率（分子）の構造'!I$53), IF('将来負担比率（分子）の構造'!I$53 &lt; 0, 0, '将来負担比率（分子）の構造'!I$53), NA())</f>
        <v>7661</v>
      </c>
      <c r="D67" s="157" t="e">
        <f>NA()</f>
        <v>#N/A</v>
      </c>
      <c r="E67" s="157" t="e">
        <f>NA()</f>
        <v>#N/A</v>
      </c>
      <c r="F67" s="157">
        <f>IF(ISNUMBER('将来負担比率（分子）の構造'!J$53), IF('将来負担比率（分子）の構造'!J$53 &lt; 0, 0, '将来負担比率（分子）の構造'!J$53), NA())</f>
        <v>5079</v>
      </c>
      <c r="G67" s="157" t="e">
        <f>NA()</f>
        <v>#N/A</v>
      </c>
      <c r="H67" s="157" t="e">
        <f>NA()</f>
        <v>#N/A</v>
      </c>
      <c r="I67" s="157">
        <f>IF(ISNUMBER('将来負担比率（分子）の構造'!K$53), IF('将来負担比率（分子）の構造'!K$53 &lt; 0, 0, '将来負担比率（分子）の構造'!K$53), NA())</f>
        <v>1214</v>
      </c>
      <c r="J67" s="157" t="e">
        <f>NA()</f>
        <v>#N/A</v>
      </c>
      <c r="K67" s="157" t="e">
        <f>NA()</f>
        <v>#N/A</v>
      </c>
      <c r="L67" s="157">
        <f>IF(ISNUMBER('将来負担比率（分子）の構造'!L$53), IF('将来負担比率（分子）の構造'!L$53 &lt; 0, 0, '将来負担比率（分子）の構造'!L$53), NA())</f>
        <v>832</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7612</v>
      </c>
      <c r="C72" s="161">
        <f>基金残高に係る経年分析!G55</f>
        <v>6817</v>
      </c>
      <c r="D72" s="161">
        <f>基金残高に係る経年分析!H55</f>
        <v>6313</v>
      </c>
    </row>
    <row r="73" spans="1:16" x14ac:dyDescent="0.2">
      <c r="A73" s="160" t="s">
        <v>74</v>
      </c>
      <c r="B73" s="161">
        <f>基金残高に係る経年分析!F56</f>
        <v>446</v>
      </c>
      <c r="C73" s="161">
        <f>基金残高に係る経年分析!G56</f>
        <v>686</v>
      </c>
      <c r="D73" s="161">
        <f>基金残高に係る経年分析!H56</f>
        <v>891</v>
      </c>
    </row>
    <row r="74" spans="1:16" x14ac:dyDescent="0.2">
      <c r="A74" s="160" t="s">
        <v>75</v>
      </c>
      <c r="B74" s="161">
        <f>基金残高に係る経年分析!F57</f>
        <v>8750</v>
      </c>
      <c r="C74" s="161">
        <f>基金残高に係る経年分析!G57</f>
        <v>10421</v>
      </c>
      <c r="D74" s="161">
        <f>基金残高に係る経年分析!H57</f>
        <v>36164</v>
      </c>
    </row>
  </sheetData>
  <sheetProtection algorithmName="SHA-512" hashValue="nC6s/I1my4cqpeHGjiCv/0EOGcnjTU3ZFrspa5qEU+MwDpfwp8yawrUR6MU6ogBhgcc4x1YxwgVJ+aWWXBQp7g==" saltValue="P/p8F78NZUivu+tByJvxqQ==" spinCount="100000" sheet="1" objects="1" scenarios="1"/>
  <customSheetViews>
    <customSheetView guid="{FEE701DB-8061-49BF-9643-2081E9091EE0}" state="hidden">
      <pageMargins left="0.78700000000000003" right="0.78700000000000003" top="0.98399999999999999" bottom="0.98399999999999999" header="0.51200000000000001" footer="0.51200000000000001"/>
      <pageSetup paperSize="9" orientation="portrait" verticalDpi="0" r:id="rId1"/>
      <headerFooter alignWithMargins="0"/>
    </customSheetView>
    <customSheetView guid="{F25D8CCF-B575-4CF9-885A-5348920D339A}" state="hidden">
      <pageMargins left="0.78700000000000003" right="0.78700000000000003" top="0.98399999999999999" bottom="0.98399999999999999" header="0.51200000000000001" footer="0.51200000000000001"/>
      <pageSetup paperSize="9" orientation="portrait" verticalDpi="0" r:id="rId2"/>
      <headerFooter alignWithMargins="0"/>
    </customSheetView>
    <customSheetView guid="{F8C7BC47-8E0F-44DB-9C30-AAF5D87596A5}" state="hidden">
      <pageMargins left="0.78700000000000003" right="0.78700000000000003" top="0.98399999999999999" bottom="0.98399999999999999" header="0.51200000000000001" footer="0.51200000000000001"/>
      <pageSetup paperSize="9" orientation="portrait" verticalDpi="0" r:id="rId3"/>
      <headerFooter alignWithMargins="0"/>
    </customSheetView>
  </customSheetViews>
  <phoneticPr fontId="2"/>
  <pageMargins left="0.78700000000000003" right="0.78700000000000003" top="0.98399999999999999" bottom="0.98399999999999999" header="0.51200000000000001" footer="0.51200000000000001"/>
  <pageSetup paperSize="9" orientation="portrait" verticalDpi="0"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cp:lastPrinted>2026-09-03T01:31:48Z</cp:lastPrinted>
  <dcterms:created xsi:type="dcterms:W3CDTF">2026-02-23T07:49:07Z</dcterms:created>
  <dcterms:modified xsi:type="dcterms:W3CDTF">2026-09-24T07:05:38Z</dcterms:modified>
  <cp:category/>
</cp:coreProperties>
</file>